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2980" windowHeight="9468"/>
  </bookViews>
  <sheets>
    <sheet name="Introduction" sheetId="1" r:id="rId1"/>
    <sheet name="Capital instruments" sheetId="2" r:id="rId2"/>
    <sheet name="Recon IFRS - Regulatory balance" sheetId="3" r:id="rId3"/>
    <sheet name="Own funds" sheetId="4" r:id="rId4"/>
    <sheet name="Assets encumbrance" sheetId="5" r:id="rId5"/>
    <sheet name="Leverage ratio" sheetId="6" r:id="rId6"/>
  </sheets>
  <calcPr calcId="145621"/>
</workbook>
</file>

<file path=xl/calcChain.xml><?xml version="1.0" encoding="utf-8"?>
<calcChain xmlns="http://schemas.openxmlformats.org/spreadsheetml/2006/main">
  <c r="C62" i="3" l="1"/>
  <c r="E69" i="3" l="1"/>
  <c r="E67" i="3"/>
  <c r="E62" i="3"/>
  <c r="H10" i="5" l="1"/>
  <c r="F10" i="5"/>
  <c r="H5" i="5"/>
  <c r="F5" i="5"/>
  <c r="D69" i="3"/>
  <c r="C69" i="3"/>
  <c r="C67" i="3"/>
</calcChain>
</file>

<file path=xl/sharedStrings.xml><?xml version="1.0" encoding="utf-8"?>
<sst xmlns="http://schemas.openxmlformats.org/spreadsheetml/2006/main" count="861" uniqueCount="477">
  <si>
    <t xml:space="preserve">This document contains selected Pillar 3 information in addition to the Pillar 3 information published in the Annual Report 2015 of ABN AMRO Group N.V. This report is presented in euros (EUR), which is ABN AMRO's presentation currency, rounded to the nearest million (unless otherwise stated). </t>
  </si>
  <si>
    <t>This document contains the following disclosures:</t>
  </si>
  <si>
    <t>1. Capital instruments' main features</t>
  </si>
  <si>
    <t>2. Reconciliation IFRS to Regulatory balance sheet</t>
  </si>
  <si>
    <t xml:space="preserve">3. Own funds </t>
  </si>
  <si>
    <t>4. Asset encumbrance</t>
  </si>
  <si>
    <t>5. Leverage ratio</t>
  </si>
  <si>
    <t>The figures presented in this document have been neither audited nor reviewed by our external auditor.</t>
  </si>
  <si>
    <t>Capital instruments’ main features</t>
  </si>
  <si>
    <t>Disclosure according to Article 3 in Commission implementing regulation (EU) No  1423/2013</t>
  </si>
  <si>
    <r>
      <t>Capital instruments’ main features template (</t>
    </r>
    <r>
      <rPr>
        <b/>
        <vertAlign val="superscript"/>
        <sz val="8"/>
        <color indexed="9"/>
        <rFont val="Arial"/>
        <family val="2"/>
      </rPr>
      <t>1</t>
    </r>
    <r>
      <rPr>
        <b/>
        <sz val="8"/>
        <color indexed="9"/>
        <rFont val="Arial"/>
        <family val="2"/>
      </rPr>
      <t>)</t>
    </r>
  </si>
  <si>
    <t>Tier 1 instruments</t>
  </si>
  <si>
    <t>Upper Tier 2</t>
  </si>
  <si>
    <t>Lower Tier 2</t>
  </si>
  <si>
    <t>Additional Tier 1</t>
  </si>
  <si>
    <t>Issuer</t>
  </si>
  <si>
    <t>ABN AMRO Bank N.V.</t>
  </si>
  <si>
    <t>Unique identifier (eg CUSIP, ISIN or Bloomberg identifier for private placement)</t>
  </si>
  <si>
    <t>XS0246487457</t>
  </si>
  <si>
    <t>XS0244754254</t>
  </si>
  <si>
    <t>XS0619548216</t>
  </si>
  <si>
    <t>XS0619547838</t>
  </si>
  <si>
    <t>XS0802995166</t>
  </si>
  <si>
    <t>XS0827817650</t>
  </si>
  <si>
    <t>XS0848055991</t>
  </si>
  <si>
    <t>00080QAD7 (Cusip 144A) 
USN0028HAP03 (ISIN Reg S)</t>
  </si>
  <si>
    <t>XS1278718686</t>
  </si>
  <si>
    <t>XS1253955469</t>
  </si>
  <si>
    <t>US00080QAF28 / XS1264600310</t>
  </si>
  <si>
    <t>Governing law(s) of the instrument</t>
  </si>
  <si>
    <t>The Capital Securities are governed by, and construed in accordance with the laws of the Netherlands</t>
  </si>
  <si>
    <t>The subordination of the Capital Securities is construed in accordance with the laws of the Netherlands</t>
  </si>
  <si>
    <t>Regulatory treatment</t>
  </si>
  <si>
    <t>Transitional CRR rules</t>
  </si>
  <si>
    <t>Tier 2</t>
  </si>
  <si>
    <t>Ineligible</t>
  </si>
  <si>
    <t>Post-transitional CRR rules</t>
  </si>
  <si>
    <t>Eligible at solo/ (sub-)consolidated/ solo &amp; (sub-)consolidated</t>
  </si>
  <si>
    <t>Solo &amp; consolidated</t>
  </si>
  <si>
    <t>Instrument type (types to be specified by each jurisdiction)</t>
  </si>
  <si>
    <t>Additional Tier 1 (grandfathered) 
as published in Regulation 
(EU) No 575/2013 article 489.5</t>
  </si>
  <si>
    <t>Tier 2 (grandfathered) as published in Regulation 
(EU) No 575/2013 article 490.5</t>
  </si>
  <si>
    <t>Tier 2 (grandfathered) as published in Regulation 
(EU) No 575/2013 article 63</t>
  </si>
  <si>
    <t>Tier 2 as published in Regulation 
(EU) No 575/2013 article 63</t>
  </si>
  <si>
    <t>Additional Tier 1 
as published in Regulation 
(EU) No 575/2013 article 489.5</t>
  </si>
  <si>
    <t>Amount recognised in regulatory capital (currency in million, as of most recent reporting date)</t>
  </si>
  <si>
    <t>EUR 700 mln as AT1 and EUR 300mln as Tier 2</t>
  </si>
  <si>
    <t>EUR 203 mln</t>
  </si>
  <si>
    <t>EUR 1,222 mln</t>
  </si>
  <si>
    <t>EUR 543 mln</t>
  </si>
  <si>
    <t>EUR 0 mln</t>
  </si>
  <si>
    <t>EUR 100 mln</t>
  </si>
  <si>
    <t>EUR 993 mln</t>
  </si>
  <si>
    <t>EUR 1,492 mln</t>
  </si>
  <si>
    <t>EUR 1,367 mln</t>
  </si>
  <si>
    <t>Nominal amount of instrument</t>
  </si>
  <si>
    <t>EUR 1,000 mln</t>
  </si>
  <si>
    <t>GBP 150 mln 
(initially GBP 750 mln)</t>
  </si>
  <si>
    <t>EUR 1,227,724,000</t>
  </si>
  <si>
    <t>USD 594,839,000</t>
  </si>
  <si>
    <t>USD 1,500 mln</t>
  </si>
  <si>
    <t>SGD 1,000 mln</t>
  </si>
  <si>
    <t>USD 112,964,000</t>
  </si>
  <si>
    <t>EUR 1,500 mln</t>
  </si>
  <si>
    <t>Issue price</t>
  </si>
  <si>
    <t>100 per cent</t>
  </si>
  <si>
    <t>99.661 per cent of the Aggregate Nominal Amount</t>
  </si>
  <si>
    <t>99.603 per cent of the Aggregate Nominal Amount</t>
  </si>
  <si>
    <t>99.131 per cent of the Aggregate Nominal Amount</t>
  </si>
  <si>
    <t>99.589 per cent of the Aggregate Nominal Amount</t>
  </si>
  <si>
    <t>100 per cent of the Aggregate Nominal Amount</t>
  </si>
  <si>
    <t>Redemption price</t>
  </si>
  <si>
    <t xml:space="preserve">100 per cent of Nominal amount </t>
  </si>
  <si>
    <t>Redemption at par</t>
  </si>
  <si>
    <t>Accounting classification</t>
  </si>
  <si>
    <t>Liability - amortised cost</t>
  </si>
  <si>
    <t>equity</t>
  </si>
  <si>
    <t>Original date of issuance</t>
  </si>
  <si>
    <t>Perpeptual or dated</t>
  </si>
  <si>
    <t>Perpetual</t>
  </si>
  <si>
    <t>Dated</t>
  </si>
  <si>
    <t>Original maturity date</t>
  </si>
  <si>
    <t>No maturity</t>
  </si>
  <si>
    <t>Issuer call subject to prior supervisory approval</t>
  </si>
  <si>
    <t>Yes</t>
  </si>
  <si>
    <t>No</t>
  </si>
  <si>
    <t>Optional call date, contingent call dates, and redemption amount</t>
  </si>
  <si>
    <t>10 March 2016 or any coupon payment date thereafter, in whole at their principal amount +
with any outstanding payments</t>
  </si>
  <si>
    <t>17 February 2016 and each interest payment
date thereafter, 100 per cent of nominal amount</t>
  </si>
  <si>
    <t>N/A</t>
  </si>
  <si>
    <t>13 September 2017, 100 per cent of nominal amount</t>
  </si>
  <si>
    <t>25 October 2017, 100 per cent of nominal amount</t>
  </si>
  <si>
    <t>22 September 2020, 100 per cent of nominal amount</t>
  </si>
  <si>
    <t>30 June 2020, 100 per cent of nominal amount</t>
  </si>
  <si>
    <t>Subsequent call dates, if applicable</t>
  </si>
  <si>
    <t xml:space="preserve">10 March in each year from (and including) 10 March 2007 to (and including) 10 March 2016, on 10 June, 10 September, 10 December and 10 March in each year from (and including) 10 June 2016
</t>
  </si>
  <si>
    <t>17 February 2016 and afterwards 17May 2016, 17 February, 17 May, 17 August and 17 November</t>
  </si>
  <si>
    <t>13 September 2017, any time afterwards</t>
  </si>
  <si>
    <t>25 October 2017, any time afterwards</t>
  </si>
  <si>
    <t>22 September 2020, or one year (or multiple thereof) after first call date</t>
  </si>
  <si>
    <t>Coupons / dividends</t>
  </si>
  <si>
    <t>Fixed or floating dividend/coupon</t>
  </si>
  <si>
    <t>Fixed to floating</t>
  </si>
  <si>
    <t>Fixed</t>
  </si>
  <si>
    <t>Fixed to fixed</t>
  </si>
  <si>
    <t>Coupon rate and any related index</t>
  </si>
  <si>
    <t>Fixed  4.31 per cent per annum, until first call date, 
thereafter floating 3-month LIBOR +1.66 per cent per annum</t>
  </si>
  <si>
    <t>5 per cent until the first optional
redemption date, 
thereafter floating 3-month GBP LIBOR +1.48 per cent per annum</t>
  </si>
  <si>
    <t>6.375 per cent per annum</t>
  </si>
  <si>
    <t>6.250 per cent per annum payable semi-annually in arrear</t>
  </si>
  <si>
    <t>7.125 per cent per annum payable annually in arrear</t>
  </si>
  <si>
    <t>6.25 per cent per annum payable semi-annually in arrear to (but excluding) 13 September 2017, 
5 year mid-swap rate for 3 Months USD LIBOR prevailing at 13 September 2017 + 5.45 per cent payable semi-annually in arrear from (and including) 13 September 2017 up to and including the maturity date</t>
  </si>
  <si>
    <t>4.70 per cent per annum payable semi-annually in arrear to (but excluding) 25 October 2017, 
5 year SGD Swap Offer Rate on the second Singapore business day prior to 25 October 2017 + the Initial Spread per annum payable semi-annually in arrear from (and including) 25 October 2017 up to and including the maturity date</t>
  </si>
  <si>
    <t>7.75% per cent per annum payable semi-annually in arrears</t>
  </si>
  <si>
    <t>5.75% per cent per annum payable semi-annually in arrears, with reset after first call date</t>
  </si>
  <si>
    <t>2.875% per cent per annum payable semi-annually in arrears</t>
  </si>
  <si>
    <t>4.75% per cent per annum payable semi-annually in arrears</t>
  </si>
  <si>
    <t>Existence of a dividend stopper</t>
  </si>
  <si>
    <t>Fully discretionary, partially discretionary or mandatory (in terms of timing)</t>
  </si>
  <si>
    <t>Fully discretionary</t>
  </si>
  <si>
    <t xml:space="preserve">Mandatory </t>
  </si>
  <si>
    <t>Fully discretionary, partially discretionary or mandatory (in terms of amount)</t>
  </si>
  <si>
    <t>Existence of step up or other incentive to redeem</t>
  </si>
  <si>
    <t>Noncumulative or cumulative</t>
  </si>
  <si>
    <t>Cumulative</t>
  </si>
  <si>
    <t>Non- Cumulative</t>
  </si>
  <si>
    <t>Convertible or non-convertible</t>
  </si>
  <si>
    <t>Non-convertible</t>
  </si>
  <si>
    <t>If convertible, conversion trigger (s)</t>
  </si>
  <si>
    <t>If convertible, fully or partially</t>
  </si>
  <si>
    <t>If convertible, conversion rate</t>
  </si>
  <si>
    <t>If convertible, mandatory or optional conversion</t>
  </si>
  <si>
    <t>If convertible, specifiy instrument type convertible into</t>
  </si>
  <si>
    <t>If convertible, specifiy issuer of instrument it converts into</t>
  </si>
  <si>
    <t>Write-down features</t>
  </si>
  <si>
    <t>Write up/Write down</t>
  </si>
  <si>
    <t>If write-down, write-down trigger (s)</t>
  </si>
  <si>
    <t>7%/5 1/8% CET1</t>
  </si>
  <si>
    <t>If write-down, full or partial</t>
  </si>
  <si>
    <t>Partial</t>
  </si>
  <si>
    <t>If write-down, permanent or temporary</t>
  </si>
  <si>
    <t>Temporary</t>
  </si>
  <si>
    <t>If temporary write-down, description of write-up mechanism</t>
  </si>
  <si>
    <t>Subject to profit MDA and Maximum Write up Amount</t>
  </si>
  <si>
    <t>Position in subordination hierachy in liquidation (specify instrument type immediately senior to instrument)</t>
  </si>
  <si>
    <t>Junior to Tier 2</t>
  </si>
  <si>
    <t>Junior to senior unsecured</t>
  </si>
  <si>
    <t>Non-compliant transitioned features</t>
  </si>
  <si>
    <t>If yes, specifiy non-compliant features</t>
  </si>
  <si>
    <t>Step up</t>
  </si>
  <si>
    <r>
      <t>(</t>
    </r>
    <r>
      <rPr>
        <vertAlign val="superscript"/>
        <sz val="8"/>
        <color theme="1" tint="0.34998626667073579"/>
        <rFont val="Arial"/>
        <family val="2"/>
      </rPr>
      <t>1</t>
    </r>
    <r>
      <rPr>
        <sz val="8"/>
        <color theme="1" tint="0.34998626667073579"/>
        <rFont val="Arial"/>
        <family val="2"/>
      </rPr>
      <t>) 'N/A' inserted if the question is not applicable</t>
    </r>
  </si>
  <si>
    <t>Reconciliation from IFRS to Regulatory Balance sheet</t>
  </si>
  <si>
    <t>31 December 2015</t>
  </si>
  <si>
    <t>(in millions)</t>
  </si>
  <si>
    <t>IFRS Balance sheet</t>
  </si>
  <si>
    <t>Entities deconsolidated for the prudential scope of consolidation</t>
  </si>
  <si>
    <t>Regulatory Balance sheet</t>
  </si>
  <si>
    <t>Assets</t>
  </si>
  <si>
    <t>Cash and balances at central banks</t>
  </si>
  <si>
    <t>Financial assets held for trading</t>
  </si>
  <si>
    <t>Derivatives</t>
  </si>
  <si>
    <t>Financial investments</t>
  </si>
  <si>
    <t>Securities financing</t>
  </si>
  <si>
    <t>Loans and receivables - banks</t>
  </si>
  <si>
    <t>- of which related to IRB shortfall</t>
  </si>
  <si>
    <t>Residential mortgages</t>
  </si>
  <si>
    <t>Consumer loans</t>
  </si>
  <si>
    <t>Commercial loans</t>
  </si>
  <si>
    <t>Other loans and receivables - customers</t>
  </si>
  <si>
    <t>Equity accounted investments</t>
  </si>
  <si>
    <t>- of which participations in financial institutions</t>
  </si>
  <si>
    <t>Property and equipment</t>
  </si>
  <si>
    <t>Goodwill and other intangible assets</t>
  </si>
  <si>
    <t>- of which deductable goodwill</t>
  </si>
  <si>
    <t>- of which other deductable intangible assets</t>
  </si>
  <si>
    <t>Tax assets</t>
  </si>
  <si>
    <t>- of which DTA deducted from CET1</t>
  </si>
  <si>
    <t>Other assets</t>
  </si>
  <si>
    <t>- of which related to pension fund subject to Defined Benefit</t>
  </si>
  <si>
    <t>Total assets</t>
  </si>
  <si>
    <t>Liabilities</t>
  </si>
  <si>
    <t>Financial liabilities held for trading</t>
  </si>
  <si>
    <t>Due to banks</t>
  </si>
  <si>
    <t>Demand deposits</t>
  </si>
  <si>
    <t>Saving deposits</t>
  </si>
  <si>
    <t>Time deposits</t>
  </si>
  <si>
    <t>Other due to customers</t>
  </si>
  <si>
    <t>Issued debt</t>
  </si>
  <si>
    <t>Subordinated liabilities</t>
  </si>
  <si>
    <t>- of which Additional Tier 1 instruments</t>
  </si>
  <si>
    <t>- of which Tier 2 instruments</t>
  </si>
  <si>
    <t>Provisions</t>
  </si>
  <si>
    <t>Current tax liabilities</t>
  </si>
  <si>
    <t>Deferred tax liabilities</t>
  </si>
  <si>
    <t>Other liabilities</t>
  </si>
  <si>
    <t>Total liabilities</t>
  </si>
  <si>
    <t>Equity</t>
  </si>
  <si>
    <t>Share capital</t>
  </si>
  <si>
    <t>- of which CET1</t>
  </si>
  <si>
    <t>Share premium</t>
  </si>
  <si>
    <t>Other reserves (incl. retained earnings/profit for the period)</t>
  </si>
  <si>
    <t>- of which retained earnings</t>
  </si>
  <si>
    <t>- of which group result of the year (after dividend provision)</t>
  </si>
  <si>
    <t>Other comprehensive income</t>
  </si>
  <si>
    <t>- of which unrealised gains/losses</t>
  </si>
  <si>
    <t>- of which cash flow hedge reserve</t>
  </si>
  <si>
    <t>- of which prudential filter IAS 19R</t>
  </si>
  <si>
    <t>Equity attributable to owners of the parent company</t>
  </si>
  <si>
    <t>Capital securities</t>
  </si>
  <si>
    <t>Equity attributable to non-controlling interests</t>
  </si>
  <si>
    <t>- of which non-controlling interests included in Tier 1</t>
  </si>
  <si>
    <t>- of which non-controlling interests included in Tier 2</t>
  </si>
  <si>
    <t>Total equity</t>
  </si>
  <si>
    <t>Total liabilities and equity</t>
  </si>
  <si>
    <t>*the amounts related to the IRB shortfall are allocated to Loans and receivables and other assets based on exposure class.</t>
  </si>
  <si>
    <t>Own funds</t>
  </si>
  <si>
    <t xml:space="preserve"> 31 december 2015</t>
  </si>
  <si>
    <t>Amount at Disclosure Date</t>
  </si>
  <si>
    <t>Amount Subject to Preregulation 
(EU) treatment or prescribed residual 
amount of regulation (EU)</t>
  </si>
  <si>
    <t>Common Equity Tier 1 (CET1) capital: instruments and reserves</t>
  </si>
  <si>
    <t>Capital instruments and the related share premium accounts</t>
  </si>
  <si>
    <t>of which: instrument type 1</t>
  </si>
  <si>
    <t>of which: instrument type 2</t>
  </si>
  <si>
    <t>of which: instrument type 3</t>
  </si>
  <si>
    <t>Retained earnings</t>
  </si>
  <si>
    <t>Accumulated other comprehensive income</t>
  </si>
  <si>
    <t>3a</t>
  </si>
  <si>
    <t>Funds for general banking risk</t>
  </si>
  <si>
    <t>Amount of qualifying items referred to in art. 484 (3) and the related share premium accounts subject to phase out from CET1</t>
  </si>
  <si>
    <t>Public sector capital injections grandfathered until 1 January 2018</t>
  </si>
  <si>
    <t>Minority interests</t>
  </si>
  <si>
    <t>5a</t>
  </si>
  <si>
    <t>Independently reviewed interim profits net of any foreseeable charge or dividend</t>
  </si>
  <si>
    <t>Common Equity Tier 1 (CET 1) capital before regulatory adjustments</t>
  </si>
  <si>
    <t>CET1 capital: regulatory adjustments</t>
  </si>
  <si>
    <t>Additional value adjustments (-)</t>
  </si>
  <si>
    <t>Intangible assets (net of related tax liability) (-)</t>
  </si>
  <si>
    <t>Empty set in the EU</t>
  </si>
  <si>
    <t>deferred tax assets that rely on future profitability excluding those arising from temporary differences</t>
  </si>
  <si>
    <t>Fair value reserves related to gains or losses on cash flow hedges</t>
  </si>
  <si>
    <t>Negative amounts resulting from the calculation of expected loss amounts</t>
  </si>
  <si>
    <t>Any increase in equity that results from securitised assets (-)</t>
  </si>
  <si>
    <t>Gains or losses on liabilities valued at fair value resulting from changes in own credit standing</t>
  </si>
  <si>
    <t>Defined-benefit pension fund assets (negative amount)</t>
  </si>
  <si>
    <t>Direct and indirect holding by an institution of own CET1 instruments (-)</t>
  </si>
  <si>
    <t>Holdings of the CET 1 instruments of financial sector entities where those entities have reciprocal cross holdings with the institution designed to inflate artificially the own funds of the institution (-)</t>
  </si>
  <si>
    <t>Direct, indirect and synthetic holdings by the institution of the CET1 instruments of financial sector entities where the institution does not have a significant investment in those entities (amount above 10% threshold and net of eligible short positions)(-)</t>
  </si>
  <si>
    <t>Direct, indirect and synthetic holdings by the institution of the CET1 instruments of financial sector entities where the institution has a significant investment in those entities (amount above 10% threshold and net of eligible short positions)(-)</t>
  </si>
  <si>
    <t>20a</t>
  </si>
  <si>
    <t>Exposure amount of the following items which qualify for a RW of 1250%, where the institution opts for the deduction alternative</t>
  </si>
  <si>
    <t>20b</t>
  </si>
  <si>
    <t>of which: qualifying holdings outside the financial sector (-)</t>
  </si>
  <si>
    <t>20c</t>
  </si>
  <si>
    <t>of which: securitisation positions (-)</t>
  </si>
  <si>
    <t>20d</t>
  </si>
  <si>
    <t>of which: free deliveries (-)</t>
  </si>
  <si>
    <t>Deferred tax assets arising from temporary differences (amount above 10% threshold, net of related eligible tax liabilities)</t>
  </si>
  <si>
    <t>Amount exceeding the 15% threshold</t>
  </si>
  <si>
    <t>Of which: direct and indirect holding by the institution of the CET1 instruments of financial sector entities where the institution has a significant investment in those entities</t>
  </si>
  <si>
    <t>of which: deferred tax assets arising from temporary differences</t>
  </si>
  <si>
    <t>25a</t>
  </si>
  <si>
    <t>Losses for the current financial year (-)</t>
  </si>
  <si>
    <t>25b</t>
  </si>
  <si>
    <t>Foreseeable tax charges relating to CET1 items (-)</t>
  </si>
  <si>
    <t>Regulatory adjustments applied to CET1 in respect of amounts subject to pre-CRR treatment</t>
  </si>
  <si>
    <t>26a</t>
  </si>
  <si>
    <t>Regulatory adjustments relating to unrealised gains and losses pursuant to articles 467 and 468</t>
  </si>
  <si>
    <t xml:space="preserve">Of which: …. Filter for unrealised losses </t>
  </si>
  <si>
    <t>Of which: …. Filter for unrealised loss on exposures to central governments classified in the "available for sale" category in the EU endorsed IAS 39.</t>
  </si>
  <si>
    <t xml:space="preserve">Of which: …. Filter for unrealised gains </t>
  </si>
  <si>
    <t>Of which: …. Filter for unrealised gains on exposures to central governments classified in the "available for sale" category in the EU endorsed IAS 39.</t>
  </si>
  <si>
    <t>26b</t>
  </si>
  <si>
    <t>Amount to be deducted from or added to CET1 capital with regard to additional filters and deductions required pre CRR</t>
  </si>
  <si>
    <t>Of Which: …</t>
  </si>
  <si>
    <t>Qualifying AT1 deductions that exceed the AT1 capital of the institution (-)</t>
  </si>
  <si>
    <t>Total regulatory adjustments to CET1</t>
  </si>
  <si>
    <t>CET1 capital</t>
  </si>
  <si>
    <t>Additional Tier 1 (AT1) capital: instruments</t>
  </si>
  <si>
    <t xml:space="preserve">of which: classified as equity </t>
  </si>
  <si>
    <t>of which: classified as liabilities</t>
  </si>
  <si>
    <t>Amount of qualifying items referred to in art. 484 (3) and the related share premium accounts subject to phase out from AT1</t>
  </si>
  <si>
    <t>Qualifying Tier 1 capital included in consolidated AT1 capital issued by subsidiaries and held by third parties</t>
  </si>
  <si>
    <t>of which: instruments issued by subsidiaries subject to phase out</t>
  </si>
  <si>
    <t>AT 1 capital before regulatory adjustments</t>
  </si>
  <si>
    <t>AT1 capital: regulatory adjustments</t>
  </si>
  <si>
    <t>Direct and indirect holding by an institution of own AT1 instruments (-)</t>
  </si>
  <si>
    <t>Holdings of the AT1 instruments of financial sector entities where those entities have reciprocal cross holdings with the institution designed to inflate artificially the own funds of the institution (-)</t>
  </si>
  <si>
    <t>Direct, indirect and synthetic holdings by the institution of the AT1 instruments of financial sector entities where the institution does not have a significant investment in those entities (amount above 10% threshold and net of eligible short positions)(-)</t>
  </si>
  <si>
    <t>Direct, indirect and synthetic holdings by the institution of the AT1 instruments of financial sector entities where the institution has a significant investment in those entities (amount above 10% threshold and net of eligible short positions)(-)</t>
  </si>
  <si>
    <t>Regulatory adjustments applied to AT1 in respect of amounts subject to pre-CRR treament and transitional treatments subject to phase out as prescribed in Reg. (EU) No 575/2013</t>
  </si>
  <si>
    <t>41a</t>
  </si>
  <si>
    <t>Residual amounts deducted from AT1 capital with regard to deduction from CET1 capital during the transitional period pursuant to art. 472 of Reg. (EU) No 575/2013</t>
  </si>
  <si>
    <t xml:space="preserve">Of which: intangibles </t>
  </si>
  <si>
    <t>Of which: shortfall of provisions to expected losses</t>
  </si>
  <si>
    <t>41b</t>
  </si>
  <si>
    <t>Residual amounts deducted from AT1 capital with regard to deduction from T2 capital during the transitional period pursuant to art. 475 of Reg. (EU) No 575/2013</t>
  </si>
  <si>
    <t>Of which items to be detailed line by line, e.g. reciprocal cross holding in T2 instruments, direct holding of non-significant investments in the capital of other financial sector entities, etc.</t>
  </si>
  <si>
    <t>41c</t>
  </si>
  <si>
    <t>Amount to be deducted from or added to AT1 capital with regard to additional filters and deductions required pre CRR</t>
  </si>
  <si>
    <t>Of which: … possible filter for unrealised losses</t>
  </si>
  <si>
    <t>Of which: … possible filter for unrealised gains</t>
  </si>
  <si>
    <t>Of which: …</t>
  </si>
  <si>
    <t>Qualifying T2 deductions that exceed the T2 capital of the institution (-)</t>
  </si>
  <si>
    <t>Total regulatory adjustments to AT1 capital</t>
  </si>
  <si>
    <t>AT1 capital</t>
  </si>
  <si>
    <t>Tier 1 capital (T1= CET1 + AT1)</t>
  </si>
  <si>
    <t>Tier 2 (T2) capital: instruments and provisions</t>
  </si>
  <si>
    <t>Amount of qualifying items referred to in art. 484 (3) and the related share premium accounts subject to phase out from T2</t>
  </si>
  <si>
    <t>Qualifying own funds instruments included in consolidated T2 capital issued by subsidiaries and held by third parties (excluding row 5 and 34)</t>
  </si>
  <si>
    <t>Credit risk adjustments</t>
  </si>
  <si>
    <t>T2 capital before regulatory adjustments</t>
  </si>
  <si>
    <t>T2 capital: regulatory adjustments</t>
  </si>
  <si>
    <t>Direct and indirect holding by an institution of own T2 instruments and subordinated loans (-)</t>
  </si>
  <si>
    <t>Holdings of the T2 instruments and subordinated loans of financial sector entities where those entities have reciprocal cross holdings with the institution designed to inflate artificially the own funds of the institution (-)</t>
  </si>
  <si>
    <t>Direct and indirect holdings of the T2 instruments and subordinated loans of financial sector entities where the institution does not have a significant investment in those entitities (amount above 10% threshold and net of eligible short positions)(-)</t>
  </si>
  <si>
    <t>54a</t>
  </si>
  <si>
    <t>Of which new holdings not subject to transitional arrangements</t>
  </si>
  <si>
    <t>54b</t>
  </si>
  <si>
    <t>Of which holdings existing before 1 January 2013 and subject to transitional arrangements</t>
  </si>
  <si>
    <t>Direct and indirect holdings of the T2 instruments and subordinated loans of financial sector entities where the institution has a significant investment in those entitities (amount above 10% threshold and net of eligible short positions)(-)</t>
  </si>
  <si>
    <t>Regulatory adjustments applied to T2 in respect of amounts subject to pre-CRR treament and transitional treatments subject to phase out as prescribed in Reg. (EU) No 575/2013</t>
  </si>
  <si>
    <t>56a</t>
  </si>
  <si>
    <t>Residual amounts deducted from T2 capital with regard to deduction from CET1 capital during the transitional period pursuant to art. 472 of Reg. (EU) No 575/2013</t>
  </si>
  <si>
    <t>56b</t>
  </si>
  <si>
    <t>Residual amounts deducted from T2 capital with regard to deduction from AT1 capital during the transitional period pursuant to art. 475 of Reg. (EU) No 575/2013</t>
  </si>
  <si>
    <t>56c</t>
  </si>
  <si>
    <t>Amount to be deducted from or added to T2 capital with regard to additional filters and deductions required pre CRR</t>
  </si>
  <si>
    <t>Total regulatory adjustments to T2 capital</t>
  </si>
  <si>
    <t>Tier 2 capital</t>
  </si>
  <si>
    <t>Total capital (TC = T1 + T2)</t>
  </si>
  <si>
    <t>59a</t>
  </si>
  <si>
    <t>RWA in respect of amounts subject to pre-CRR treatment and transitional treatments subject to phase out as prescribed in Reg. (EU) No 575/2013</t>
  </si>
  <si>
    <t xml:space="preserve">Of which: … items not deducted from CET1 </t>
  </si>
  <si>
    <t>Of which: … items not deducted from AT1 items</t>
  </si>
  <si>
    <t>Of which: … items not deducted from T2 items</t>
  </si>
  <si>
    <t>Total risk weighted assets</t>
  </si>
  <si>
    <t>Capital ratios and buffers</t>
  </si>
  <si>
    <t>CET1 (as a % of total risk exposure amount)</t>
  </si>
  <si>
    <t>T1 (as a % of total risk exposure amount)</t>
  </si>
  <si>
    <t>TC (as a % of total risk exposure amount)</t>
  </si>
  <si>
    <t>Institution specific buffer requirement</t>
  </si>
  <si>
    <t>of which: capital conservation buffer requirement</t>
  </si>
  <si>
    <t>of which: countercyclical buffer requirement</t>
  </si>
  <si>
    <t>of which: systemic buffer requirement</t>
  </si>
  <si>
    <t>67a</t>
  </si>
  <si>
    <t>of which: G-SII or O-SII buffer</t>
  </si>
  <si>
    <t>CET1 available to meet buffers  (as a % of risk exposure amount)</t>
  </si>
  <si>
    <t>[non relevant EU regulation]</t>
  </si>
  <si>
    <t>Amounts below the thresholds for deduction</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</si>
  <si>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</si>
  <si>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</si>
  <si>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differnces (amount below 10% threshold, net of related tax liability where the conditoins in Article 38 (3) are met)</t>
  </si>
  <si>
    <t>Applicable caps on the inclusion of provisions in Tier 2</t>
  </si>
  <si>
    <t>Credit risk adjustments included in T2 in respect of exposures subject to standardised approach</t>
  </si>
  <si>
    <t>Cap on inclusion of credit risk adjustments in T2 under standardised approach</t>
  </si>
  <si>
    <t>Credit risk adjustments included in T2 in respect of exposures subject to internal ratings-based approach</t>
  </si>
  <si>
    <t>Cap for inclusion of credit risk adjustments in T2 under internal ratings-based approach</t>
  </si>
  <si>
    <t>Capital instruments subject to phase-out arrangements (1 Jan 2014 - 1 Jan 2022)</t>
  </si>
  <si>
    <t>Current cap on CET1 instruments subject to phase out arrangements</t>
  </si>
  <si>
    <t>Amount excluded from CET1 due to cap</t>
  </si>
  <si>
    <t>Current cap on AT1 instruments subject to phase out arrangements</t>
  </si>
  <si>
    <t>Amount excluded from AT1 due to cap</t>
  </si>
  <si>
    <t>Current cap on T2 instruments subject to phase out arrangements</t>
  </si>
  <si>
    <t>Amount excluded from T2 due to cap</t>
  </si>
  <si>
    <t>Encumbered assets</t>
  </si>
  <si>
    <t>Carrying amount of encumbered assets</t>
  </si>
  <si>
    <t>Fair value of encumbered assets</t>
  </si>
  <si>
    <t>Carrying amount of unencumbered assets</t>
  </si>
  <si>
    <t>Fair value of unencumbered assets</t>
  </si>
  <si>
    <t>Assets of the reporting institution</t>
  </si>
  <si>
    <t>Loans on demand</t>
  </si>
  <si>
    <t>Equity instruments</t>
  </si>
  <si>
    <t>Debt securities</t>
  </si>
  <si>
    <t>Loans and advances other than loans on demand</t>
  </si>
  <si>
    <t>Collateral received and own debt securities issued</t>
  </si>
  <si>
    <t>Fair value of encumbered collateral received or own debt securities issued</t>
  </si>
  <si>
    <t>Unencumbered</t>
  </si>
  <si>
    <t>Fair value of collateral received or own debt securities issued available for encumbrance</t>
  </si>
  <si>
    <t>Nominal amount of collateral received or own debt securities issued not available for encumbrance</t>
  </si>
  <si>
    <t>Collateral received by the reporting institution</t>
  </si>
  <si>
    <t>Other collateral received</t>
  </si>
  <si>
    <t>Own debt securities issued other than own covered bonds or ABSs</t>
  </si>
  <si>
    <t>Source of encumbrance</t>
  </si>
  <si>
    <t>Matching liabilities, contingent liabilities or securities lent</t>
  </si>
  <si>
    <t>Assets, collateral received and own debt securities issued other than covered bonds and ABSs encumbered</t>
  </si>
  <si>
    <t>Carrying amount of selected financial liabilities</t>
  </si>
  <si>
    <t>Deposits</t>
  </si>
  <si>
    <t>Debt securities issued</t>
  </si>
  <si>
    <t>Other sources of encumbrance</t>
  </si>
  <si>
    <t>Encumbered assets are those that are pledged or other assets which are restricted to secure, credit-enhance or collateralise a transaction. Further information is provided in the Annual Financial Statements of ABN AMRO Group, Note 32 Transferred, pledged, encumbered and restricted assets.</t>
  </si>
  <si>
    <t>The Pillar 3 Asset Encumbrance disclosure is based on the regulatory scope. Scope difference between EU IFRS and regulatory is explained on page xx in the Risk, funding &amp; capital Report in the Annual Report 2015 of ABN AMRO Group. This results in different total encumbered assets between Pillar 3 and the Annual Financial Statements of ABN AMRO Group. As at 31 December 2015, total encumbered assets is 15.1% of total assets according to regulatory scope and 15.7% of total assets according to IFRS scope.</t>
  </si>
  <si>
    <t>The following activities conducted by ABN AMRO give rise to encumbered assets:</t>
  </si>
  <si>
    <t>· Derivatives: collateral agreements (ISDA/CSA contracts) encumber assets to secure derivative positions.</t>
  </si>
  <si>
    <t>· Securities lending: repurchase and securities lending transactions.</t>
  </si>
  <si>
    <t>· Secured funding transactions: covered bonds and securitisation transactions encumber financial instruments (mostly mortgages) to secure funding transactions.</t>
  </si>
  <si>
    <t>· Clearing and Central Counterparty services: margin postings encumber assets to secure central clearing services.</t>
  </si>
  <si>
    <t>· Unit-linked investments: Investments on behalf of insurance contract policyholders are encumbered. This scope is excluded from regulatory scope.</t>
  </si>
  <si>
    <t>Retained RMBSs are not considered encumbered assets when held by the bank. Other assets that are excluded from encumbrance include intangible assets (including goodwill), deferred tax assets, property, plant and other fixed assets and derivative assets.</t>
  </si>
  <si>
    <t xml:space="preserve">Over-collateralisation mostly occurs for secured funding transactions, where the value of the encumbered assets is higher than the liabilities. Covered bonds are in general more over-collateralised than RMBSs due to the longer tenor of the programmes. </t>
  </si>
  <si>
    <t>CRR leverage ratio</t>
  </si>
  <si>
    <t>Summary reconciliation of accounting assets and leverage ratio exposures</t>
  </si>
  <si>
    <t>Applicable Amounts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</si>
  <si>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</si>
  <si>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</si>
  <si>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according to Article 429(11) of Regulation (EU) NO. 575/2013</t>
  </si>
  <si>
    <t>Adjustments for derivative financial instruments</t>
  </si>
  <si>
    <t>Adjustments for securities financing transactions</t>
  </si>
  <si>
    <t>Adjustment for off-balance sheet items (ie conversion to credit equivalent amounts of off-balance sheet exposures)</t>
  </si>
  <si>
    <t>Other adjustments</t>
  </si>
  <si>
    <t>Leverage ratio exposure</t>
  </si>
  <si>
    <t>Leverage ratio common disclosure</t>
  </si>
  <si>
    <t>CRR leverage ratio exposures</t>
  </si>
  <si>
    <t>On-balance sheet exposure (excluding derivatives and SFTs)</t>
  </si>
  <si>
    <t>On-balance sheet items (excluding derivatives and SFTs, but including collateral)</t>
  </si>
  <si>
    <t>Asset amounts deducted in determining Tier 1 capital</t>
  </si>
  <si>
    <t>Total on-balance sheet exposures (excluding derivatives and SFTs) (sum of lines 1 and 2)</t>
  </si>
  <si>
    <t>Derivative exposures</t>
  </si>
  <si>
    <t>Replacement cost associated with derivative transactions</t>
  </si>
  <si>
    <t>Add-on amounts for PFE associated with derivative transactions</t>
  </si>
  <si>
    <t>EU-5a</t>
  </si>
  <si>
    <t>Exposure determined under Original Exposure Method</t>
  </si>
  <si>
    <t>empty set in the EU</t>
  </si>
  <si>
    <t>Total derivative exposures (sum of lines 4 to 5a)</t>
  </si>
  <si>
    <t>Securities financing transactions exposures</t>
  </si>
  <si>
    <t>EU-12a</t>
  </si>
  <si>
    <t>SFT exposure according to Article 220 of Regulation (EU) NO. 575/2013</t>
  </si>
  <si>
    <t>EU-12b</t>
  </si>
  <si>
    <t>SFT exposure according to Article 222 of Regulation (EU) NO. 575/2013</t>
  </si>
  <si>
    <t>Total securities financing transaction exposures</t>
  </si>
  <si>
    <t>Off-balance sheet exposures</t>
  </si>
  <si>
    <t>Off-balance sheet exposures at gross notional amount</t>
  </si>
  <si>
    <t>Adjustments for conversion to credit equivalent amounts</t>
  </si>
  <si>
    <t>Total off-balance sheet exposures (sum of lines 17 to 18)</t>
  </si>
  <si>
    <t>Capital and Total Exposures</t>
  </si>
  <si>
    <t>Tier 1 capital</t>
  </si>
  <si>
    <t>EU-21a</t>
  </si>
  <si>
    <t>Exposures of financial sector entities according to Article 429(4) 2nd subparagraph of Regulation (EU) NO. 575/2013</t>
  </si>
  <si>
    <t>Total Exposures (sum of lines 3, 11, 16, 19 and 21a)</t>
  </si>
  <si>
    <t>Leverage Ratios</t>
  </si>
  <si>
    <t>End of quarter leverage ratio</t>
  </si>
  <si>
    <t>EU-22a</t>
  </si>
  <si>
    <t>Leverage ratio (avg of the monthly leverage ratios over the quarter)</t>
  </si>
  <si>
    <t>Choice on transitional arrangements for the definition of the capital measure</t>
  </si>
  <si>
    <t>EU-23</t>
  </si>
  <si>
    <t>Transitional</t>
  </si>
  <si>
    <t>EU-24</t>
  </si>
  <si>
    <t>Amount of derecognised fiduciary items in accordance with Article 429(11) of Regulation (EU) NO. 575/2013</t>
  </si>
  <si>
    <t>Split-up of on balance sheet exposure (excluding derivatives and SFTs)</t>
  </si>
  <si>
    <t>EU-1</t>
  </si>
  <si>
    <t>Total on-balance sheet exposures (excluding derivatives and SFTs),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</si>
  <si>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</si>
  <si>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</si>
  <si>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</si>
  <si>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</si>
  <si>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</si>
  <si>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</si>
  <si>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</si>
  <si>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</si>
  <si>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</si>
  <si>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</si>
  <si>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</si>
  <si>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</si>
  <si>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</si>
  <si>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</si>
  <si>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</si>
  <si>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</si>
  <si>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</si>
  <si>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t>
  </si>
  <si>
    <t>EU-11</t>
  </si>
  <si>
    <t>Exposures in default</t>
  </si>
  <si>
    <t>EU-12</t>
  </si>
  <si>
    <t>Other exposures (eg equity, securititsations, and other non-credit obligation assets)</t>
  </si>
  <si>
    <t xml:space="preserve">Qualitative disclosures </t>
  </si>
  <si>
    <t>Text</t>
  </si>
  <si>
    <t>Description of the processes used to manage the risk of excessive leverage</t>
  </si>
  <si>
    <t>Refer to ABN AMRO Group Annual Report</t>
  </si>
  <si>
    <t>Description of the factors that had an impact on the leverage ratio during the period to which the disclosed leverage ratio refers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</si>
</sst>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2]\ #,##0;[Red]\-[$€-2]\ #,##0"/>
    <numFmt numFmtId="165" formatCode="#,###_ _);\(\ #,###\ \);&quot;&quot;"/>
    <numFmt numFmtId="166" formatCode="#,##0;\(\ #,##0;&quot;&quot;"/>
    <numFmt numFmtId="168" formatCode="_ * #,##0_ ;_ * \-#,##0_ ;_ * &quot;-&quot;??_ ;_ @_ "/>
    <numFmt numFmtId="169" formatCode="_-* #,##0_-;\-* #,##0_-;_-* &quot;-&quot;??_-;_-@_-"/>
  </numFmts>
  <fonts count="25" x14ac:knownFonts="1">
    <font>
      <sz val="11"/>
      <color theme="1"/>
      <name val="Calibri"/>
      <family val="2"/>
      <scheme val="minor"/>
    </font>
    <font>
      <sz val="11"/>
      <color theme="1"/>
      <name val="Calibri"/>
      <family val="2"/>
      <scheme val="minor"/>
    </font>
    <font>
      <sz val="10"/>
      <color theme="1" tint="0.34998626667073579"/>
      <name val="Arial"/>
      <family val="2"/>
    </font>
    <font>
      <u/>
      <sz val="11"/>
      <color theme="10"/>
      <name val="Calibri"/>
      <family val="2"/>
      <scheme val="minor"/>
    </font>
    <font>
      <sz val="14"/>
      <color theme="1" tint="0.499984740745262"/>
      <name val="Arial"/>
      <family val="2"/>
    </font>
    <font>
      <sz val="11"/>
      <color theme="1" tint="0.499984740745262"/>
      <name val="Calibri"/>
      <family val="2"/>
      <scheme val="minor"/>
    </font>
    <font>
      <b/>
      <sz val="8"/>
      <color theme="1" tint="0.34998626667073579"/>
      <name val="Arial"/>
      <family val="2"/>
    </font>
    <font>
      <b/>
      <i/>
      <sz val="10"/>
      <color theme="1" tint="0.34998626667073579"/>
      <name val="Arial"/>
      <family val="2"/>
    </font>
    <font>
      <b/>
      <sz val="8"/>
      <color theme="1" tint="0.34998626667073579"/>
      <name val="Calibri"/>
      <family val="2"/>
      <scheme val="minor"/>
    </font>
    <font>
      <b/>
      <i/>
      <sz val="8"/>
      <color theme="1" tint="0.34998626667073579"/>
      <name val="Arial"/>
      <family val="2"/>
    </font>
    <font>
      <i/>
      <sz val="11"/>
      <color theme="1" tint="0.499984740745262"/>
      <name val="Calibri"/>
      <family val="2"/>
      <scheme val="minor"/>
    </font>
    <font>
      <i/>
      <sz val="11"/>
      <color rgb="FFFF0000"/>
      <name val="Calibri"/>
      <family val="2"/>
      <scheme val="minor"/>
    </font>
    <font>
      <b/>
      <sz val="8"/>
      <color theme="0"/>
      <name val="Arial"/>
      <family val="2"/>
    </font>
    <font>
      <b/>
      <vertAlign val="superscript"/>
      <sz val="8"/>
      <color indexed="9"/>
      <name val="Arial"/>
      <family val="2"/>
    </font>
    <font>
      <b/>
      <sz val="8"/>
      <color indexed="9"/>
      <name val="Arial"/>
      <family val="2"/>
    </font>
    <font>
      <sz val="8"/>
      <color theme="0"/>
      <name val="Arial"/>
      <family val="2"/>
    </font>
    <font>
      <sz val="8"/>
      <color theme="1" tint="0.34998626667073579"/>
      <name val="Arial"/>
      <family val="2"/>
    </font>
    <font>
      <i/>
      <sz val="8"/>
      <color theme="1" tint="0.34998626667073579"/>
      <name val="Arial"/>
      <family val="2"/>
    </font>
    <font>
      <sz val="11"/>
      <color theme="1" tint="0.34998626667073579"/>
      <name val="Calibri"/>
      <family val="2"/>
      <scheme val="minor"/>
    </font>
    <font>
      <vertAlign val="superscript"/>
      <sz val="8"/>
      <color theme="1" tint="0.34998626667073579"/>
      <name val="Arial"/>
      <family val="2"/>
    </font>
    <font>
      <sz val="11"/>
      <color theme="3" tint="-0.249977111117893"/>
      <name val="Calibri"/>
      <family val="2"/>
      <scheme val="minor"/>
    </font>
    <font>
      <sz val="8"/>
      <color theme="1" tint="0.34998626667073579"/>
      <name val="Calibri"/>
      <family val="2"/>
      <scheme val="minor"/>
    </font>
    <font>
      <i/>
      <sz val="8"/>
      <color theme="1" tint="0.34998626667073579"/>
      <name val="Calibri"/>
      <family val="2"/>
      <scheme val="minor"/>
    </font>
    <font>
      <b/>
      <i/>
      <sz val="8"/>
      <color theme="0"/>
      <name val="Arial"/>
      <family val="2"/>
    </font>
    <font>
      <b/>
      <i/>
      <sz val="9"/>
      <color theme="1" tint="0.34998626667073579"/>
      <name val="Arial"/>
      <family val="2"/>
    </font>
  </fonts>
  <fills count="6">
    <fill>
      <patternFill patternType="none"/>
    </fill>
    <fill>
      <patternFill patternType="gray125"/>
    </fill>
    <fill>
      <patternFill patternType="solid">
        <fgColor theme="0"/>
        <bgColor indexed="64"/>
      </patternFill>
    </fill>
    <fill>
      <patternFill patternType="solid">
        <fgColor rgb="FF009286"/>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right/>
      <top style="thin">
        <color theme="1" tint="0.499984740745262"/>
      </top>
      <bottom style="thin">
        <color theme="1" tint="0.499984740745262"/>
      </bottom>
      <diagonal/>
    </border>
    <border>
      <left/>
      <right/>
      <top/>
      <bottom style="thin">
        <color indexed="21"/>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3743705557422"/>
      </left>
      <right style="thin">
        <color theme="0" tint="-0.14990691854609822"/>
      </right>
      <top style="thin">
        <color theme="0" tint="-0.14996795556505021"/>
      </top>
      <bottom/>
      <diagonal/>
    </border>
    <border>
      <left style="thin">
        <color theme="0" tint="-0.14990691854609822"/>
      </left>
      <right style="thin">
        <color theme="0" tint="-0.14990691854609822"/>
      </right>
      <top style="thin">
        <color theme="0" tint="-0.14996795556505021"/>
      </top>
      <bottom/>
      <diagonal/>
    </border>
    <border>
      <left style="thin">
        <color theme="0" tint="-0.14990691854609822"/>
      </left>
      <right style="thin">
        <color theme="0" tint="-0.14996795556505021"/>
      </right>
      <top style="thin">
        <color theme="0" tint="-0.14996795556505021"/>
      </top>
      <bottom/>
      <diagonal/>
    </border>
    <border>
      <left style="thin">
        <color theme="0" tint="-0.14996795556505021"/>
      </left>
      <right/>
      <top/>
      <bottom/>
      <diagonal/>
    </border>
    <border>
      <left style="thin">
        <color theme="0" tint="-0.14993743705557422"/>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0691854609822"/>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0691854609822"/>
      </right>
      <top/>
      <bottom style="thin">
        <color theme="0" tint="-0.14996795556505021"/>
      </bottom>
      <diagonal/>
    </border>
    <border>
      <left style="thin">
        <color theme="0" tint="-0.14990691854609822"/>
      </left>
      <right style="thin">
        <color theme="0" tint="-0.14990691854609822"/>
      </right>
      <top/>
      <bottom style="thin">
        <color theme="0" tint="-0.14996795556505021"/>
      </bottom>
      <diagonal/>
    </border>
    <border>
      <left style="thin">
        <color theme="0" tint="-0.14990691854609822"/>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6795556505021"/>
      </right>
      <top style="thin">
        <color theme="0" tint="-0.14996795556505021"/>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style="thin">
        <color theme="0" tint="-0.14996795556505021"/>
      </right>
      <top style="thin">
        <color theme="0" tint="-0.14990691854609822"/>
      </top>
      <bottom/>
      <diagonal/>
    </border>
    <border>
      <left style="thin">
        <color theme="0" tint="-0.14993743705557422"/>
      </left>
      <right style="thin">
        <color theme="0" tint="-0.14996795556505021"/>
      </right>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style="thin">
        <color theme="0" tint="-0.14990691854609822"/>
      </left>
      <right style="thin">
        <color theme="0" tint="-0.14990691854609822"/>
      </right>
      <top style="thin">
        <color theme="0" tint="-0.14993743705557422"/>
      </top>
      <bottom/>
      <diagonal/>
    </border>
    <border>
      <left style="thin">
        <color theme="0" tint="-0.14990691854609822"/>
      </left>
      <right style="thin">
        <color theme="0" tint="-0.14993743705557422"/>
      </right>
      <top style="thin">
        <color theme="0" tint="-0.14993743705557422"/>
      </top>
      <bottom/>
      <diagonal/>
    </border>
    <border>
      <left style="thin">
        <color theme="0" tint="-0.14993743705557422"/>
      </left>
      <right/>
      <top/>
      <bottom/>
      <diagonal/>
    </border>
    <border>
      <left style="thin">
        <color theme="0" tint="-0.14990691854609822"/>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05">
    <xf numFmtId="0" fontId="0" fillId="0" borderId="0" xfId="0"/>
    <xf numFmtId="0" fontId="2" fillId="2" borderId="0" xfId="0" applyFont="1" applyFill="1"/>
    <xf numFmtId="0" fontId="2" fillId="0" borderId="0" xfId="0" applyFont="1"/>
    <xf numFmtId="0" fontId="2" fillId="2" borderId="0" xfId="0" applyFont="1" applyFill="1" applyAlignment="1">
      <alignment wrapText="1"/>
    </xf>
    <xf numFmtId="0" fontId="2" fillId="2" borderId="0" xfId="3" applyFont="1" applyFill="1" applyAlignment="1">
      <alignment horizontal="left" indent="1"/>
    </xf>
    <xf numFmtId="0" fontId="4" fillId="2" borderId="0" xfId="0" applyFont="1" applyFill="1" applyBorder="1"/>
    <xf numFmtId="0" fontId="5" fillId="2" borderId="0" xfId="0" applyFont="1" applyFill="1" applyBorder="1"/>
    <xf numFmtId="0" fontId="0" fillId="2" borderId="0" xfId="0" applyFill="1" applyAlignment="1">
      <alignment horizontal="center"/>
    </xf>
    <xf numFmtId="0" fontId="0" fillId="2" borderId="0" xfId="0" applyFill="1"/>
    <xf numFmtId="0" fontId="6" fillId="2" borderId="0" xfId="0" applyFont="1" applyFill="1"/>
    <xf numFmtId="49" fontId="7" fillId="2" borderId="0" xfId="0" applyNumberFormat="1" applyFont="1" applyFill="1" applyBorder="1" applyAlignment="1">
      <alignment horizontal="left"/>
    </xf>
    <xf numFmtId="0" fontId="8" fillId="2" borderId="0" xfId="0" applyFont="1" applyFill="1"/>
    <xf numFmtId="49" fontId="9" fillId="2" borderId="0" xfId="0" applyNumberFormat="1" applyFont="1" applyFill="1" applyBorder="1" applyAlignment="1">
      <alignment horizontal="right"/>
    </xf>
    <xf numFmtId="0" fontId="10" fillId="2" borderId="0" xfId="0" applyFont="1" applyFill="1" applyBorder="1" applyAlignment="1">
      <alignment horizontal="right"/>
    </xf>
    <xf numFmtId="0" fontId="11" fillId="2" borderId="0" xfId="0" applyFont="1" applyFill="1" applyAlignment="1">
      <alignment horizontal="center"/>
    </xf>
    <xf numFmtId="0" fontId="11" fillId="2" borderId="0" xfId="0" applyFont="1" applyFill="1" applyAlignment="1">
      <alignment horizontal="right"/>
    </xf>
    <xf numFmtId="0" fontId="12" fillId="3" borderId="1" xfId="0" applyFont="1" applyFill="1" applyBorder="1" applyAlignment="1"/>
    <xf numFmtId="0" fontId="15" fillId="3" borderId="1" xfId="0" applyFont="1" applyFill="1" applyBorder="1" applyAlignment="1"/>
    <xf numFmtId="0" fontId="12" fillId="3" borderId="1" xfId="0" applyFont="1" applyFill="1" applyBorder="1" applyAlignment="1">
      <alignment horizontal="center" wrapText="1"/>
    </xf>
    <xf numFmtId="0" fontId="0" fillId="3" borderId="0" xfId="0" applyFill="1"/>
    <xf numFmtId="0" fontId="16" fillId="2" borderId="1" xfId="0" applyFont="1" applyFill="1" applyBorder="1"/>
    <xf numFmtId="0" fontId="16" fillId="2" borderId="1" xfId="0" applyFont="1" applyFill="1" applyBorder="1" applyAlignment="1">
      <alignment horizontal="center" vertical="center" wrapText="1"/>
    </xf>
    <xf numFmtId="0" fontId="16" fillId="4" borderId="1" xfId="0" applyFont="1" applyFill="1" applyBorder="1"/>
    <xf numFmtId="0" fontId="17" fillId="4" borderId="1" xfId="0" applyFont="1" applyFill="1" applyBorder="1"/>
    <xf numFmtId="0" fontId="17" fillId="4" borderId="1" xfId="0" applyFont="1" applyFill="1" applyBorder="1" applyAlignment="1">
      <alignment horizontal="center" vertical="center" wrapText="1"/>
    </xf>
    <xf numFmtId="0" fontId="18" fillId="4" borderId="0" xfId="0" applyFont="1" applyFill="1"/>
    <xf numFmtId="0" fontId="16" fillId="2" borderId="1" xfId="0" applyFont="1" applyFill="1" applyBorder="1" applyAlignment="1">
      <alignment horizontal="center"/>
    </xf>
    <xf numFmtId="164" fontId="16" fillId="2" borderId="1" xfId="0" applyNumberFormat="1" applyFont="1" applyFill="1" applyBorder="1" applyAlignment="1">
      <alignment horizontal="center" vertical="center" wrapText="1"/>
    </xf>
    <xf numFmtId="164" fontId="16" fillId="2" borderId="1" xfId="0" applyNumberFormat="1" applyFont="1" applyFill="1" applyBorder="1"/>
    <xf numFmtId="0" fontId="16" fillId="2" borderId="1" xfId="0" applyFont="1" applyFill="1" applyBorder="1" applyAlignment="1">
      <alignment horizontal="right"/>
    </xf>
    <xf numFmtId="14" fontId="16" fillId="2" borderId="1" xfId="0" applyNumberFormat="1" applyFont="1" applyFill="1" applyBorder="1" applyAlignment="1">
      <alignment horizontal="center" vertical="center" wrapText="1"/>
    </xf>
    <xf numFmtId="14" fontId="16" fillId="2" borderId="1" xfId="0" applyNumberFormat="1" applyFont="1" applyFill="1" applyBorder="1"/>
    <xf numFmtId="0" fontId="16" fillId="2" borderId="1" xfId="0" applyFont="1" applyFill="1" applyBorder="1" applyAlignment="1"/>
    <xf numFmtId="0" fontId="16" fillId="2" borderId="1" xfId="0" applyFont="1" applyFill="1" applyBorder="1" applyAlignment="1">
      <alignment horizontal="left"/>
    </xf>
    <xf numFmtId="0" fontId="16" fillId="2" borderId="1" xfId="0" applyFont="1" applyFill="1" applyBorder="1" applyAlignment="1">
      <alignment wrapText="1"/>
    </xf>
    <xf numFmtId="0" fontId="0" fillId="0" borderId="0" xfId="0" applyAlignment="1">
      <alignment horizontal="center"/>
    </xf>
    <xf numFmtId="0" fontId="20" fillId="0" borderId="0" xfId="0" applyFont="1" applyAlignment="1">
      <alignment horizontal="left" wrapText="1"/>
    </xf>
    <xf numFmtId="165" fontId="17" fillId="2" borderId="0" xfId="0" applyNumberFormat="1" applyFont="1" applyFill="1" applyBorder="1" applyAlignment="1">
      <alignment horizontal="right"/>
    </xf>
    <xf numFmtId="49" fontId="17" fillId="2" borderId="0" xfId="0" applyNumberFormat="1" applyFont="1" applyFill="1" applyBorder="1" applyAlignment="1">
      <alignment horizontal="right"/>
    </xf>
    <xf numFmtId="0" fontId="21" fillId="2" borderId="0" xfId="0" applyFont="1" applyFill="1"/>
    <xf numFmtId="0" fontId="9" fillId="2" borderId="0" xfId="0" applyFont="1" applyFill="1"/>
    <xf numFmtId="0" fontId="7" fillId="2" borderId="0" xfId="0" applyFont="1" applyFill="1"/>
    <xf numFmtId="0" fontId="22" fillId="2" borderId="0" xfId="0" applyFont="1" applyFill="1"/>
    <xf numFmtId="165" fontId="17" fillId="2" borderId="2" xfId="0" applyNumberFormat="1" applyFont="1" applyFill="1" applyBorder="1" applyAlignment="1">
      <alignment horizontal="right"/>
    </xf>
    <xf numFmtId="49" fontId="23" fillId="3" borderId="0" xfId="0" quotePrefix="1" applyNumberFormat="1" applyFont="1" applyFill="1" applyBorder="1" applyAlignment="1">
      <alignment horizontal="left"/>
    </xf>
    <xf numFmtId="49" fontId="23" fillId="3" borderId="0" xfId="0" quotePrefix="1" applyNumberFormat="1" applyFont="1" applyFill="1" applyBorder="1" applyAlignment="1">
      <alignment horizontal="right" wrapText="1"/>
    </xf>
    <xf numFmtId="49" fontId="16" fillId="5" borderId="0" xfId="0" applyNumberFormat="1" applyFont="1" applyFill="1"/>
    <xf numFmtId="49" fontId="6" fillId="5" borderId="0" xfId="0" applyNumberFormat="1" applyFont="1" applyFill="1"/>
    <xf numFmtId="0" fontId="21" fillId="5" borderId="0" xfId="0" applyFont="1" applyFill="1"/>
    <xf numFmtId="166" fontId="16" fillId="2" borderId="0" xfId="0" applyNumberFormat="1" applyFont="1" applyFill="1"/>
    <xf numFmtId="166" fontId="17" fillId="2" borderId="0" xfId="0" quotePrefix="1" applyNumberFormat="1" applyFont="1" applyFill="1"/>
    <xf numFmtId="166" fontId="16" fillId="2" borderId="0" xfId="0" quotePrefix="1" applyNumberFormat="1" applyFont="1" applyFill="1"/>
    <xf numFmtId="166" fontId="6" fillId="4" borderId="0" xfId="0" applyNumberFormat="1" applyFont="1" applyFill="1"/>
    <xf numFmtId="0" fontId="21" fillId="4" borderId="0" xfId="0" applyFont="1" applyFill="1"/>
    <xf numFmtId="166" fontId="16" fillId="2" borderId="0" xfId="0" applyNumberFormat="1" applyFont="1" applyFill="1" applyAlignment="1">
      <alignment horizontal="right"/>
    </xf>
    <xf numFmtId="166" fontId="6" fillId="5" borderId="0" xfId="0" applyNumberFormat="1" applyFont="1" applyFill="1"/>
    <xf numFmtId="166" fontId="6" fillId="2" borderId="0" xfId="0" applyNumberFormat="1" applyFont="1" applyFill="1"/>
    <xf numFmtId="168" fontId="16" fillId="2" borderId="0" xfId="1" applyNumberFormat="1" applyFont="1" applyFill="1" applyAlignment="1">
      <alignment wrapText="1"/>
    </xf>
    <xf numFmtId="166" fontId="16" fillId="2" borderId="0" xfId="0" applyNumberFormat="1" applyFont="1" applyFill="1" applyAlignment="1">
      <alignment horizontal="left" wrapText="1"/>
    </xf>
    <xf numFmtId="0" fontId="21" fillId="0" borderId="0" xfId="0" applyFont="1"/>
    <xf numFmtId="0" fontId="9" fillId="2" borderId="0" xfId="0" applyFont="1" applyFill="1" applyBorder="1" applyAlignment="1">
      <alignment vertical="top" wrapText="1"/>
    </xf>
    <xf numFmtId="0" fontId="7" fillId="2" borderId="0" xfId="0" applyFont="1" applyFill="1" applyBorder="1" applyAlignment="1">
      <alignment vertical="top" wrapText="1"/>
    </xf>
    <xf numFmtId="15" fontId="9" fillId="2" borderId="0" xfId="0" applyNumberFormat="1" applyFont="1" applyFill="1" applyBorder="1" applyAlignment="1">
      <alignment horizontal="right" wrapText="1"/>
    </xf>
    <xf numFmtId="0" fontId="12" fillId="3" borderId="0" xfId="0" applyFont="1" applyFill="1" applyBorder="1" applyAlignment="1">
      <alignment horizontal="center" vertical="top" wrapText="1"/>
    </xf>
    <xf numFmtId="15" fontId="23" fillId="3" borderId="0" xfId="0" applyNumberFormat="1" applyFont="1" applyFill="1" applyBorder="1" applyAlignment="1">
      <alignment wrapText="1"/>
    </xf>
    <xf numFmtId="15" fontId="23" fillId="3" borderId="0" xfId="0" applyNumberFormat="1" applyFont="1" applyFill="1" applyBorder="1" applyAlignment="1">
      <alignment horizontal="right" vertical="top" wrapText="1"/>
    </xf>
    <xf numFmtId="0" fontId="16" fillId="2" borderId="0" xfId="0" applyFont="1" applyFill="1" applyBorder="1" applyAlignment="1">
      <alignment vertical="top" wrapText="1"/>
    </xf>
    <xf numFmtId="0" fontId="6" fillId="5" borderId="0" xfId="0" applyFont="1" applyFill="1" applyBorder="1" applyAlignment="1">
      <alignment horizontal="center" vertical="top" wrapText="1"/>
    </xf>
    <xf numFmtId="0" fontId="17" fillId="5" borderId="0" xfId="0" applyFont="1" applyFill="1" applyBorder="1" applyAlignment="1">
      <alignment vertical="top" wrapText="1"/>
    </xf>
    <xf numFmtId="0" fontId="16" fillId="5" borderId="0" xfId="0" applyFont="1" applyFill="1" applyBorder="1" applyAlignment="1">
      <alignment vertical="top" wrapText="1"/>
    </xf>
    <xf numFmtId="3" fontId="17" fillId="2" borderId="0" xfId="0" applyNumberFormat="1" applyFont="1" applyFill="1" applyBorder="1" applyAlignment="1">
      <alignment vertical="top" wrapText="1"/>
    </xf>
    <xf numFmtId="3" fontId="16" fillId="2" borderId="0" xfId="0" applyNumberFormat="1" applyFont="1" applyFill="1" applyBorder="1" applyAlignment="1">
      <alignment vertical="top" wrapText="1"/>
    </xf>
    <xf numFmtId="0" fontId="17" fillId="2" borderId="0" xfId="0" applyFont="1" applyFill="1" applyBorder="1" applyAlignment="1">
      <alignment vertical="top" wrapText="1"/>
    </xf>
    <xf numFmtId="0" fontId="16" fillId="2" borderId="0" xfId="0" applyFont="1" applyFill="1" applyBorder="1" applyAlignment="1">
      <alignment horizontal="right" vertical="top" wrapText="1"/>
    </xf>
    <xf numFmtId="0" fontId="16" fillId="4" borderId="0" xfId="0" applyFont="1" applyFill="1" applyBorder="1" applyAlignment="1">
      <alignment vertical="top" wrapText="1"/>
    </xf>
    <xf numFmtId="0" fontId="6" fillId="4" borderId="0" xfId="0" applyFont="1" applyFill="1" applyBorder="1" applyAlignment="1">
      <alignment vertical="top" wrapText="1"/>
    </xf>
    <xf numFmtId="3" fontId="17" fillId="4" borderId="0" xfId="0" applyNumberFormat="1" applyFont="1" applyFill="1" applyBorder="1" applyAlignment="1">
      <alignment vertical="top" wrapText="1"/>
    </xf>
    <xf numFmtId="3" fontId="16" fillId="4" borderId="0" xfId="0" applyNumberFormat="1" applyFont="1" applyFill="1" applyBorder="1" applyAlignment="1">
      <alignment vertical="top" wrapText="1"/>
    </xf>
    <xf numFmtId="1" fontId="17" fillId="2" borderId="0" xfId="1" applyNumberFormat="1" applyFont="1" applyFill="1" applyBorder="1" applyAlignment="1">
      <alignment vertical="top" wrapText="1"/>
    </xf>
    <xf numFmtId="169" fontId="16" fillId="2" borderId="0" xfId="1" applyNumberFormat="1" applyFont="1" applyFill="1" applyBorder="1" applyAlignment="1">
      <alignment vertical="top" wrapText="1"/>
    </xf>
    <xf numFmtId="1" fontId="17" fillId="2" borderId="0" xfId="0" applyNumberFormat="1" applyFont="1" applyFill="1" applyBorder="1" applyAlignment="1">
      <alignment vertical="top" wrapText="1"/>
    </xf>
    <xf numFmtId="1" fontId="17" fillId="4" borderId="0" xfId="0" applyNumberFormat="1" applyFont="1" applyFill="1" applyBorder="1" applyAlignment="1">
      <alignment vertical="top" wrapText="1"/>
    </xf>
    <xf numFmtId="169" fontId="16" fillId="4" borderId="0" xfId="0" applyNumberFormat="1" applyFont="1" applyFill="1" applyBorder="1" applyAlignment="1">
      <alignment vertical="top" wrapText="1"/>
    </xf>
    <xf numFmtId="0" fontId="6" fillId="5" borderId="0" xfId="0" applyFont="1" applyFill="1" applyBorder="1" applyAlignment="1">
      <alignment horizontal="left" vertical="top" wrapText="1"/>
    </xf>
    <xf numFmtId="0" fontId="17" fillId="5" borderId="0" xfId="0" applyFont="1" applyFill="1" applyBorder="1" applyAlignment="1">
      <alignment horizontal="left" vertical="top" wrapText="1"/>
    </xf>
    <xf numFmtId="0" fontId="16" fillId="5" borderId="0" xfId="0" applyFont="1" applyFill="1" applyBorder="1" applyAlignment="1">
      <alignment horizontal="left" vertical="top" wrapText="1"/>
    </xf>
    <xf numFmtId="1" fontId="16" fillId="2" borderId="0" xfId="0" applyNumberFormat="1" applyFont="1" applyFill="1" applyBorder="1" applyAlignment="1">
      <alignment vertical="top" wrapText="1"/>
    </xf>
    <xf numFmtId="168" fontId="17" fillId="4" borderId="0" xfId="1" applyNumberFormat="1" applyFont="1" applyFill="1" applyBorder="1" applyAlignment="1">
      <alignment vertical="top" wrapText="1"/>
    </xf>
    <xf numFmtId="169" fontId="16" fillId="4" borderId="0" xfId="1" applyNumberFormat="1" applyFont="1" applyFill="1" applyBorder="1" applyAlignment="1">
      <alignment vertical="top" wrapText="1"/>
    </xf>
    <xf numFmtId="10" fontId="17" fillId="2" borderId="0" xfId="2" applyNumberFormat="1" applyFont="1" applyFill="1" applyBorder="1" applyAlignment="1">
      <alignment vertical="top" wrapText="1"/>
    </xf>
    <xf numFmtId="10" fontId="16" fillId="2" borderId="0" xfId="2" applyNumberFormat="1" applyFont="1" applyFill="1" applyBorder="1" applyAlignment="1">
      <alignment vertical="top" wrapText="1"/>
    </xf>
    <xf numFmtId="10" fontId="17" fillId="2" borderId="0" xfId="0" applyNumberFormat="1" applyFont="1" applyFill="1" applyBorder="1" applyAlignment="1">
      <alignment vertical="top" wrapText="1"/>
    </xf>
    <xf numFmtId="10" fontId="16" fillId="2" borderId="0" xfId="0" applyNumberFormat="1" applyFont="1" applyFill="1" applyBorder="1" applyAlignment="1">
      <alignment vertical="top" wrapText="1"/>
    </xf>
    <xf numFmtId="3" fontId="17" fillId="2" borderId="0" xfId="1" applyNumberFormat="1" applyFont="1" applyFill="1" applyBorder="1" applyAlignment="1">
      <alignment vertical="top" wrapText="1"/>
    </xf>
    <xf numFmtId="169" fontId="16" fillId="2" borderId="0" xfId="0" applyNumberFormat="1" applyFont="1" applyFill="1" applyBorder="1" applyAlignment="1">
      <alignment vertical="top" wrapText="1"/>
    </xf>
    <xf numFmtId="0" fontId="16" fillId="2" borderId="0" xfId="0" applyFont="1" applyFill="1" applyAlignment="1">
      <alignment wrapText="1"/>
    </xf>
    <xf numFmtId="0" fontId="7" fillId="2" borderId="0" xfId="0" applyFont="1" applyFill="1" applyAlignment="1"/>
    <xf numFmtId="0" fontId="9" fillId="2" borderId="0" xfId="0" applyFont="1" applyFill="1" applyAlignment="1">
      <alignment horizontal="righ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4" xfId="0" applyFont="1" applyFill="1" applyBorder="1" applyAlignment="1">
      <alignment horizontal="right" wrapText="1"/>
    </xf>
    <xf numFmtId="0" fontId="23" fillId="3" borderId="5" xfId="0" applyFont="1" applyFill="1" applyBorder="1" applyAlignment="1">
      <alignment horizontal="right" wrapText="1"/>
    </xf>
    <xf numFmtId="0" fontId="23" fillId="3" borderId="6" xfId="0" applyFont="1" applyFill="1" applyBorder="1" applyAlignment="1">
      <alignment horizontal="right" wrapText="1"/>
    </xf>
    <xf numFmtId="0" fontId="23" fillId="3" borderId="7" xfId="0" applyFont="1" applyFill="1" applyBorder="1" applyAlignment="1">
      <alignment horizontal="right" wrapText="1"/>
    </xf>
    <xf numFmtId="0" fontId="16" fillId="4" borderId="0" xfId="0" applyFont="1" applyFill="1" applyBorder="1" applyAlignment="1">
      <alignment wrapText="1"/>
    </xf>
    <xf numFmtId="3" fontId="16" fillId="4" borderId="9" xfId="0" applyNumberFormat="1" applyFont="1" applyFill="1" applyBorder="1" applyAlignment="1">
      <alignment horizontal="right" wrapText="1"/>
    </xf>
    <xf numFmtId="0" fontId="17" fillId="5" borderId="10" xfId="0" applyFont="1" applyFill="1" applyBorder="1" applyAlignment="1">
      <alignment horizontal="right" vertical="top" wrapText="1"/>
    </xf>
    <xf numFmtId="3" fontId="16" fillId="4" borderId="10" xfId="0" applyNumberFormat="1" applyFont="1" applyFill="1" applyBorder="1" applyAlignment="1">
      <alignment horizontal="right" wrapText="1"/>
    </xf>
    <xf numFmtId="0" fontId="17" fillId="5" borderId="11" xfId="0" applyFont="1" applyFill="1" applyBorder="1" applyAlignment="1">
      <alignment horizontal="right" vertical="top" wrapText="1"/>
    </xf>
    <xf numFmtId="0" fontId="16" fillId="2" borderId="0" xfId="0" applyFont="1" applyFill="1" applyBorder="1" applyAlignment="1">
      <alignment wrapText="1"/>
    </xf>
    <xf numFmtId="1" fontId="17" fillId="2" borderId="9" xfId="0" applyNumberFormat="1" applyFont="1" applyFill="1" applyBorder="1" applyAlignment="1">
      <alignment horizontal="right" wrapText="1"/>
    </xf>
    <xf numFmtId="168" fontId="17" fillId="2" borderId="10" xfId="1" quotePrefix="1" applyNumberFormat="1" applyFont="1" applyFill="1" applyBorder="1" applyAlignment="1">
      <alignment horizontal="right" wrapText="1"/>
    </xf>
    <xf numFmtId="1" fontId="17" fillId="2" borderId="10" xfId="0" applyNumberFormat="1" applyFont="1" applyFill="1" applyBorder="1" applyAlignment="1">
      <alignment horizontal="right" wrapText="1"/>
    </xf>
    <xf numFmtId="168" fontId="17" fillId="2" borderId="10" xfId="1" applyNumberFormat="1" applyFont="1" applyFill="1" applyBorder="1" applyAlignment="1">
      <alignment horizontal="right" wrapText="1"/>
    </xf>
    <xf numFmtId="168" fontId="17" fillId="2" borderId="11" xfId="1" applyNumberFormat="1" applyFont="1" applyFill="1" applyBorder="1" applyAlignment="1">
      <alignment horizontal="right" wrapText="1"/>
    </xf>
    <xf numFmtId="0" fontId="16" fillId="2" borderId="8" xfId="0" applyFont="1" applyFill="1" applyBorder="1" applyAlignment="1"/>
    <xf numFmtId="168" fontId="17" fillId="2" borderId="9" xfId="1" applyNumberFormat="1" applyFont="1" applyFill="1" applyBorder="1" applyAlignment="1">
      <alignment horizontal="right" wrapText="1"/>
    </xf>
    <xf numFmtId="0" fontId="16" fillId="2" borderId="13" xfId="0" applyFont="1" applyFill="1" applyBorder="1" applyAlignment="1">
      <alignment wrapText="1"/>
    </xf>
    <xf numFmtId="168" fontId="17" fillId="2" borderId="14" xfId="1" applyNumberFormat="1" applyFont="1" applyFill="1" applyBorder="1" applyAlignment="1">
      <alignment horizontal="right" wrapText="1"/>
    </xf>
    <xf numFmtId="0" fontId="17" fillId="5" borderId="15" xfId="0" applyFont="1" applyFill="1" applyBorder="1" applyAlignment="1">
      <alignment horizontal="right" vertical="top" wrapText="1"/>
    </xf>
    <xf numFmtId="168" fontId="17" fillId="2" borderId="15" xfId="1" applyNumberFormat="1" applyFont="1" applyFill="1" applyBorder="1" applyAlignment="1">
      <alignment horizontal="right" wrapText="1"/>
    </xf>
    <xf numFmtId="0" fontId="17" fillId="5" borderId="16" xfId="0" applyFont="1" applyFill="1" applyBorder="1" applyAlignment="1">
      <alignment horizontal="right" vertical="top" wrapText="1"/>
    </xf>
    <xf numFmtId="9" fontId="16" fillId="2" borderId="0" xfId="2" applyFont="1" applyFill="1" applyAlignment="1">
      <alignment wrapText="1"/>
    </xf>
    <xf numFmtId="10" fontId="16" fillId="2" borderId="0" xfId="2" applyNumberFormat="1" applyFont="1" applyFill="1" applyAlignment="1">
      <alignment wrapText="1"/>
    </xf>
    <xf numFmtId="168" fontId="16" fillId="2" borderId="0" xfId="0" applyNumberFormat="1" applyFont="1" applyFill="1" applyAlignment="1">
      <alignment wrapText="1"/>
    </xf>
    <xf numFmtId="3" fontId="16" fillId="2" borderId="0" xfId="0" applyNumberFormat="1" applyFont="1" applyFill="1" applyAlignment="1">
      <alignment wrapText="1"/>
    </xf>
    <xf numFmtId="0" fontId="23" fillId="3" borderId="20" xfId="0" applyFont="1" applyFill="1" applyBorder="1" applyAlignment="1">
      <alignment horizontal="right" wrapText="1"/>
    </xf>
    <xf numFmtId="0" fontId="23" fillId="3" borderId="21" xfId="0" applyFont="1" applyFill="1" applyBorder="1" applyAlignment="1">
      <alignment horizontal="right" wrapText="1"/>
    </xf>
    <xf numFmtId="3" fontId="16" fillId="4" borderId="19" xfId="0" applyNumberFormat="1" applyFont="1" applyFill="1" applyBorder="1" applyAlignment="1">
      <alignment horizontal="right" wrapText="1"/>
    </xf>
    <xf numFmtId="3" fontId="16" fillId="4" borderId="22" xfId="0" applyNumberFormat="1" applyFont="1" applyFill="1" applyBorder="1" applyAlignment="1">
      <alignment horizontal="right" wrapText="1"/>
    </xf>
    <xf numFmtId="168" fontId="17" fillId="2" borderId="19" xfId="1" applyNumberFormat="1" applyFont="1" applyFill="1" applyBorder="1" applyAlignment="1">
      <alignment horizontal="right" wrapText="1"/>
    </xf>
    <xf numFmtId="168" fontId="17" fillId="2" borderId="22" xfId="1" applyNumberFormat="1" applyFont="1" applyFill="1" applyBorder="1" applyAlignment="1">
      <alignment horizontal="right" wrapText="1"/>
    </xf>
    <xf numFmtId="168" fontId="17" fillId="2" borderId="0" xfId="1" applyNumberFormat="1" applyFont="1" applyFill="1" applyBorder="1" applyAlignment="1">
      <alignment wrapText="1"/>
    </xf>
    <xf numFmtId="168" fontId="17" fillId="4" borderId="23" xfId="1" applyNumberFormat="1" applyFont="1" applyFill="1" applyBorder="1" applyAlignment="1">
      <alignment horizontal="right" wrapText="1"/>
    </xf>
    <xf numFmtId="168" fontId="17" fillId="4" borderId="24" xfId="1" applyNumberFormat="1" applyFont="1" applyFill="1" applyBorder="1" applyAlignment="1">
      <alignment horizontal="right" wrapText="1"/>
    </xf>
    <xf numFmtId="1" fontId="17" fillId="2" borderId="0" xfId="0" applyNumberFormat="1" applyFont="1" applyFill="1" applyBorder="1" applyAlignment="1">
      <alignment wrapText="1"/>
    </xf>
    <xf numFmtId="0" fontId="9" fillId="2" borderId="0" xfId="0" quotePrefix="1" applyFont="1" applyFill="1" applyAlignment="1">
      <alignment wrapText="1"/>
    </xf>
    <xf numFmtId="0" fontId="9" fillId="2" borderId="0" xfId="0" quotePrefix="1" applyFont="1" applyFill="1" applyAlignment="1">
      <alignment horizontal="right" wrapText="1"/>
    </xf>
    <xf numFmtId="0" fontId="23" fillId="3" borderId="25" xfId="0" applyFont="1" applyFill="1" applyBorder="1" applyAlignment="1">
      <alignment wrapText="1"/>
    </xf>
    <xf numFmtId="0" fontId="23" fillId="3" borderId="26" xfId="0" applyFont="1" applyFill="1" applyBorder="1" applyAlignment="1">
      <alignment wrapText="1"/>
    </xf>
    <xf numFmtId="0" fontId="23" fillId="3" borderId="26" xfId="0" applyFont="1" applyFill="1" applyBorder="1" applyAlignment="1">
      <alignment horizontal="right" wrapText="1"/>
    </xf>
    <xf numFmtId="0" fontId="23" fillId="3" borderId="27" xfId="0" applyFont="1" applyFill="1" applyBorder="1" applyAlignment="1">
      <alignment horizontal="right" wrapText="1"/>
    </xf>
    <xf numFmtId="0" fontId="23" fillId="3" borderId="28" xfId="0" applyFont="1" applyFill="1" applyBorder="1" applyAlignment="1">
      <alignment horizontal="right" wrapText="1"/>
    </xf>
    <xf numFmtId="0" fontId="16" fillId="4" borderId="29" xfId="0" applyFont="1" applyFill="1" applyBorder="1" applyAlignment="1"/>
    <xf numFmtId="0" fontId="16" fillId="4" borderId="0" xfId="0" applyFont="1" applyFill="1" applyBorder="1" applyAlignment="1">
      <alignment horizontal="right" wrapText="1"/>
    </xf>
    <xf numFmtId="3" fontId="16" fillId="4" borderId="30" xfId="0" applyNumberFormat="1" applyFont="1" applyFill="1" applyBorder="1" applyAlignment="1">
      <alignment horizontal="right" wrapText="1"/>
    </xf>
    <xf numFmtId="168" fontId="17" fillId="2" borderId="0" xfId="1" applyNumberFormat="1" applyFont="1" applyFill="1" applyBorder="1" applyAlignment="1">
      <alignment horizontal="right" wrapText="1"/>
    </xf>
    <xf numFmtId="168" fontId="17" fillId="2" borderId="30" xfId="1" applyNumberFormat="1" applyFont="1" applyFill="1" applyBorder="1" applyAlignment="1">
      <alignment horizontal="right" wrapText="1"/>
    </xf>
    <xf numFmtId="0" fontId="16" fillId="2" borderId="29" xfId="0" applyFont="1" applyFill="1" applyBorder="1" applyAlignment="1">
      <alignment horizontal="left" wrapText="1"/>
    </xf>
    <xf numFmtId="0" fontId="16" fillId="2" borderId="0" xfId="0" applyFont="1" applyFill="1" applyBorder="1" applyAlignment="1">
      <alignment horizontal="left" wrapText="1"/>
    </xf>
    <xf numFmtId="0" fontId="16" fillId="2" borderId="29" xfId="0" applyFont="1" applyFill="1" applyBorder="1" applyAlignment="1">
      <alignment horizontal="left"/>
    </xf>
    <xf numFmtId="0" fontId="16" fillId="4" borderId="31" xfId="0" applyFont="1" applyFill="1" applyBorder="1" applyAlignment="1"/>
    <xf numFmtId="0" fontId="16" fillId="4" borderId="32" xfId="0" applyFont="1" applyFill="1" applyBorder="1" applyAlignment="1">
      <alignment wrapText="1"/>
    </xf>
    <xf numFmtId="0" fontId="16" fillId="4" borderId="32" xfId="0" applyFont="1" applyFill="1" applyBorder="1" applyAlignment="1">
      <alignment horizontal="right" wrapText="1"/>
    </xf>
    <xf numFmtId="168" fontId="17" fillId="2" borderId="33" xfId="1" applyNumberFormat="1" applyFont="1" applyFill="1" applyBorder="1" applyAlignment="1">
      <alignment horizontal="right" wrapText="1"/>
    </xf>
    <xf numFmtId="168" fontId="17" fillId="2" borderId="34" xfId="1" applyNumberFormat="1" applyFont="1" applyFill="1" applyBorder="1" applyAlignment="1">
      <alignment horizontal="right" wrapText="1"/>
    </xf>
    <xf numFmtId="0" fontId="9" fillId="2" borderId="0" xfId="0" applyFont="1" applyFill="1" applyBorder="1" applyAlignment="1">
      <alignment horizontal="right" vertical="top" wrapText="1"/>
    </xf>
    <xf numFmtId="0" fontId="12" fillId="3" borderId="0" xfId="0" applyFont="1" applyFill="1" applyBorder="1" applyAlignment="1">
      <alignment horizontal="right" vertical="top" wrapText="1"/>
    </xf>
    <xf numFmtId="0" fontId="17" fillId="5" borderId="0" xfId="0" applyFont="1" applyFill="1" applyBorder="1" applyAlignment="1">
      <alignment horizontal="right" vertical="top" wrapText="1"/>
    </xf>
    <xf numFmtId="168" fontId="17" fillId="2" borderId="0" xfId="1" applyNumberFormat="1" applyFont="1" applyFill="1" applyBorder="1" applyAlignment="1">
      <alignment vertical="top" wrapText="1"/>
    </xf>
    <xf numFmtId="0" fontId="6" fillId="4" borderId="0" xfId="0" applyFont="1" applyFill="1" applyBorder="1" applyAlignment="1">
      <alignment horizontal="right" vertical="top" wrapText="1"/>
    </xf>
    <xf numFmtId="0" fontId="17" fillId="2" borderId="0" xfId="0" applyFont="1" applyFill="1" applyBorder="1" applyAlignment="1">
      <alignment horizontal="right" vertical="top" wrapText="1"/>
    </xf>
    <xf numFmtId="3" fontId="17" fillId="5" borderId="0" xfId="0" applyNumberFormat="1" applyFont="1" applyFill="1" applyBorder="1" applyAlignment="1">
      <alignment vertical="top" wrapText="1"/>
    </xf>
    <xf numFmtId="0" fontId="6" fillId="4" borderId="0" xfId="0" applyFont="1" applyFill="1" applyBorder="1" applyAlignment="1">
      <alignment horizontal="left" vertical="top" wrapText="1"/>
    </xf>
    <xf numFmtId="168" fontId="6" fillId="4" borderId="0" xfId="1" applyNumberFormat="1" applyFont="1" applyFill="1" applyBorder="1" applyAlignment="1">
      <alignment horizontal="right" vertical="top" wrapText="1"/>
    </xf>
    <xf numFmtId="3" fontId="17" fillId="2" borderId="0" xfId="0" applyNumberFormat="1" applyFont="1" applyFill="1" applyBorder="1" applyAlignment="1">
      <alignment horizontal="right" vertical="top" wrapText="1"/>
    </xf>
    <xf numFmtId="0" fontId="16" fillId="2" borderId="0" xfId="0" applyFont="1" applyFill="1" applyBorder="1" applyAlignment="1">
      <alignment horizontal="left" vertical="top" wrapText="1" indent="2"/>
    </xf>
    <xf numFmtId="49" fontId="7" fillId="2" borderId="0" xfId="0" applyNumberFormat="1" applyFont="1" applyFill="1" applyBorder="1" applyAlignment="1">
      <alignment horizontal="left" wrapText="1"/>
    </xf>
    <xf numFmtId="0" fontId="9" fillId="2" borderId="0" xfId="0" quotePrefix="1" applyFont="1" applyFill="1" applyAlignment="1">
      <alignment horizontal="right" wrapText="1"/>
    </xf>
    <xf numFmtId="0" fontId="6" fillId="5" borderId="0" xfId="0" applyFont="1" applyFill="1" applyBorder="1" applyAlignment="1">
      <alignment horizontal="left" vertical="top" wrapText="1"/>
    </xf>
    <xf numFmtId="0" fontId="6" fillId="5" borderId="0" xfId="0" applyFont="1" applyFill="1" applyBorder="1" applyAlignment="1">
      <alignment horizontal="center" vertical="top" wrapTex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indent="1"/>
    </xf>
    <xf numFmtId="0" fontId="16" fillId="2" borderId="0" xfId="0" applyFont="1" applyFill="1" applyAlignment="1">
      <alignment horizontal="left" vertical="top" wrapText="1" indent="1"/>
    </xf>
    <xf numFmtId="0" fontId="16" fillId="4" borderId="8" xfId="0" applyFont="1" applyFill="1" applyBorder="1" applyAlignment="1">
      <alignment wrapText="1"/>
    </xf>
    <xf numFmtId="0" fontId="16" fillId="4" borderId="0" xfId="0" applyFont="1" applyFill="1" applyBorder="1" applyAlignment="1">
      <alignment wrapText="1"/>
    </xf>
    <xf numFmtId="0" fontId="16" fillId="2" borderId="8" xfId="0" applyFont="1" applyFill="1" applyBorder="1" applyAlignment="1">
      <alignment wrapText="1"/>
    </xf>
    <xf numFmtId="0" fontId="16" fillId="2" borderId="0" xfId="0" applyFont="1" applyFill="1" applyBorder="1" applyAlignment="1">
      <alignment wrapText="1"/>
    </xf>
    <xf numFmtId="0" fontId="16" fillId="4" borderId="12" xfId="0" applyFont="1" applyFill="1" applyBorder="1" applyAlignment="1">
      <alignment wrapText="1"/>
    </xf>
    <xf numFmtId="0" fontId="16" fillId="4" borderId="13" xfId="0" applyFont="1" applyFill="1" applyBorder="1" applyAlignment="1">
      <alignment wrapText="1"/>
    </xf>
    <xf numFmtId="0" fontId="16" fillId="2" borderId="29" xfId="0" applyFont="1" applyFill="1" applyBorder="1" applyAlignment="1">
      <alignment horizontal="left" wrapText="1"/>
    </xf>
    <xf numFmtId="0" fontId="16" fillId="2" borderId="0" xfId="0" applyFont="1" applyFill="1" applyBorder="1" applyAlignment="1">
      <alignment horizontal="left" wrapText="1"/>
    </xf>
    <xf numFmtId="0" fontId="24" fillId="2" borderId="0" xfId="0" applyFont="1" applyFill="1" applyBorder="1" applyAlignment="1">
      <alignment horizontal="left" vertical="top" wrapText="1"/>
    </xf>
    <xf numFmtId="0" fontId="23" fillId="3" borderId="3" xfId="0" applyFont="1" applyFill="1" applyBorder="1" applyAlignment="1">
      <alignment horizontal="left" wrapText="1"/>
    </xf>
    <xf numFmtId="0" fontId="23" fillId="3" borderId="4" xfId="0" applyFont="1" applyFill="1" applyBorder="1" applyAlignment="1">
      <alignment horizontal="left" wrapText="1"/>
    </xf>
    <xf numFmtId="0" fontId="23" fillId="3" borderId="8" xfId="0" applyFont="1" applyFill="1" applyBorder="1" applyAlignment="1">
      <alignment horizontal="left" wrapText="1"/>
    </xf>
    <xf numFmtId="0" fontId="23" fillId="3" borderId="0" xfId="0" applyFont="1" applyFill="1" applyBorder="1" applyAlignment="1">
      <alignment horizontal="left" wrapText="1"/>
    </xf>
    <xf numFmtId="0" fontId="23" fillId="3" borderId="17" xfId="0" applyFont="1" applyFill="1" applyBorder="1" applyAlignment="1">
      <alignment horizontal="center" wrapText="1"/>
    </xf>
    <xf numFmtId="0" fontId="23" fillId="3" borderId="19" xfId="0" applyFont="1" applyFill="1" applyBorder="1" applyAlignment="1">
      <alignment horizontal="center" wrapText="1"/>
    </xf>
    <xf numFmtId="0" fontId="23" fillId="3" borderId="18" xfId="0" applyFont="1" applyFill="1" applyBorder="1" applyAlignment="1">
      <alignment horizontal="center" wrapText="1"/>
    </xf>
    <xf numFmtId="0" fontId="16" fillId="2" borderId="0" xfId="0" applyFont="1" applyFill="1" applyAlignment="1">
      <alignment wrapText="1"/>
    </xf>
    <xf numFmtId="0" fontId="9" fillId="2" borderId="0" xfId="0" applyFont="1" applyFill="1" applyAlignment="1">
      <alignment horizontal="right" wrapText="1"/>
    </xf>
    <xf numFmtId="0" fontId="16" fillId="2" borderId="12" xfId="0" applyFont="1" applyFill="1" applyBorder="1" applyAlignment="1">
      <alignment wrapText="1"/>
    </xf>
    <xf numFmtId="0" fontId="16" fillId="2" borderId="13" xfId="0" applyFont="1" applyFill="1" applyBorder="1" applyAlignment="1">
      <alignment wrapText="1"/>
    </xf>
    <xf numFmtId="0" fontId="16" fillId="4" borderId="0" xfId="0" applyFont="1" applyFill="1" applyBorder="1" applyAlignment="1">
      <alignment horizontal="left" vertical="top" wrapText="1"/>
    </xf>
    <xf numFmtId="3" fontId="17" fillId="2" borderId="0" xfId="0" applyNumberFormat="1" applyFont="1" applyFill="1" applyBorder="1" applyProtection="1">
      <protection locked="0"/>
    </xf>
    <xf numFmtId="3" fontId="17" fillId="0" borderId="0" xfId="0" applyNumberFormat="1" applyFont="1" applyFill="1" applyBorder="1" applyAlignment="1" applyProtection="1">
      <alignment horizontal="right"/>
      <protection locked="0"/>
    </xf>
    <xf numFmtId="3" fontId="17" fillId="2" borderId="0" xfId="0" applyNumberFormat="1" applyFont="1" applyFill="1" applyBorder="1" applyAlignment="1" applyProtection="1">
      <alignment horizontal="right"/>
      <protection locked="0"/>
    </xf>
    <xf numFmtId="3" fontId="9" fillId="4" borderId="0" xfId="0" applyNumberFormat="1" applyFont="1" applyFill="1" applyBorder="1" applyProtection="1">
      <protection locked="0"/>
    </xf>
    <xf numFmtId="3" fontId="17" fillId="5" borderId="0" xfId="0" applyNumberFormat="1" applyFont="1" applyFill="1" applyBorder="1" applyProtection="1">
      <protection locked="0"/>
    </xf>
    <xf numFmtId="3" fontId="9" fillId="2" borderId="0" xfId="0" applyNumberFormat="1" applyFont="1" applyFill="1" applyBorder="1" applyProtection="1">
      <protection locked="0"/>
    </xf>
    <xf numFmtId="3" fontId="16" fillId="2" borderId="0" xfId="1" applyNumberFormat="1" applyFont="1" applyFill="1" applyAlignment="1">
      <alignment wrapText="1"/>
    </xf>
    <xf numFmtId="3" fontId="9" fillId="5" borderId="0" xfId="0" applyNumberFormat="1" applyFont="1" applyFill="1" applyBorder="1" applyProtection="1">
      <protection locked="0"/>
    </xf>
    <xf numFmtId="3" fontId="16" fillId="2" borderId="0" xfId="0" applyNumberFormat="1" applyFont="1" applyFill="1" applyAlignment="1">
      <alignment horizontal="left" wrapText="1"/>
    </xf>
    <xf numFmtId="3" fontId="21" fillId="0" borderId="0" xfId="0" applyNumberFormat="1"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47625</xdr:colOff>
      <xdr:row>1</xdr:row>
      <xdr:rowOff>182920</xdr:rowOff>
    </xdr:to>
    <xdr:pic>
      <xdr:nvPicPr>
        <xdr:cNvPr id="2" name="Afbeelding 2"/>
        <xdr:cNvPicPr>
          <a:picLocks noChangeAspect="1"/>
        </xdr:cNvPicPr>
      </xdr:nvPicPr>
      <xdr:blipFill>
        <a:blip xmlns:r="http://schemas.openxmlformats.org/officeDocument/2006/relationships" r:embed="rId1"/>
        <a:stretch>
          <a:fillRect/>
        </a:stretch>
      </xdr:blipFill>
      <xdr:spPr>
        <a:xfrm>
          <a:off x="47625" y="327660"/>
          <a:ext cx="1755800" cy="457240"/>
        </a:xfrm>
        <a:prstGeom prst="rect">
          <a:avLst/>
        </a:prstGeom>
      </xdr:spPr>
    </xdr:pic>
    <xdr:clientData/>
  </xdr:twoCellAnchor>
  <xdr:twoCellAnchor editAs="oneCell">
    <xdr:from>
      <xdr:col>0</xdr:col>
      <xdr:colOff>47624</xdr:colOff>
      <xdr:row>1</xdr:row>
      <xdr:rowOff>0</xdr:rowOff>
    </xdr:from>
    <xdr:to>
      <xdr:col>0</xdr:col>
      <xdr:colOff>2339340</xdr:colOff>
      <xdr:row>2</xdr:row>
      <xdr:rowOff>40</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47624" y="167640"/>
          <a:ext cx="2291716" cy="579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A2" sqref="A2"/>
    </sheetView>
  </sheetViews>
  <sheetFormatPr defaultColWidth="0" defaultRowHeight="13.2" customHeight="1" zeroHeight="1" x14ac:dyDescent="0.25"/>
  <cols>
    <col min="1" max="1" width="73.88671875" style="1" customWidth="1"/>
    <col min="2" max="4" width="0" style="2" hidden="1" customWidth="1"/>
    <col min="5" max="16384" width="9.109375" style="2" hidden="1"/>
  </cols>
  <sheetData>
    <row r="1" spans="1:1" x14ac:dyDescent="0.25"/>
    <row r="2" spans="1:1" ht="45.75" customHeight="1" x14ac:dyDescent="0.25"/>
    <row r="3" spans="1:1" ht="52.95" x14ac:dyDescent="0.25">
      <c r="A3" s="3" t="s">
        <v>0</v>
      </c>
    </row>
    <row r="4" spans="1:1" x14ac:dyDescent="0.25">
      <c r="A4" s="3"/>
    </row>
    <row r="5" spans="1:1" x14ac:dyDescent="0.25">
      <c r="A5" s="1" t="s">
        <v>1</v>
      </c>
    </row>
    <row r="6" spans="1:1" x14ac:dyDescent="0.25">
      <c r="A6" s="4" t="s">
        <v>2</v>
      </c>
    </row>
    <row r="7" spans="1:1" x14ac:dyDescent="0.25">
      <c r="A7" s="4" t="s">
        <v>3</v>
      </c>
    </row>
    <row r="8" spans="1:1" x14ac:dyDescent="0.25">
      <c r="A8" s="4" t="s">
        <v>4</v>
      </c>
    </row>
    <row r="9" spans="1:1" x14ac:dyDescent="0.25">
      <c r="A9" s="4" t="s">
        <v>5</v>
      </c>
    </row>
    <row r="10" spans="1:1" x14ac:dyDescent="0.25">
      <c r="A10" s="4" t="s">
        <v>6</v>
      </c>
    </row>
    <row r="11" spans="1:1" x14ac:dyDescent="0.25"/>
    <row r="12" spans="1:1" ht="26.4" x14ac:dyDescent="0.25">
      <c r="A12" s="3" t="s">
        <v>7</v>
      </c>
    </row>
    <row r="13" spans="1:1" x14ac:dyDescent="0.25"/>
    <row r="14" spans="1:1" x14ac:dyDescent="0.25"/>
    <row r="15" spans="1:1" x14ac:dyDescent="0.25"/>
    <row r="16" spans="1: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ht="12.75" x14ac:dyDescent="0.2"/>
    <row r="28" s="2" customFormat="1" ht="12.75" x14ac:dyDescent="0.2"/>
    <row r="29" s="2" customFormat="1" ht="12.75" x14ac:dyDescent="0.2"/>
    <row r="30" s="2" customFormat="1" x14ac:dyDescent="0.25"/>
    <row r="31" s="2" customFormat="1" x14ac:dyDescent="0.25"/>
    <row r="32" s="2" customFormat="1" hidden="1" x14ac:dyDescent="0.25"/>
  </sheetData>
  <hyperlinks>
    <hyperlink ref="A6" location="'Capital Instruments'!A1" display="1. Capital instruments' main feature"/>
    <hyperlink ref="A7" location="'Recon IFRS - Regulatory Balance'!A1" display="2. Reconsiliation IFRS to Regulatory balance sheet"/>
    <hyperlink ref="A8" location="'Own Funds'!A1" display="3. Own funds "/>
    <hyperlink ref="A9" location="'Asset Encumbrance'!A1" display="4. Asset encumbrance"/>
    <hyperlink ref="A10" location="'Leverage ratio'!A1" display="5. Leverage rat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D19" sqref="D19"/>
    </sheetView>
  </sheetViews>
  <sheetFormatPr defaultColWidth="0" defaultRowHeight="14.4" zeroHeight="1" x14ac:dyDescent="0.3"/>
  <cols>
    <col min="1" max="2" width="2" customWidth="1"/>
    <col min="3" max="3" width="76.44140625" customWidth="1"/>
    <col min="4" max="4" width="23.33203125" style="35" bestFit="1" customWidth="1"/>
    <col min="5" max="14" width="23.5546875" style="35" customWidth="1"/>
    <col min="15" max="15" width="12.44140625" hidden="1" customWidth="1"/>
    <col min="16" max="16384" width="9.109375" hidden="1"/>
  </cols>
  <sheetData>
    <row r="1" spans="1:15" ht="7.5" customHeight="1" x14ac:dyDescent="0.3">
      <c r="A1" s="5"/>
      <c r="B1" s="5"/>
      <c r="C1" s="6"/>
      <c r="D1" s="7"/>
      <c r="E1" s="7"/>
      <c r="F1" s="7"/>
      <c r="G1" s="7"/>
      <c r="H1" s="7"/>
      <c r="I1" s="7"/>
      <c r="J1" s="7"/>
      <c r="K1" s="7"/>
      <c r="L1" s="7"/>
      <c r="M1" s="7"/>
      <c r="N1" s="7"/>
      <c r="O1" s="8"/>
    </row>
    <row r="2" spans="1:15" ht="11.25" customHeight="1" x14ac:dyDescent="0.3">
      <c r="A2" s="5"/>
      <c r="B2" s="5"/>
      <c r="C2" s="6"/>
      <c r="D2" s="7"/>
      <c r="E2" s="7"/>
      <c r="F2" s="7"/>
      <c r="G2" s="7"/>
      <c r="H2" s="7"/>
      <c r="I2" s="7"/>
      <c r="J2" s="7"/>
      <c r="K2" s="7"/>
      <c r="L2" s="7"/>
      <c r="M2" s="7"/>
      <c r="N2" s="7"/>
      <c r="O2" s="8"/>
    </row>
    <row r="3" spans="1:15" s="11" customFormat="1" ht="13.2" x14ac:dyDescent="0.25">
      <c r="A3" s="9"/>
      <c r="B3" s="10" t="s">
        <v>8</v>
      </c>
      <c r="D3" s="12"/>
    </row>
    <row r="4" spans="1:15" s="11" customFormat="1" ht="28.5" customHeight="1" x14ac:dyDescent="0.25">
      <c r="A4" s="9"/>
      <c r="B4" s="167" t="s">
        <v>9</v>
      </c>
      <c r="C4" s="167"/>
      <c r="D4" s="12"/>
    </row>
    <row r="5" spans="1:15" x14ac:dyDescent="0.3">
      <c r="A5" s="6"/>
      <c r="B5" s="6"/>
      <c r="C5" s="13"/>
      <c r="D5" s="14"/>
      <c r="E5" s="14"/>
      <c r="F5" s="14"/>
      <c r="G5" s="14"/>
      <c r="H5" s="14"/>
      <c r="I5" s="14"/>
      <c r="J5" s="14"/>
      <c r="K5" s="14"/>
      <c r="L5" s="14"/>
      <c r="M5" s="14"/>
      <c r="N5" s="14"/>
      <c r="O5" s="15"/>
    </row>
    <row r="6" spans="1:15" s="19" customFormat="1" x14ac:dyDescent="0.3">
      <c r="A6" s="16"/>
      <c r="B6" s="16" t="s">
        <v>10</v>
      </c>
      <c r="C6" s="17"/>
      <c r="D6" s="18" t="s">
        <v>11</v>
      </c>
      <c r="E6" s="18" t="s">
        <v>12</v>
      </c>
      <c r="F6" s="18" t="s">
        <v>13</v>
      </c>
      <c r="G6" s="18" t="s">
        <v>13</v>
      </c>
      <c r="H6" s="18" t="s">
        <v>13</v>
      </c>
      <c r="I6" s="18" t="s">
        <v>13</v>
      </c>
      <c r="J6" s="18" t="s">
        <v>13</v>
      </c>
      <c r="K6" s="18" t="s">
        <v>13</v>
      </c>
      <c r="L6" s="18" t="s">
        <v>14</v>
      </c>
      <c r="M6" s="18" t="s">
        <v>13</v>
      </c>
      <c r="N6" s="18" t="s">
        <v>13</v>
      </c>
      <c r="O6" s="17"/>
    </row>
    <row r="7" spans="1:15" x14ac:dyDescent="0.3">
      <c r="A7" s="20"/>
      <c r="B7" s="20"/>
      <c r="C7" s="20" t="s">
        <v>15</v>
      </c>
      <c r="D7" s="21" t="s">
        <v>16</v>
      </c>
      <c r="E7" s="21" t="s">
        <v>16</v>
      </c>
      <c r="F7" s="21" t="s">
        <v>16</v>
      </c>
      <c r="G7" s="21" t="s">
        <v>16</v>
      </c>
      <c r="H7" s="21" t="s">
        <v>16</v>
      </c>
      <c r="I7" s="21" t="s">
        <v>16</v>
      </c>
      <c r="J7" s="21" t="s">
        <v>16</v>
      </c>
      <c r="K7" s="21" t="s">
        <v>16</v>
      </c>
      <c r="L7" s="21" t="s">
        <v>16</v>
      </c>
      <c r="M7" s="21" t="s">
        <v>16</v>
      </c>
      <c r="N7" s="21" t="s">
        <v>16</v>
      </c>
      <c r="O7" s="20"/>
    </row>
    <row r="8" spans="1:15" ht="20.399999999999999" x14ac:dyDescent="0.3">
      <c r="A8" s="20"/>
      <c r="B8" s="20"/>
      <c r="C8" s="20" t="s">
        <v>17</v>
      </c>
      <c r="D8" s="21" t="s">
        <v>18</v>
      </c>
      <c r="E8" s="21" t="s">
        <v>19</v>
      </c>
      <c r="F8" s="21" t="s">
        <v>20</v>
      </c>
      <c r="G8" s="21" t="s">
        <v>21</v>
      </c>
      <c r="H8" s="21" t="s">
        <v>22</v>
      </c>
      <c r="I8" s="21" t="s">
        <v>23</v>
      </c>
      <c r="J8" s="21" t="s">
        <v>24</v>
      </c>
      <c r="K8" s="21" t="s">
        <v>25</v>
      </c>
      <c r="L8" s="21" t="s">
        <v>26</v>
      </c>
      <c r="M8" s="21" t="s">
        <v>27</v>
      </c>
      <c r="N8" s="21" t="s">
        <v>28</v>
      </c>
      <c r="O8" s="20"/>
    </row>
    <row r="9" spans="1:15" ht="40.950000000000003" x14ac:dyDescent="0.3">
      <c r="A9" s="20"/>
      <c r="B9" s="20"/>
      <c r="C9" s="20" t="s">
        <v>29</v>
      </c>
      <c r="D9" s="21" t="s">
        <v>30</v>
      </c>
      <c r="E9" s="21" t="s">
        <v>30</v>
      </c>
      <c r="F9" s="21" t="s">
        <v>30</v>
      </c>
      <c r="G9" s="21" t="s">
        <v>30</v>
      </c>
      <c r="H9" s="21" t="s">
        <v>30</v>
      </c>
      <c r="I9" s="21" t="s">
        <v>30</v>
      </c>
      <c r="J9" s="21" t="s">
        <v>30</v>
      </c>
      <c r="K9" s="21" t="s">
        <v>31</v>
      </c>
      <c r="L9" s="21" t="s">
        <v>30</v>
      </c>
      <c r="M9" s="21" t="s">
        <v>30</v>
      </c>
      <c r="N9" s="21" t="s">
        <v>31</v>
      </c>
      <c r="O9" s="20"/>
    </row>
    <row r="10" spans="1:15" s="25" customFormat="1" x14ac:dyDescent="0.3">
      <c r="A10" s="22"/>
      <c r="B10" s="22"/>
      <c r="C10" s="23" t="s">
        <v>32</v>
      </c>
      <c r="D10" s="24"/>
      <c r="E10" s="24"/>
      <c r="F10" s="24"/>
      <c r="G10" s="24"/>
      <c r="H10" s="24"/>
      <c r="I10" s="24"/>
      <c r="J10" s="24"/>
      <c r="K10" s="24"/>
      <c r="L10" s="24"/>
      <c r="M10" s="24"/>
      <c r="N10" s="24"/>
      <c r="O10" s="23"/>
    </row>
    <row r="11" spans="1:15" x14ac:dyDescent="0.3">
      <c r="A11" s="20"/>
      <c r="B11" s="20"/>
      <c r="C11" s="20" t="s">
        <v>33</v>
      </c>
      <c r="D11" s="21" t="s">
        <v>14</v>
      </c>
      <c r="E11" s="21" t="s">
        <v>34</v>
      </c>
      <c r="F11" s="21" t="s">
        <v>34</v>
      </c>
      <c r="G11" s="21" t="s">
        <v>34</v>
      </c>
      <c r="H11" s="21" t="s">
        <v>35</v>
      </c>
      <c r="I11" s="21" t="s">
        <v>35</v>
      </c>
      <c r="J11" s="21" t="s">
        <v>35</v>
      </c>
      <c r="K11" s="21" t="s">
        <v>34</v>
      </c>
      <c r="L11" s="21" t="s">
        <v>14</v>
      </c>
      <c r="M11" s="21" t="s">
        <v>34</v>
      </c>
      <c r="N11" s="21" t="s">
        <v>34</v>
      </c>
      <c r="O11" s="20"/>
    </row>
    <row r="12" spans="1:15" x14ac:dyDescent="0.3">
      <c r="A12" s="20"/>
      <c r="B12" s="20"/>
      <c r="C12" s="20" t="s">
        <v>36</v>
      </c>
      <c r="D12" s="26" t="s">
        <v>35</v>
      </c>
      <c r="E12" s="26" t="s">
        <v>35</v>
      </c>
      <c r="F12" s="21" t="s">
        <v>35</v>
      </c>
      <c r="G12" s="21" t="s">
        <v>35</v>
      </c>
      <c r="H12" s="21" t="s">
        <v>35</v>
      </c>
      <c r="I12" s="21" t="s">
        <v>35</v>
      </c>
      <c r="J12" s="21" t="s">
        <v>35</v>
      </c>
      <c r="K12" s="21" t="s">
        <v>35</v>
      </c>
      <c r="L12" s="21" t="s">
        <v>14</v>
      </c>
      <c r="M12" s="21" t="s">
        <v>34</v>
      </c>
      <c r="N12" s="21" t="s">
        <v>34</v>
      </c>
      <c r="O12" s="20"/>
    </row>
    <row r="13" spans="1:15" x14ac:dyDescent="0.3">
      <c r="A13" s="20"/>
      <c r="B13" s="20"/>
      <c r="C13" s="20" t="s">
        <v>37</v>
      </c>
      <c r="D13" s="21" t="s">
        <v>38</v>
      </c>
      <c r="E13" s="21" t="s">
        <v>38</v>
      </c>
      <c r="F13" s="21" t="s">
        <v>38</v>
      </c>
      <c r="G13" s="21" t="s">
        <v>38</v>
      </c>
      <c r="H13" s="21" t="s">
        <v>38</v>
      </c>
      <c r="I13" s="21" t="s">
        <v>38</v>
      </c>
      <c r="J13" s="21" t="s">
        <v>38</v>
      </c>
      <c r="K13" s="21" t="s">
        <v>38</v>
      </c>
      <c r="L13" s="21" t="s">
        <v>38</v>
      </c>
      <c r="M13" s="21" t="s">
        <v>38</v>
      </c>
      <c r="N13" s="21" t="s">
        <v>38</v>
      </c>
      <c r="O13" s="20"/>
    </row>
    <row r="14" spans="1:15" ht="30.6" x14ac:dyDescent="0.3">
      <c r="A14" s="20"/>
      <c r="B14" s="20"/>
      <c r="C14" s="20" t="s">
        <v>39</v>
      </c>
      <c r="D14" s="21" t="s">
        <v>40</v>
      </c>
      <c r="E14" s="21" t="s">
        <v>41</v>
      </c>
      <c r="F14" s="21" t="s">
        <v>42</v>
      </c>
      <c r="G14" s="21" t="s">
        <v>42</v>
      </c>
      <c r="H14" s="21" t="s">
        <v>43</v>
      </c>
      <c r="I14" s="21" t="s">
        <v>43</v>
      </c>
      <c r="J14" s="21" t="s">
        <v>43</v>
      </c>
      <c r="K14" s="21" t="s">
        <v>43</v>
      </c>
      <c r="L14" s="21" t="s">
        <v>44</v>
      </c>
      <c r="M14" s="21" t="s">
        <v>43</v>
      </c>
      <c r="N14" s="21" t="s">
        <v>43</v>
      </c>
      <c r="O14" s="20"/>
    </row>
    <row r="15" spans="1:15" ht="20.399999999999999" x14ac:dyDescent="0.3">
      <c r="A15" s="20"/>
      <c r="B15" s="20"/>
      <c r="C15" s="20" t="s">
        <v>45</v>
      </c>
      <c r="D15" s="27" t="s">
        <v>46</v>
      </c>
      <c r="E15" s="21" t="s">
        <v>47</v>
      </c>
      <c r="F15" s="21" t="s">
        <v>48</v>
      </c>
      <c r="G15" s="21" t="s">
        <v>49</v>
      </c>
      <c r="H15" s="21" t="s">
        <v>50</v>
      </c>
      <c r="I15" s="21" t="s">
        <v>50</v>
      </c>
      <c r="J15" s="21" t="s">
        <v>50</v>
      </c>
      <c r="K15" s="21" t="s">
        <v>51</v>
      </c>
      <c r="L15" s="21" t="s">
        <v>52</v>
      </c>
      <c r="M15" s="21" t="s">
        <v>53</v>
      </c>
      <c r="N15" s="21" t="s">
        <v>54</v>
      </c>
      <c r="O15" s="20"/>
    </row>
    <row r="16" spans="1:15" ht="20.399999999999999" x14ac:dyDescent="0.3">
      <c r="A16" s="20"/>
      <c r="B16" s="20"/>
      <c r="C16" s="20" t="s">
        <v>55</v>
      </c>
      <c r="D16" s="27" t="s">
        <v>56</v>
      </c>
      <c r="E16" s="27" t="s">
        <v>57</v>
      </c>
      <c r="F16" s="27" t="s">
        <v>58</v>
      </c>
      <c r="G16" s="27" t="s">
        <v>59</v>
      </c>
      <c r="H16" s="27" t="s">
        <v>56</v>
      </c>
      <c r="I16" s="27" t="s">
        <v>60</v>
      </c>
      <c r="J16" s="27" t="s">
        <v>61</v>
      </c>
      <c r="K16" s="27" t="s">
        <v>62</v>
      </c>
      <c r="L16" s="27" t="s">
        <v>56</v>
      </c>
      <c r="M16" s="27" t="s">
        <v>63</v>
      </c>
      <c r="N16" s="27" t="s">
        <v>60</v>
      </c>
      <c r="O16" s="28"/>
    </row>
    <row r="17" spans="1:15" ht="20.399999999999999" x14ac:dyDescent="0.3">
      <c r="A17" s="29"/>
      <c r="B17" s="29"/>
      <c r="C17" s="20" t="s">
        <v>64</v>
      </c>
      <c r="D17" s="21" t="s">
        <v>65</v>
      </c>
      <c r="E17" s="21" t="s">
        <v>66</v>
      </c>
      <c r="F17" s="21" t="s">
        <v>67</v>
      </c>
      <c r="G17" s="21" t="s">
        <v>68</v>
      </c>
      <c r="H17" s="21" t="s">
        <v>69</v>
      </c>
      <c r="I17" s="21" t="s">
        <v>70</v>
      </c>
      <c r="J17" s="21" t="s">
        <v>70</v>
      </c>
      <c r="K17" s="21" t="s">
        <v>70</v>
      </c>
      <c r="L17" s="21" t="s">
        <v>70</v>
      </c>
      <c r="M17" s="21" t="s">
        <v>70</v>
      </c>
      <c r="N17" s="21" t="s">
        <v>70</v>
      </c>
      <c r="O17" s="20"/>
    </row>
    <row r="18" spans="1:15" x14ac:dyDescent="0.3">
      <c r="A18" s="29"/>
      <c r="B18" s="29"/>
      <c r="C18" s="20" t="s">
        <v>71</v>
      </c>
      <c r="D18" s="21" t="s">
        <v>72</v>
      </c>
      <c r="E18" s="21" t="s">
        <v>73</v>
      </c>
      <c r="F18" s="21" t="s">
        <v>73</v>
      </c>
      <c r="G18" s="21" t="s">
        <v>73</v>
      </c>
      <c r="H18" s="21" t="s">
        <v>73</v>
      </c>
      <c r="I18" s="21" t="s">
        <v>73</v>
      </c>
      <c r="J18" s="21" t="s">
        <v>73</v>
      </c>
      <c r="K18" s="21" t="s">
        <v>73</v>
      </c>
      <c r="L18" s="21" t="s">
        <v>73</v>
      </c>
      <c r="M18" s="21" t="s">
        <v>73</v>
      </c>
      <c r="N18" s="21" t="s">
        <v>73</v>
      </c>
      <c r="O18" s="20"/>
    </row>
    <row r="19" spans="1:15" x14ac:dyDescent="0.3">
      <c r="A19" s="20"/>
      <c r="B19" s="20"/>
      <c r="C19" s="20" t="s">
        <v>74</v>
      </c>
      <c r="D19" s="21" t="s">
        <v>75</v>
      </c>
      <c r="E19" s="21" t="s">
        <v>75</v>
      </c>
      <c r="F19" s="21" t="s">
        <v>75</v>
      </c>
      <c r="G19" s="21" t="s">
        <v>75</v>
      </c>
      <c r="H19" s="21" t="s">
        <v>75</v>
      </c>
      <c r="I19" s="21" t="s">
        <v>75</v>
      </c>
      <c r="J19" s="21" t="s">
        <v>75</v>
      </c>
      <c r="K19" s="21" t="s">
        <v>75</v>
      </c>
      <c r="L19" s="21" t="s">
        <v>76</v>
      </c>
      <c r="M19" s="21" t="s">
        <v>75</v>
      </c>
      <c r="N19" s="21" t="s">
        <v>75</v>
      </c>
      <c r="O19" s="20"/>
    </row>
    <row r="20" spans="1:15" x14ac:dyDescent="0.3">
      <c r="A20" s="20"/>
      <c r="B20" s="20"/>
      <c r="C20" s="20" t="s">
        <v>77</v>
      </c>
      <c r="D20" s="30">
        <v>38786</v>
      </c>
      <c r="E20" s="30">
        <v>38765</v>
      </c>
      <c r="F20" s="30">
        <v>40660</v>
      </c>
      <c r="G20" s="30">
        <v>40660</v>
      </c>
      <c r="H20" s="30">
        <v>41096</v>
      </c>
      <c r="I20" s="30">
        <v>41165</v>
      </c>
      <c r="J20" s="30">
        <v>41207</v>
      </c>
      <c r="K20" s="30">
        <v>40724</v>
      </c>
      <c r="L20" s="30">
        <v>42269</v>
      </c>
      <c r="M20" s="30">
        <v>42185</v>
      </c>
      <c r="N20" s="30">
        <v>42213</v>
      </c>
      <c r="O20" s="31"/>
    </row>
    <row r="21" spans="1:15" x14ac:dyDescent="0.3">
      <c r="A21" s="20"/>
      <c r="B21" s="20"/>
      <c r="C21" s="20" t="s">
        <v>78</v>
      </c>
      <c r="D21" s="21" t="s">
        <v>79</v>
      </c>
      <c r="E21" s="21" t="s">
        <v>79</v>
      </c>
      <c r="F21" s="21" t="s">
        <v>80</v>
      </c>
      <c r="G21" s="21" t="s">
        <v>80</v>
      </c>
      <c r="H21" s="21" t="s">
        <v>80</v>
      </c>
      <c r="I21" s="21" t="s">
        <v>80</v>
      </c>
      <c r="J21" s="21" t="s">
        <v>80</v>
      </c>
      <c r="K21" s="21" t="s">
        <v>80</v>
      </c>
      <c r="L21" s="21" t="s">
        <v>79</v>
      </c>
      <c r="M21" s="21" t="s">
        <v>80</v>
      </c>
      <c r="N21" s="21" t="s">
        <v>80</v>
      </c>
      <c r="O21" s="20"/>
    </row>
    <row r="22" spans="1:15" x14ac:dyDescent="0.3">
      <c r="A22" s="20"/>
      <c r="B22" s="20"/>
      <c r="C22" s="20" t="s">
        <v>81</v>
      </c>
      <c r="D22" s="30" t="s">
        <v>82</v>
      </c>
      <c r="E22" s="30" t="s">
        <v>82</v>
      </c>
      <c r="F22" s="30">
        <v>44313</v>
      </c>
      <c r="G22" s="30">
        <v>44678</v>
      </c>
      <c r="H22" s="30">
        <v>44748</v>
      </c>
      <c r="I22" s="30">
        <v>44817</v>
      </c>
      <c r="J22" s="30">
        <v>44859</v>
      </c>
      <c r="K22" s="30">
        <v>45061</v>
      </c>
      <c r="L22" s="30" t="s">
        <v>82</v>
      </c>
      <c r="M22" s="30">
        <v>45838</v>
      </c>
      <c r="N22" s="30">
        <v>45866</v>
      </c>
      <c r="O22" s="20"/>
    </row>
    <row r="23" spans="1:15" x14ac:dyDescent="0.3">
      <c r="A23" s="20"/>
      <c r="B23" s="20"/>
      <c r="C23" s="20" t="s">
        <v>83</v>
      </c>
      <c r="D23" s="21" t="s">
        <v>84</v>
      </c>
      <c r="E23" s="21" t="s">
        <v>84</v>
      </c>
      <c r="F23" s="21" t="s">
        <v>85</v>
      </c>
      <c r="G23" s="21" t="s">
        <v>85</v>
      </c>
      <c r="H23" s="21" t="s">
        <v>85</v>
      </c>
      <c r="I23" s="21" t="s">
        <v>84</v>
      </c>
      <c r="J23" s="21" t="s">
        <v>84</v>
      </c>
      <c r="K23" s="21" t="s">
        <v>85</v>
      </c>
      <c r="L23" s="21" t="s">
        <v>84</v>
      </c>
      <c r="M23" s="21" t="s">
        <v>84</v>
      </c>
      <c r="N23" s="21" t="s">
        <v>85</v>
      </c>
      <c r="O23" s="20"/>
    </row>
    <row r="24" spans="1:15" ht="40.950000000000003" x14ac:dyDescent="0.3">
      <c r="A24" s="20"/>
      <c r="B24" s="20"/>
      <c r="C24" s="20" t="s">
        <v>86</v>
      </c>
      <c r="D24" s="21" t="s">
        <v>87</v>
      </c>
      <c r="E24" s="21" t="s">
        <v>88</v>
      </c>
      <c r="F24" s="21" t="s">
        <v>89</v>
      </c>
      <c r="G24" s="21" t="s">
        <v>89</v>
      </c>
      <c r="H24" s="21" t="s">
        <v>89</v>
      </c>
      <c r="I24" s="21" t="s">
        <v>90</v>
      </c>
      <c r="J24" s="21" t="s">
        <v>91</v>
      </c>
      <c r="K24" s="21" t="s">
        <v>89</v>
      </c>
      <c r="L24" s="21" t="s">
        <v>92</v>
      </c>
      <c r="M24" s="21" t="s">
        <v>93</v>
      </c>
      <c r="N24" s="21" t="s">
        <v>89</v>
      </c>
      <c r="O24" s="20"/>
    </row>
    <row r="25" spans="1:15" ht="90" x14ac:dyDescent="0.25">
      <c r="A25" s="20"/>
      <c r="B25" s="20"/>
      <c r="C25" s="20" t="s">
        <v>94</v>
      </c>
      <c r="D25" s="21" t="s">
        <v>95</v>
      </c>
      <c r="E25" s="21" t="s">
        <v>96</v>
      </c>
      <c r="F25" s="21" t="s">
        <v>89</v>
      </c>
      <c r="G25" s="21" t="s">
        <v>89</v>
      </c>
      <c r="H25" s="21" t="s">
        <v>89</v>
      </c>
      <c r="I25" s="21" t="s">
        <v>97</v>
      </c>
      <c r="J25" s="21" t="s">
        <v>98</v>
      </c>
      <c r="K25" s="21" t="s">
        <v>89</v>
      </c>
      <c r="L25" s="21" t="s">
        <v>99</v>
      </c>
      <c r="M25" s="21" t="s">
        <v>89</v>
      </c>
      <c r="N25" s="21" t="s">
        <v>89</v>
      </c>
      <c r="O25" s="20"/>
    </row>
    <row r="26" spans="1:15" s="25" customFormat="1" x14ac:dyDescent="0.3">
      <c r="A26" s="22"/>
      <c r="B26" s="22"/>
      <c r="C26" s="23" t="s">
        <v>100</v>
      </c>
      <c r="D26" s="24"/>
      <c r="E26" s="24"/>
      <c r="F26" s="24"/>
      <c r="G26" s="24"/>
      <c r="H26" s="24"/>
      <c r="I26" s="24"/>
      <c r="J26" s="24"/>
      <c r="K26" s="24"/>
      <c r="L26" s="24"/>
      <c r="M26" s="24"/>
      <c r="N26" s="24"/>
      <c r="O26" s="23"/>
    </row>
    <row r="27" spans="1:15" x14ac:dyDescent="0.3">
      <c r="A27" s="20"/>
      <c r="B27" s="20"/>
      <c r="C27" s="20" t="s">
        <v>101</v>
      </c>
      <c r="D27" s="21" t="s">
        <v>102</v>
      </c>
      <c r="E27" s="21" t="s">
        <v>102</v>
      </c>
      <c r="F27" s="21" t="s">
        <v>103</v>
      </c>
      <c r="G27" s="21" t="s">
        <v>103</v>
      </c>
      <c r="H27" s="21" t="s">
        <v>103</v>
      </c>
      <c r="I27" s="21" t="s">
        <v>104</v>
      </c>
      <c r="J27" s="21" t="s">
        <v>104</v>
      </c>
      <c r="K27" s="21" t="s">
        <v>103</v>
      </c>
      <c r="L27" s="21" t="s">
        <v>104</v>
      </c>
      <c r="M27" s="21" t="s">
        <v>103</v>
      </c>
      <c r="N27" s="21" t="s">
        <v>103</v>
      </c>
      <c r="O27" s="20"/>
    </row>
    <row r="28" spans="1:15" ht="112.2" x14ac:dyDescent="0.3">
      <c r="A28" s="20"/>
      <c r="B28" s="20"/>
      <c r="C28" s="20" t="s">
        <v>105</v>
      </c>
      <c r="D28" s="21" t="s">
        <v>106</v>
      </c>
      <c r="E28" s="21" t="s">
        <v>107</v>
      </c>
      <c r="F28" s="21" t="s">
        <v>108</v>
      </c>
      <c r="G28" s="21" t="s">
        <v>109</v>
      </c>
      <c r="H28" s="21" t="s">
        <v>110</v>
      </c>
      <c r="I28" s="21" t="s">
        <v>111</v>
      </c>
      <c r="J28" s="21" t="s">
        <v>112</v>
      </c>
      <c r="K28" s="21" t="s">
        <v>113</v>
      </c>
      <c r="L28" s="21" t="s">
        <v>114</v>
      </c>
      <c r="M28" s="21" t="s">
        <v>115</v>
      </c>
      <c r="N28" s="21" t="s">
        <v>116</v>
      </c>
      <c r="O28" s="20"/>
    </row>
    <row r="29" spans="1:15" x14ac:dyDescent="0.3">
      <c r="A29" s="20"/>
      <c r="B29" s="20"/>
      <c r="C29" s="20" t="s">
        <v>117</v>
      </c>
      <c r="D29" s="21" t="s">
        <v>85</v>
      </c>
      <c r="E29" s="21" t="s">
        <v>85</v>
      </c>
      <c r="F29" s="21" t="s">
        <v>85</v>
      </c>
      <c r="G29" s="21" t="s">
        <v>85</v>
      </c>
      <c r="H29" s="21" t="s">
        <v>85</v>
      </c>
      <c r="I29" s="21" t="s">
        <v>85</v>
      </c>
      <c r="J29" s="21" t="s">
        <v>85</v>
      </c>
      <c r="K29" s="21" t="s">
        <v>85</v>
      </c>
      <c r="L29" s="21" t="s">
        <v>85</v>
      </c>
      <c r="M29" s="21" t="s">
        <v>85</v>
      </c>
      <c r="N29" s="21" t="s">
        <v>85</v>
      </c>
      <c r="O29" s="20"/>
    </row>
    <row r="30" spans="1:15" x14ac:dyDescent="0.3">
      <c r="A30" s="29"/>
      <c r="B30" s="29"/>
      <c r="C30" s="20" t="s">
        <v>118</v>
      </c>
      <c r="D30" s="21" t="s">
        <v>119</v>
      </c>
      <c r="E30" s="21" t="s">
        <v>119</v>
      </c>
      <c r="F30" s="21" t="s">
        <v>120</v>
      </c>
      <c r="G30" s="21" t="s">
        <v>120</v>
      </c>
      <c r="H30" s="21" t="s">
        <v>120</v>
      </c>
      <c r="I30" s="21" t="s">
        <v>120</v>
      </c>
      <c r="J30" s="21" t="s">
        <v>120</v>
      </c>
      <c r="K30" s="21" t="s">
        <v>120</v>
      </c>
      <c r="L30" s="21" t="s">
        <v>119</v>
      </c>
      <c r="M30" s="21" t="s">
        <v>120</v>
      </c>
      <c r="N30" s="21" t="s">
        <v>120</v>
      </c>
      <c r="O30" s="20"/>
    </row>
    <row r="31" spans="1:15" x14ac:dyDescent="0.3">
      <c r="A31" s="29"/>
      <c r="B31" s="29"/>
      <c r="C31" s="20" t="s">
        <v>121</v>
      </c>
      <c r="D31" s="21" t="s">
        <v>120</v>
      </c>
      <c r="E31" s="21" t="s">
        <v>120</v>
      </c>
      <c r="F31" s="21" t="s">
        <v>120</v>
      </c>
      <c r="G31" s="21" t="s">
        <v>120</v>
      </c>
      <c r="H31" s="21" t="s">
        <v>120</v>
      </c>
      <c r="I31" s="21" t="s">
        <v>120</v>
      </c>
      <c r="J31" s="21" t="s">
        <v>120</v>
      </c>
      <c r="K31" s="21" t="s">
        <v>120</v>
      </c>
      <c r="L31" s="21" t="s">
        <v>119</v>
      </c>
      <c r="M31" s="21" t="s">
        <v>120</v>
      </c>
      <c r="N31" s="21" t="s">
        <v>120</v>
      </c>
      <c r="O31" s="20"/>
    </row>
    <row r="32" spans="1:15" x14ac:dyDescent="0.3">
      <c r="A32" s="20"/>
      <c r="B32" s="20"/>
      <c r="C32" s="20" t="s">
        <v>122</v>
      </c>
      <c r="D32" s="21" t="s">
        <v>84</v>
      </c>
      <c r="E32" s="21" t="s">
        <v>84</v>
      </c>
      <c r="F32" s="21" t="s">
        <v>85</v>
      </c>
      <c r="G32" s="21" t="s">
        <v>85</v>
      </c>
      <c r="H32" s="21" t="s">
        <v>85</v>
      </c>
      <c r="I32" s="21" t="s">
        <v>85</v>
      </c>
      <c r="J32" s="21" t="s">
        <v>85</v>
      </c>
      <c r="K32" s="21" t="s">
        <v>85</v>
      </c>
      <c r="L32" s="21" t="s">
        <v>85</v>
      </c>
      <c r="M32" s="21" t="s">
        <v>85</v>
      </c>
      <c r="N32" s="21" t="s">
        <v>85</v>
      </c>
      <c r="O32" s="20"/>
    </row>
    <row r="33" spans="1:15" x14ac:dyDescent="0.3">
      <c r="A33" s="20"/>
      <c r="B33" s="20"/>
      <c r="C33" s="20" t="s">
        <v>123</v>
      </c>
      <c r="D33" s="21" t="s">
        <v>124</v>
      </c>
      <c r="E33" s="21" t="s">
        <v>124</v>
      </c>
      <c r="F33" s="21" t="s">
        <v>89</v>
      </c>
      <c r="G33" s="21" t="s">
        <v>89</v>
      </c>
      <c r="H33" s="21" t="s">
        <v>89</v>
      </c>
      <c r="I33" s="21" t="s">
        <v>89</v>
      </c>
      <c r="J33" s="21" t="s">
        <v>89</v>
      </c>
      <c r="K33" s="21" t="s">
        <v>89</v>
      </c>
      <c r="L33" s="21" t="s">
        <v>125</v>
      </c>
      <c r="M33" s="21" t="s">
        <v>89</v>
      </c>
      <c r="N33" s="21" t="s">
        <v>89</v>
      </c>
      <c r="O33" s="20"/>
    </row>
    <row r="34" spans="1:15" x14ac:dyDescent="0.3">
      <c r="A34" s="20"/>
      <c r="B34" s="20"/>
      <c r="C34" s="20" t="s">
        <v>126</v>
      </c>
      <c r="D34" s="21" t="s">
        <v>127</v>
      </c>
      <c r="E34" s="21" t="s">
        <v>127</v>
      </c>
      <c r="F34" s="21" t="s">
        <v>127</v>
      </c>
      <c r="G34" s="21" t="s">
        <v>127</v>
      </c>
      <c r="H34" s="21" t="s">
        <v>127</v>
      </c>
      <c r="I34" s="21" t="s">
        <v>127</v>
      </c>
      <c r="J34" s="21" t="s">
        <v>127</v>
      </c>
      <c r="K34" s="21" t="s">
        <v>127</v>
      </c>
      <c r="L34" s="21" t="s">
        <v>127</v>
      </c>
      <c r="M34" s="21" t="s">
        <v>127</v>
      </c>
      <c r="N34" s="21" t="s">
        <v>127</v>
      </c>
      <c r="O34" s="20"/>
    </row>
    <row r="35" spans="1:15" x14ac:dyDescent="0.3">
      <c r="A35" s="20"/>
      <c r="B35" s="20"/>
      <c r="C35" s="20" t="s">
        <v>128</v>
      </c>
      <c r="D35" s="21" t="s">
        <v>89</v>
      </c>
      <c r="E35" s="21" t="s">
        <v>89</v>
      </c>
      <c r="F35" s="21" t="s">
        <v>89</v>
      </c>
      <c r="G35" s="21" t="s">
        <v>89</v>
      </c>
      <c r="H35" s="21" t="s">
        <v>89</v>
      </c>
      <c r="I35" s="21" t="s">
        <v>89</v>
      </c>
      <c r="J35" s="21" t="s">
        <v>89</v>
      </c>
      <c r="K35" s="21" t="s">
        <v>89</v>
      </c>
      <c r="L35" s="21" t="s">
        <v>89</v>
      </c>
      <c r="M35" s="21" t="s">
        <v>89</v>
      </c>
      <c r="N35" s="21" t="s">
        <v>89</v>
      </c>
      <c r="O35" s="26"/>
    </row>
    <row r="36" spans="1:15" x14ac:dyDescent="0.3">
      <c r="A36" s="20"/>
      <c r="B36" s="20"/>
      <c r="C36" s="20" t="s">
        <v>129</v>
      </c>
      <c r="D36" s="21" t="s">
        <v>89</v>
      </c>
      <c r="E36" s="21" t="s">
        <v>89</v>
      </c>
      <c r="F36" s="21" t="s">
        <v>89</v>
      </c>
      <c r="G36" s="21" t="s">
        <v>89</v>
      </c>
      <c r="H36" s="21" t="s">
        <v>89</v>
      </c>
      <c r="I36" s="21" t="s">
        <v>89</v>
      </c>
      <c r="J36" s="21" t="s">
        <v>89</v>
      </c>
      <c r="K36" s="21" t="s">
        <v>89</v>
      </c>
      <c r="L36" s="21" t="s">
        <v>89</v>
      </c>
      <c r="M36" s="21" t="s">
        <v>89</v>
      </c>
      <c r="N36" s="21" t="s">
        <v>89</v>
      </c>
      <c r="O36" s="26"/>
    </row>
    <row r="37" spans="1:15" x14ac:dyDescent="0.3">
      <c r="A37" s="20"/>
      <c r="B37" s="20"/>
      <c r="C37" s="20" t="s">
        <v>130</v>
      </c>
      <c r="D37" s="21" t="s">
        <v>89</v>
      </c>
      <c r="E37" s="21" t="s">
        <v>89</v>
      </c>
      <c r="F37" s="21" t="s">
        <v>89</v>
      </c>
      <c r="G37" s="21" t="s">
        <v>89</v>
      </c>
      <c r="H37" s="21" t="s">
        <v>89</v>
      </c>
      <c r="I37" s="21" t="s">
        <v>89</v>
      </c>
      <c r="J37" s="21" t="s">
        <v>89</v>
      </c>
      <c r="K37" s="21" t="s">
        <v>89</v>
      </c>
      <c r="L37" s="21" t="s">
        <v>89</v>
      </c>
      <c r="M37" s="21" t="s">
        <v>89</v>
      </c>
      <c r="N37" s="21" t="s">
        <v>89</v>
      </c>
      <c r="O37" s="26"/>
    </row>
    <row r="38" spans="1:15" x14ac:dyDescent="0.3">
      <c r="A38" s="20"/>
      <c r="B38" s="20"/>
      <c r="C38" s="20" t="s">
        <v>131</v>
      </c>
      <c r="D38" s="21" t="s">
        <v>89</v>
      </c>
      <c r="E38" s="21" t="s">
        <v>89</v>
      </c>
      <c r="F38" s="21" t="s">
        <v>89</v>
      </c>
      <c r="G38" s="21" t="s">
        <v>89</v>
      </c>
      <c r="H38" s="21" t="s">
        <v>89</v>
      </c>
      <c r="I38" s="21" t="s">
        <v>89</v>
      </c>
      <c r="J38" s="21" t="s">
        <v>89</v>
      </c>
      <c r="K38" s="21" t="s">
        <v>89</v>
      </c>
      <c r="L38" s="21" t="s">
        <v>89</v>
      </c>
      <c r="M38" s="21" t="s">
        <v>89</v>
      </c>
      <c r="N38" s="21" t="s">
        <v>89</v>
      </c>
      <c r="O38" s="26"/>
    </row>
    <row r="39" spans="1:15" x14ac:dyDescent="0.3">
      <c r="A39" s="20"/>
      <c r="B39" s="20"/>
      <c r="C39" s="20" t="s">
        <v>132</v>
      </c>
      <c r="D39" s="21" t="s">
        <v>89</v>
      </c>
      <c r="E39" s="21" t="s">
        <v>89</v>
      </c>
      <c r="F39" s="21" t="s">
        <v>89</v>
      </c>
      <c r="G39" s="21" t="s">
        <v>89</v>
      </c>
      <c r="H39" s="21" t="s">
        <v>89</v>
      </c>
      <c r="I39" s="21" t="s">
        <v>89</v>
      </c>
      <c r="J39" s="21" t="s">
        <v>89</v>
      </c>
      <c r="K39" s="21" t="s">
        <v>89</v>
      </c>
      <c r="L39" s="21" t="s">
        <v>89</v>
      </c>
      <c r="M39" s="21" t="s">
        <v>89</v>
      </c>
      <c r="N39" s="21" t="s">
        <v>89</v>
      </c>
      <c r="O39" s="26"/>
    </row>
    <row r="40" spans="1:15" x14ac:dyDescent="0.3">
      <c r="A40" s="20"/>
      <c r="B40" s="20"/>
      <c r="C40" s="20" t="s">
        <v>133</v>
      </c>
      <c r="D40" s="21" t="s">
        <v>89</v>
      </c>
      <c r="E40" s="21" t="s">
        <v>89</v>
      </c>
      <c r="F40" s="21" t="s">
        <v>89</v>
      </c>
      <c r="G40" s="21" t="s">
        <v>89</v>
      </c>
      <c r="H40" s="21" t="s">
        <v>89</v>
      </c>
      <c r="I40" s="21" t="s">
        <v>89</v>
      </c>
      <c r="J40" s="21" t="s">
        <v>89</v>
      </c>
      <c r="K40" s="21" t="s">
        <v>89</v>
      </c>
      <c r="L40" s="21" t="s">
        <v>89</v>
      </c>
      <c r="M40" s="21" t="s">
        <v>89</v>
      </c>
      <c r="N40" s="21" t="s">
        <v>89</v>
      </c>
      <c r="O40" s="26"/>
    </row>
    <row r="41" spans="1:15" x14ac:dyDescent="0.3">
      <c r="A41" s="20"/>
      <c r="B41" s="20"/>
      <c r="C41" s="20" t="s">
        <v>134</v>
      </c>
      <c r="D41" s="21" t="s">
        <v>89</v>
      </c>
      <c r="E41" s="21" t="s">
        <v>85</v>
      </c>
      <c r="F41" s="21" t="s">
        <v>85</v>
      </c>
      <c r="G41" s="21" t="s">
        <v>85</v>
      </c>
      <c r="H41" s="21" t="s">
        <v>85</v>
      </c>
      <c r="I41" s="21" t="s">
        <v>85</v>
      </c>
      <c r="J41" s="21" t="s">
        <v>85</v>
      </c>
      <c r="K41" s="21" t="s">
        <v>85</v>
      </c>
      <c r="L41" s="21" t="s">
        <v>135</v>
      </c>
      <c r="M41" s="21" t="s">
        <v>85</v>
      </c>
      <c r="N41" s="21" t="s">
        <v>85</v>
      </c>
      <c r="O41" s="20"/>
    </row>
    <row r="42" spans="1:15" x14ac:dyDescent="0.3">
      <c r="A42" s="20"/>
      <c r="B42" s="20"/>
      <c r="C42" s="20" t="s">
        <v>136</v>
      </c>
      <c r="D42" s="21" t="s">
        <v>89</v>
      </c>
      <c r="E42" s="21" t="s">
        <v>89</v>
      </c>
      <c r="F42" s="21" t="s">
        <v>89</v>
      </c>
      <c r="G42" s="21" t="s">
        <v>89</v>
      </c>
      <c r="H42" s="21" t="s">
        <v>89</v>
      </c>
      <c r="I42" s="21" t="s">
        <v>89</v>
      </c>
      <c r="J42" s="21" t="s">
        <v>89</v>
      </c>
      <c r="K42" s="21" t="s">
        <v>89</v>
      </c>
      <c r="L42" s="21" t="s">
        <v>137</v>
      </c>
      <c r="M42" s="21" t="s">
        <v>89</v>
      </c>
      <c r="N42" s="21" t="s">
        <v>89</v>
      </c>
      <c r="O42" s="20"/>
    </row>
    <row r="43" spans="1:15" x14ac:dyDescent="0.3">
      <c r="A43" s="20"/>
      <c r="B43" s="20"/>
      <c r="C43" s="20" t="s">
        <v>138</v>
      </c>
      <c r="D43" s="21" t="s">
        <v>89</v>
      </c>
      <c r="E43" s="21" t="s">
        <v>89</v>
      </c>
      <c r="F43" s="21" t="s">
        <v>89</v>
      </c>
      <c r="G43" s="21" t="s">
        <v>89</v>
      </c>
      <c r="H43" s="21" t="s">
        <v>89</v>
      </c>
      <c r="I43" s="21" t="s">
        <v>89</v>
      </c>
      <c r="J43" s="21" t="s">
        <v>89</v>
      </c>
      <c r="K43" s="21" t="s">
        <v>89</v>
      </c>
      <c r="L43" s="21" t="s">
        <v>139</v>
      </c>
      <c r="M43" s="21" t="s">
        <v>89</v>
      </c>
      <c r="N43" s="21" t="s">
        <v>89</v>
      </c>
      <c r="O43" s="20"/>
    </row>
    <row r="44" spans="1:15" x14ac:dyDescent="0.3">
      <c r="A44" s="20"/>
      <c r="B44" s="20"/>
      <c r="C44" s="20" t="s">
        <v>140</v>
      </c>
      <c r="D44" s="21" t="s">
        <v>89</v>
      </c>
      <c r="E44" s="21" t="s">
        <v>89</v>
      </c>
      <c r="F44" s="21" t="s">
        <v>89</v>
      </c>
      <c r="G44" s="21" t="s">
        <v>89</v>
      </c>
      <c r="H44" s="21" t="s">
        <v>89</v>
      </c>
      <c r="I44" s="21" t="s">
        <v>89</v>
      </c>
      <c r="J44" s="21" t="s">
        <v>89</v>
      </c>
      <c r="K44" s="21" t="s">
        <v>89</v>
      </c>
      <c r="L44" s="21" t="s">
        <v>141</v>
      </c>
      <c r="M44" s="21" t="s">
        <v>89</v>
      </c>
      <c r="N44" s="21" t="s">
        <v>89</v>
      </c>
      <c r="O44" s="20"/>
    </row>
    <row r="45" spans="1:15" ht="20.399999999999999" x14ac:dyDescent="0.3">
      <c r="A45" s="20"/>
      <c r="B45" s="20"/>
      <c r="C45" s="20" t="s">
        <v>142</v>
      </c>
      <c r="D45" s="21" t="s">
        <v>89</v>
      </c>
      <c r="E45" s="21" t="s">
        <v>89</v>
      </c>
      <c r="F45" s="21" t="s">
        <v>89</v>
      </c>
      <c r="G45" s="21" t="s">
        <v>89</v>
      </c>
      <c r="H45" s="21" t="s">
        <v>89</v>
      </c>
      <c r="I45" s="21" t="s">
        <v>89</v>
      </c>
      <c r="J45" s="21" t="s">
        <v>89</v>
      </c>
      <c r="K45" s="21" t="s">
        <v>89</v>
      </c>
      <c r="L45" s="21" t="s">
        <v>143</v>
      </c>
      <c r="M45" s="21" t="s">
        <v>89</v>
      </c>
      <c r="N45" s="21" t="s">
        <v>89</v>
      </c>
      <c r="O45" s="20"/>
    </row>
    <row r="46" spans="1:15" x14ac:dyDescent="0.3">
      <c r="A46" s="20"/>
      <c r="B46" s="20"/>
      <c r="C46" s="32" t="s">
        <v>144</v>
      </c>
      <c r="D46" s="21" t="s">
        <v>145</v>
      </c>
      <c r="E46" s="21" t="s">
        <v>146</v>
      </c>
      <c r="F46" s="21" t="s">
        <v>146</v>
      </c>
      <c r="G46" s="21" t="s">
        <v>146</v>
      </c>
      <c r="H46" s="21" t="s">
        <v>146</v>
      </c>
      <c r="I46" s="21" t="s">
        <v>146</v>
      </c>
      <c r="J46" s="21" t="s">
        <v>146</v>
      </c>
      <c r="K46" s="21" t="s">
        <v>146</v>
      </c>
      <c r="L46" s="21" t="s">
        <v>145</v>
      </c>
      <c r="M46" s="21" t="s">
        <v>146</v>
      </c>
      <c r="N46" s="21" t="s">
        <v>146</v>
      </c>
      <c r="O46" s="32"/>
    </row>
    <row r="47" spans="1:15" x14ac:dyDescent="0.3">
      <c r="A47" s="20"/>
      <c r="B47" s="20"/>
      <c r="C47" s="20" t="s">
        <v>147</v>
      </c>
      <c r="D47" s="21" t="s">
        <v>84</v>
      </c>
      <c r="E47" s="21" t="s">
        <v>84</v>
      </c>
      <c r="F47" s="21" t="s">
        <v>85</v>
      </c>
      <c r="G47" s="21" t="s">
        <v>85</v>
      </c>
      <c r="H47" s="21" t="s">
        <v>85</v>
      </c>
      <c r="I47" s="21" t="s">
        <v>85</v>
      </c>
      <c r="J47" s="21" t="s">
        <v>85</v>
      </c>
      <c r="K47" s="21" t="s">
        <v>85</v>
      </c>
      <c r="L47" s="21" t="s">
        <v>85</v>
      </c>
      <c r="M47" s="21" t="s">
        <v>85</v>
      </c>
      <c r="N47" s="21" t="s">
        <v>85</v>
      </c>
      <c r="O47" s="20"/>
    </row>
    <row r="48" spans="1:15" x14ac:dyDescent="0.3">
      <c r="A48" s="20"/>
      <c r="B48" s="20"/>
      <c r="C48" s="20" t="s">
        <v>148</v>
      </c>
      <c r="D48" s="21" t="s">
        <v>149</v>
      </c>
      <c r="E48" s="21" t="s">
        <v>149</v>
      </c>
      <c r="F48" s="21" t="s">
        <v>89</v>
      </c>
      <c r="G48" s="21" t="s">
        <v>89</v>
      </c>
      <c r="H48" s="21" t="s">
        <v>89</v>
      </c>
      <c r="I48" s="21" t="s">
        <v>89</v>
      </c>
      <c r="J48" s="21" t="s">
        <v>89</v>
      </c>
      <c r="K48" s="21" t="s">
        <v>89</v>
      </c>
      <c r="L48" s="21" t="s">
        <v>89</v>
      </c>
      <c r="M48" s="21" t="s">
        <v>89</v>
      </c>
      <c r="N48" s="21" t="s">
        <v>89</v>
      </c>
      <c r="O48" s="20"/>
    </row>
    <row r="49" spans="1:15" x14ac:dyDescent="0.3">
      <c r="A49" s="33"/>
      <c r="B49" s="33" t="s">
        <v>150</v>
      </c>
      <c r="C49" s="34"/>
      <c r="D49" s="21"/>
      <c r="E49" s="21"/>
      <c r="F49" s="21"/>
      <c r="G49" s="21"/>
      <c r="H49" s="21"/>
      <c r="I49" s="21"/>
      <c r="J49" s="21"/>
      <c r="K49" s="21"/>
      <c r="L49" s="21"/>
      <c r="M49" s="21"/>
      <c r="N49" s="21"/>
      <c r="O49" s="34"/>
    </row>
    <row r="50" spans="1:15" hidden="1" x14ac:dyDescent="0.3"/>
    <row r="51" spans="1:15" hidden="1" x14ac:dyDescent="0.3">
      <c r="D51" s="36"/>
      <c r="E51" s="36"/>
    </row>
  </sheetData>
  <mergeCells count="1">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workbookViewId="0">
      <selection activeCell="E25" sqref="E25"/>
    </sheetView>
  </sheetViews>
  <sheetFormatPr defaultColWidth="0" defaultRowHeight="10.199999999999999" zeroHeight="1" x14ac:dyDescent="0.2"/>
  <cols>
    <col min="1" max="1" width="2" style="59" customWidth="1"/>
    <col min="2" max="2" width="49.44140625" style="59" customWidth="1"/>
    <col min="3" max="3" width="14.109375" style="204" customWidth="1"/>
    <col min="4" max="4" width="14.5546875" style="204" customWidth="1"/>
    <col min="5" max="5" width="21.109375" style="204" customWidth="1"/>
    <col min="6" max="24" width="0" style="59" hidden="1" customWidth="1"/>
    <col min="25" max="16384" width="9.109375" style="59" hidden="1"/>
  </cols>
  <sheetData>
    <row r="1" spans="1:5" s="39" customFormat="1" x14ac:dyDescent="0.2">
      <c r="A1" s="9"/>
      <c r="B1" s="9"/>
      <c r="C1" s="37"/>
      <c r="D1" s="38"/>
      <c r="E1" s="38"/>
    </row>
    <row r="2" spans="1:5" s="42" customFormat="1" ht="13.2" x14ac:dyDescent="0.25">
      <c r="A2" s="40"/>
      <c r="B2" s="41" t="s">
        <v>151</v>
      </c>
      <c r="C2" s="37"/>
      <c r="D2" s="38"/>
      <c r="E2" s="38"/>
    </row>
    <row r="3" spans="1:5" s="39" customFormat="1" ht="25.5" customHeight="1" x14ac:dyDescent="0.2">
      <c r="C3" s="43"/>
      <c r="D3" s="168" t="s">
        <v>152</v>
      </c>
      <c r="E3" s="168"/>
    </row>
    <row r="4" spans="1:5" s="39" customFormat="1" ht="51" x14ac:dyDescent="0.2">
      <c r="A4" s="44"/>
      <c r="B4" s="44" t="s">
        <v>153</v>
      </c>
      <c r="C4" s="45" t="s">
        <v>154</v>
      </c>
      <c r="D4" s="45" t="s">
        <v>155</v>
      </c>
      <c r="E4" s="45" t="s">
        <v>156</v>
      </c>
    </row>
    <row r="5" spans="1:5" s="48" customFormat="1" x14ac:dyDescent="0.2">
      <c r="A5" s="46"/>
      <c r="B5" s="47" t="s">
        <v>157</v>
      </c>
      <c r="C5" s="46"/>
      <c r="D5" s="46"/>
      <c r="E5" s="46"/>
    </row>
    <row r="6" spans="1:5" s="39" customFormat="1" ht="13.2" customHeight="1" x14ac:dyDescent="0.2">
      <c r="A6" s="49"/>
      <c r="B6" s="49" t="s">
        <v>158</v>
      </c>
      <c r="C6" s="195">
        <v>26194.633692954201</v>
      </c>
      <c r="D6" s="195">
        <v>1.2999999999999999E-2</v>
      </c>
      <c r="E6" s="195">
        <v>26194.620693000001</v>
      </c>
    </row>
    <row r="7" spans="1:5" s="39" customFormat="1" ht="10.199999999999999" customHeight="1" x14ac:dyDescent="0.2">
      <c r="A7" s="49"/>
      <c r="B7" s="49" t="s">
        <v>159</v>
      </c>
      <c r="C7" s="195">
        <v>1705.5435789999999</v>
      </c>
      <c r="D7" s="195">
        <v>0</v>
      </c>
      <c r="E7" s="195">
        <v>1705.5435789999999</v>
      </c>
    </row>
    <row r="8" spans="1:5" s="39" customFormat="1" ht="10.199999999999999" customHeight="1" x14ac:dyDescent="0.2">
      <c r="A8" s="49"/>
      <c r="B8" s="49" t="s">
        <v>160</v>
      </c>
      <c r="C8" s="195">
        <v>19138.2894437508</v>
      </c>
      <c r="D8" s="195">
        <v>0</v>
      </c>
      <c r="E8" s="195">
        <v>19138.289443999998</v>
      </c>
    </row>
    <row r="9" spans="1:5" s="39" customFormat="1" ht="10.199999999999999" customHeight="1" x14ac:dyDescent="0.2">
      <c r="A9" s="49"/>
      <c r="B9" s="49" t="s">
        <v>161</v>
      </c>
      <c r="C9" s="195">
        <v>40541.612165803395</v>
      </c>
      <c r="D9" s="195">
        <v>135.786847159996</v>
      </c>
      <c r="E9" s="195">
        <v>40405.825319000003</v>
      </c>
    </row>
    <row r="10" spans="1:5" s="39" customFormat="1" x14ac:dyDescent="0.2">
      <c r="A10" s="49"/>
      <c r="B10" s="49" t="s">
        <v>162</v>
      </c>
      <c r="C10" s="195">
        <v>20062</v>
      </c>
      <c r="D10" s="195">
        <v>0</v>
      </c>
      <c r="E10" s="195">
        <v>20062.135310000001</v>
      </c>
    </row>
    <row r="11" spans="1:5" s="39" customFormat="1" x14ac:dyDescent="0.2">
      <c r="A11" s="49"/>
      <c r="B11" s="49" t="s">
        <v>163</v>
      </c>
      <c r="C11" s="195">
        <v>15680</v>
      </c>
      <c r="D11" s="195">
        <v>0.990923</v>
      </c>
      <c r="E11" s="195">
        <v>15678.54682</v>
      </c>
    </row>
    <row r="12" spans="1:5" s="39" customFormat="1" x14ac:dyDescent="0.2">
      <c r="A12" s="50"/>
      <c r="B12" s="50" t="s">
        <v>164</v>
      </c>
      <c r="C12" s="195">
        <v>37.5331699579042</v>
      </c>
      <c r="D12" s="195">
        <v>0</v>
      </c>
      <c r="E12" s="195">
        <v>37.533169960000002</v>
      </c>
    </row>
    <row r="13" spans="1:5" s="39" customFormat="1" x14ac:dyDescent="0.2">
      <c r="A13" s="50"/>
      <c r="B13" s="51" t="s">
        <v>165</v>
      </c>
      <c r="C13" s="195">
        <v>150009.08174152</v>
      </c>
      <c r="D13" s="195">
        <v>0</v>
      </c>
      <c r="E13" s="195">
        <v>150009.08174200001</v>
      </c>
    </row>
    <row r="14" spans="1:5" s="39" customFormat="1" ht="10.199999999999999" customHeight="1" x14ac:dyDescent="0.2">
      <c r="A14" s="50"/>
      <c r="B14" s="51" t="s">
        <v>166</v>
      </c>
      <c r="C14" s="195">
        <v>14586.507041885001</v>
      </c>
      <c r="D14" s="195">
        <v>9.8268690000000003</v>
      </c>
      <c r="E14" s="196">
        <v>14576.680173000001</v>
      </c>
    </row>
    <row r="15" spans="1:5" s="39" customFormat="1" ht="10.199999999999999" customHeight="1" x14ac:dyDescent="0.2">
      <c r="A15" s="50"/>
      <c r="B15" s="51" t="s">
        <v>167</v>
      </c>
      <c r="C15" s="195">
        <v>88366.6612279455</v>
      </c>
      <c r="D15" s="195">
        <v>-8.9989E-2</v>
      </c>
      <c r="E15" s="197">
        <v>88366.751216999997</v>
      </c>
    </row>
    <row r="16" spans="1:5" s="39" customFormat="1" ht="10.199999999999999" customHeight="1" x14ac:dyDescent="0.2">
      <c r="A16" s="50"/>
      <c r="B16" s="51" t="s">
        <v>168</v>
      </c>
      <c r="C16" s="195">
        <v>6356.6564422376205</v>
      </c>
      <c r="D16" s="195">
        <v>0</v>
      </c>
      <c r="E16" s="196">
        <v>6356.6564420000004</v>
      </c>
    </row>
    <row r="17" spans="1:5" s="39" customFormat="1" ht="10.199999999999999" customHeight="1" x14ac:dyDescent="0.2">
      <c r="A17" s="50"/>
      <c r="B17" s="50" t="s">
        <v>164</v>
      </c>
      <c r="C17" s="195">
        <v>131.925275779663</v>
      </c>
      <c r="D17" s="195">
        <v>0</v>
      </c>
      <c r="E17" s="195">
        <v>131.925276</v>
      </c>
    </row>
    <row r="18" spans="1:5" s="39" customFormat="1" ht="13.2" customHeight="1" x14ac:dyDescent="0.2">
      <c r="A18" s="49"/>
      <c r="B18" s="49" t="s">
        <v>169</v>
      </c>
      <c r="C18" s="195">
        <v>778.08039311774689</v>
      </c>
      <c r="D18" s="195">
        <v>-109.31591</v>
      </c>
      <c r="E18" s="195">
        <v>887.39630299999999</v>
      </c>
    </row>
    <row r="19" spans="1:5" s="39" customFormat="1" x14ac:dyDescent="0.2">
      <c r="A19" s="50"/>
      <c r="B19" s="50" t="s">
        <v>170</v>
      </c>
      <c r="C19" s="195">
        <v>0</v>
      </c>
      <c r="D19" s="195">
        <v>0</v>
      </c>
      <c r="E19" s="195">
        <v>0</v>
      </c>
    </row>
    <row r="20" spans="1:5" s="39" customFormat="1" ht="10.199999999999999" customHeight="1" x14ac:dyDescent="0.2">
      <c r="A20" s="49"/>
      <c r="B20" s="49" t="s">
        <v>171</v>
      </c>
      <c r="C20" s="195">
        <v>1366</v>
      </c>
      <c r="D20" s="195">
        <v>0.38897300000000001</v>
      </c>
      <c r="E20" s="195">
        <v>1364.7385360000001</v>
      </c>
    </row>
    <row r="21" spans="1:5" s="39" customFormat="1" ht="13.2" customHeight="1" x14ac:dyDescent="0.2">
      <c r="A21" s="49"/>
      <c r="B21" s="49" t="s">
        <v>172</v>
      </c>
      <c r="C21" s="195">
        <v>263</v>
      </c>
      <c r="D21" s="195">
        <v>0.38897296793988301</v>
      </c>
      <c r="E21" s="195">
        <v>262.12284899999997</v>
      </c>
    </row>
    <row r="22" spans="1:5" s="39" customFormat="1" ht="13.2" customHeight="1" x14ac:dyDescent="0.2">
      <c r="A22" s="50"/>
      <c r="B22" s="50" t="s">
        <v>173</v>
      </c>
      <c r="C22" s="195">
        <v>111</v>
      </c>
      <c r="D22" s="195">
        <v>1.9429683685302734E-2</v>
      </c>
      <c r="E22" s="195">
        <v>111.487092</v>
      </c>
    </row>
    <row r="23" spans="1:5" s="39" customFormat="1" ht="13.2" customHeight="1" x14ac:dyDescent="0.2">
      <c r="A23" s="50"/>
      <c r="B23" s="50" t="s">
        <v>174</v>
      </c>
      <c r="C23" s="195">
        <v>149</v>
      </c>
      <c r="D23" s="195">
        <v>0.49561300000000003</v>
      </c>
      <c r="E23" s="195">
        <v>148.544377</v>
      </c>
    </row>
    <row r="24" spans="1:5" s="39" customFormat="1" ht="10.199999999999999" customHeight="1" x14ac:dyDescent="0.2">
      <c r="A24" s="49"/>
      <c r="B24" s="49" t="s">
        <v>175</v>
      </c>
      <c r="C24" s="195">
        <v>345</v>
      </c>
      <c r="D24" s="195">
        <v>1.1796070000000001</v>
      </c>
      <c r="E24" s="195">
        <v>35.556100999999998</v>
      </c>
    </row>
    <row r="25" spans="1:5" s="39" customFormat="1" ht="10.199999999999999" customHeight="1" x14ac:dyDescent="0.2">
      <c r="A25" s="50"/>
      <c r="B25" s="50" t="s">
        <v>176</v>
      </c>
      <c r="C25" s="195">
        <v>11.049943696225601</v>
      </c>
      <c r="D25" s="195">
        <v>1.872465</v>
      </c>
      <c r="E25" s="195">
        <v>307.75859000000003</v>
      </c>
    </row>
    <row r="26" spans="1:5" s="39" customFormat="1" ht="10.199999999999999" customHeight="1" x14ac:dyDescent="0.2">
      <c r="A26" s="49"/>
      <c r="B26" s="49" t="s">
        <v>177</v>
      </c>
      <c r="C26" s="195">
        <v>4925</v>
      </c>
      <c r="D26" s="195">
        <v>2547.9494460000001</v>
      </c>
      <c r="E26" s="195">
        <v>9.1774789999999999</v>
      </c>
    </row>
    <row r="27" spans="1:5" s="39" customFormat="1" ht="10.199999999999999" customHeight="1" x14ac:dyDescent="0.2">
      <c r="A27" s="50"/>
      <c r="B27" s="50" t="s">
        <v>164</v>
      </c>
      <c r="C27" s="195">
        <v>0</v>
      </c>
      <c r="D27" s="195">
        <v>0</v>
      </c>
      <c r="E27" s="195">
        <v>2376.7294360000001</v>
      </c>
    </row>
    <row r="28" spans="1:5" s="39" customFormat="1" x14ac:dyDescent="0.2">
      <c r="A28" s="50"/>
      <c r="B28" s="50" t="s">
        <v>178</v>
      </c>
      <c r="C28" s="195">
        <v>0</v>
      </c>
      <c r="D28" s="195">
        <v>0</v>
      </c>
      <c r="E28" s="195">
        <v>0</v>
      </c>
    </row>
    <row r="29" spans="1:5" s="53" customFormat="1" x14ac:dyDescent="0.2">
      <c r="A29" s="52"/>
      <c r="B29" s="52" t="s">
        <v>179</v>
      </c>
      <c r="C29" s="198">
        <v>390317</v>
      </c>
      <c r="D29" s="198">
        <v>2588.4404131600299</v>
      </c>
      <c r="E29" s="198">
        <v>387728.43255254201</v>
      </c>
    </row>
    <row r="30" spans="1:5" s="39" customFormat="1" x14ac:dyDescent="0.2">
      <c r="A30" s="54"/>
      <c r="B30" s="54"/>
      <c r="C30" s="195"/>
      <c r="D30" s="195"/>
      <c r="E30" s="195"/>
    </row>
    <row r="31" spans="1:5" s="48" customFormat="1" x14ac:dyDescent="0.2">
      <c r="A31" s="55"/>
      <c r="B31" s="55" t="s">
        <v>180</v>
      </c>
      <c r="C31" s="199"/>
      <c r="D31" s="199"/>
      <c r="E31" s="199"/>
    </row>
    <row r="32" spans="1:5" s="39" customFormat="1" ht="13.2" customHeight="1" x14ac:dyDescent="0.2">
      <c r="A32" s="49"/>
      <c r="B32" s="49" t="s">
        <v>181</v>
      </c>
      <c r="C32" s="195">
        <v>459.21385800000002</v>
      </c>
      <c r="D32" s="195">
        <v>0</v>
      </c>
      <c r="E32" s="195">
        <v>459.21385800000002</v>
      </c>
    </row>
    <row r="33" spans="1:5" s="39" customFormat="1" ht="13.2" customHeight="1" x14ac:dyDescent="0.2">
      <c r="A33" s="49"/>
      <c r="B33" s="49" t="s">
        <v>160</v>
      </c>
      <c r="C33" s="195">
        <v>22424.802381821799</v>
      </c>
      <c r="D33" s="195">
        <v>0</v>
      </c>
      <c r="E33" s="195">
        <v>22424.802382000002</v>
      </c>
    </row>
    <row r="34" spans="1:5" s="39" customFormat="1" ht="13.2" customHeight="1" x14ac:dyDescent="0.2">
      <c r="A34" s="49"/>
      <c r="B34" s="49" t="s">
        <v>162</v>
      </c>
      <c r="C34" s="195">
        <v>11372.3436298943</v>
      </c>
      <c r="D34" s="195">
        <v>0</v>
      </c>
      <c r="E34" s="195">
        <v>11372.343629999999</v>
      </c>
    </row>
    <row r="35" spans="1:5" s="39" customFormat="1" x14ac:dyDescent="0.2">
      <c r="A35" s="49"/>
      <c r="B35" s="49" t="s">
        <v>182</v>
      </c>
      <c r="C35" s="195">
        <v>14629.8333034897</v>
      </c>
      <c r="D35" s="195">
        <v>0</v>
      </c>
      <c r="E35" s="195">
        <v>14629.833302999999</v>
      </c>
    </row>
    <row r="36" spans="1:5" s="39" customFormat="1" x14ac:dyDescent="0.2">
      <c r="A36" s="49"/>
      <c r="B36" s="49" t="s">
        <v>183</v>
      </c>
      <c r="C36" s="195">
        <v>119109</v>
      </c>
      <c r="D36" s="195">
        <v>-71.579644999999999</v>
      </c>
      <c r="E36" s="195">
        <v>119180.66884300001</v>
      </c>
    </row>
    <row r="37" spans="1:5" s="39" customFormat="1" x14ac:dyDescent="0.2">
      <c r="A37" s="49"/>
      <c r="B37" s="49" t="s">
        <v>184</v>
      </c>
      <c r="C37" s="195">
        <v>92472</v>
      </c>
      <c r="D37" s="195">
        <v>-32.030357000000002</v>
      </c>
      <c r="E37" s="196">
        <v>92503.674159000002</v>
      </c>
    </row>
    <row r="38" spans="1:5" s="39" customFormat="1" x14ac:dyDescent="0.2">
      <c r="A38" s="49"/>
      <c r="B38" s="49" t="s">
        <v>185</v>
      </c>
      <c r="C38" s="195">
        <v>18555</v>
      </c>
      <c r="D38" s="195">
        <v>-20.898899</v>
      </c>
      <c r="E38" s="196">
        <v>18576.293476999999</v>
      </c>
    </row>
    <row r="39" spans="1:5" s="39" customFormat="1" x14ac:dyDescent="0.2">
      <c r="A39" s="49"/>
      <c r="B39" s="49" t="s">
        <v>186</v>
      </c>
      <c r="C39" s="195">
        <v>160</v>
      </c>
      <c r="D39" s="195">
        <v>0</v>
      </c>
      <c r="E39" s="196">
        <v>160.44511</v>
      </c>
    </row>
    <row r="40" spans="1:5" s="39" customFormat="1" x14ac:dyDescent="0.2">
      <c r="A40" s="49"/>
      <c r="B40" s="49" t="s">
        <v>187</v>
      </c>
      <c r="C40" s="195">
        <v>76207</v>
      </c>
      <c r="D40" s="195">
        <v>0</v>
      </c>
      <c r="E40" s="195">
        <v>76206.896492999993</v>
      </c>
    </row>
    <row r="41" spans="1:5" s="39" customFormat="1" x14ac:dyDescent="0.2">
      <c r="A41" s="49"/>
      <c r="B41" s="49" t="s">
        <v>188</v>
      </c>
      <c r="C41" s="195">
        <v>9708</v>
      </c>
      <c r="D41" s="195">
        <v>0</v>
      </c>
      <c r="E41" s="195">
        <v>9708.2361220000003</v>
      </c>
    </row>
    <row r="42" spans="1:5" s="39" customFormat="1" x14ac:dyDescent="0.2">
      <c r="A42" s="50"/>
      <c r="B42" s="50" t="s">
        <v>189</v>
      </c>
      <c r="C42" s="195">
        <v>700</v>
      </c>
      <c r="D42" s="195">
        <v>0</v>
      </c>
      <c r="E42" s="195">
        <v>700</v>
      </c>
    </row>
    <row r="43" spans="1:5" s="39" customFormat="1" x14ac:dyDescent="0.2">
      <c r="A43" s="50"/>
      <c r="B43" s="50" t="s">
        <v>190</v>
      </c>
      <c r="C43" s="195">
        <v>4938.1914469802196</v>
      </c>
      <c r="D43" s="195">
        <v>0</v>
      </c>
      <c r="E43" s="195">
        <v>4938.1914469802196</v>
      </c>
    </row>
    <row r="44" spans="1:5" s="39" customFormat="1" x14ac:dyDescent="0.2">
      <c r="A44" s="49"/>
      <c r="B44" s="49" t="s">
        <v>191</v>
      </c>
      <c r="C44" s="195">
        <v>1255.5463178861899</v>
      </c>
      <c r="D44" s="195">
        <v>153.92036200000001</v>
      </c>
      <c r="E44" s="195">
        <v>1101.6259560000001</v>
      </c>
    </row>
    <row r="45" spans="1:5" s="39" customFormat="1" x14ac:dyDescent="0.2">
      <c r="A45" s="49"/>
      <c r="B45" s="49" t="s">
        <v>192</v>
      </c>
      <c r="C45" s="195">
        <v>627</v>
      </c>
      <c r="D45" s="195">
        <v>2.9206560000000001</v>
      </c>
      <c r="E45" s="195">
        <v>624.170391</v>
      </c>
    </row>
    <row r="46" spans="1:5" s="39" customFormat="1" x14ac:dyDescent="0.2">
      <c r="A46" s="49"/>
      <c r="B46" s="49" t="s">
        <v>193</v>
      </c>
      <c r="C46" s="195">
        <v>23</v>
      </c>
      <c r="D46" s="195">
        <v>0.14800199999999999</v>
      </c>
      <c r="E46" s="196">
        <v>22.986319999999999</v>
      </c>
    </row>
    <row r="47" spans="1:5" s="39" customFormat="1" x14ac:dyDescent="0.2">
      <c r="A47" s="49"/>
      <c r="B47" s="49" t="s">
        <v>194</v>
      </c>
      <c r="C47" s="195">
        <v>5729</v>
      </c>
      <c r="D47" s="195">
        <v>2555.960294</v>
      </c>
      <c r="E47" s="195">
        <v>3172.9796430000001</v>
      </c>
    </row>
    <row r="48" spans="1:5" s="53" customFormat="1" x14ac:dyDescent="0.2">
      <c r="A48" s="52"/>
      <c r="B48" s="52" t="s">
        <v>195</v>
      </c>
      <c r="C48" s="198">
        <v>372732.61009922303</v>
      </c>
      <c r="D48" s="198">
        <v>2588.4404129999998</v>
      </c>
      <c r="E48" s="198">
        <v>370144.16968599998</v>
      </c>
    </row>
    <row r="49" spans="1:5" s="39" customFormat="1" x14ac:dyDescent="0.2">
      <c r="A49" s="54"/>
      <c r="B49" s="54"/>
      <c r="C49" s="195"/>
      <c r="D49" s="195"/>
      <c r="E49" s="195"/>
    </row>
    <row r="50" spans="1:5" s="48" customFormat="1" x14ac:dyDescent="0.2">
      <c r="A50" s="55"/>
      <c r="B50" s="55" t="s">
        <v>196</v>
      </c>
      <c r="C50" s="199"/>
      <c r="D50" s="199"/>
      <c r="E50" s="199"/>
    </row>
    <row r="51" spans="1:5" s="39" customFormat="1" x14ac:dyDescent="0.2">
      <c r="A51" s="49"/>
      <c r="B51" s="49" t="s">
        <v>197</v>
      </c>
      <c r="C51" s="195">
        <v>940</v>
      </c>
      <c r="D51" s="195">
        <v>0</v>
      </c>
      <c r="E51" s="195">
        <v>940.000001</v>
      </c>
    </row>
    <row r="52" spans="1:5" s="39" customFormat="1" x14ac:dyDescent="0.2">
      <c r="A52" s="50"/>
      <c r="B52" s="50" t="s">
        <v>198</v>
      </c>
      <c r="C52" s="195">
        <v>940</v>
      </c>
      <c r="D52" s="195">
        <v>0</v>
      </c>
      <c r="E52" s="195">
        <v>940.000001</v>
      </c>
    </row>
    <row r="53" spans="1:5" s="39" customFormat="1" x14ac:dyDescent="0.2">
      <c r="A53" s="49"/>
      <c r="B53" s="49" t="s">
        <v>199</v>
      </c>
      <c r="C53" s="195">
        <v>12970</v>
      </c>
      <c r="D53" s="195">
        <v>0</v>
      </c>
      <c r="E53" s="195">
        <v>12969.964999</v>
      </c>
    </row>
    <row r="54" spans="1:5" s="39" customFormat="1" x14ac:dyDescent="0.2">
      <c r="A54" s="50"/>
      <c r="B54" s="50" t="s">
        <v>198</v>
      </c>
      <c r="C54" s="195">
        <v>12970</v>
      </c>
      <c r="D54" s="195">
        <v>0</v>
      </c>
      <c r="E54" s="195">
        <v>12969.964999</v>
      </c>
    </row>
    <row r="55" spans="1:5" s="39" customFormat="1" x14ac:dyDescent="0.2">
      <c r="A55" s="49"/>
      <c r="B55" s="49" t="s">
        <v>200</v>
      </c>
      <c r="C55" s="195">
        <v>3059</v>
      </c>
      <c r="D55" s="195">
        <v>0</v>
      </c>
      <c r="E55" s="195">
        <v>3058.56873510992</v>
      </c>
    </row>
    <row r="56" spans="1:5" s="39" customFormat="1" x14ac:dyDescent="0.2">
      <c r="A56" s="50"/>
      <c r="B56" s="50" t="s">
        <v>201</v>
      </c>
      <c r="C56" s="195">
        <v>-1228</v>
      </c>
      <c r="D56" s="195">
        <v>0</v>
      </c>
      <c r="E56" s="195">
        <v>1139.5710188699902</v>
      </c>
    </row>
    <row r="57" spans="1:5" s="39" customFormat="1" x14ac:dyDescent="0.2">
      <c r="A57" s="50"/>
      <c r="B57" s="50" t="s">
        <v>202</v>
      </c>
      <c r="C57" s="195">
        <v>1919</v>
      </c>
      <c r="D57" s="195">
        <v>0</v>
      </c>
      <c r="E57" s="195">
        <v>1493.4317130524298</v>
      </c>
    </row>
    <row r="58" spans="1:5" s="39" customFormat="1" x14ac:dyDescent="0.2">
      <c r="A58" s="49"/>
      <c r="B58" s="49" t="s">
        <v>203</v>
      </c>
      <c r="C58" s="195">
        <v>-393.87871906070797</v>
      </c>
      <c r="D58" s="195">
        <v>0</v>
      </c>
      <c r="E58" s="195">
        <v>-393.87871906070797</v>
      </c>
    </row>
    <row r="59" spans="1:5" s="39" customFormat="1" x14ac:dyDescent="0.2">
      <c r="A59" s="50"/>
      <c r="B59" s="50" t="s">
        <v>204</v>
      </c>
      <c r="C59" s="195">
        <v>703</v>
      </c>
      <c r="D59" s="195">
        <v>2.46249483061731</v>
      </c>
      <c r="E59" s="195">
        <v>282.73724716210904</v>
      </c>
    </row>
    <row r="60" spans="1:5" s="39" customFormat="1" x14ac:dyDescent="0.2">
      <c r="A60" s="50"/>
      <c r="B60" s="50" t="s">
        <v>205</v>
      </c>
      <c r="C60" s="195">
        <v>-1056</v>
      </c>
      <c r="D60" s="195">
        <v>0</v>
      </c>
      <c r="E60" s="195">
        <v>-1056.188091</v>
      </c>
    </row>
    <row r="61" spans="1:5" s="39" customFormat="1" x14ac:dyDescent="0.2">
      <c r="A61" s="50"/>
      <c r="B61" s="50" t="s">
        <v>206</v>
      </c>
      <c r="C61" s="195">
        <v>-41</v>
      </c>
      <c r="D61" s="195">
        <v>0</v>
      </c>
      <c r="E61" s="195">
        <v>-32.4456684012344</v>
      </c>
    </row>
    <row r="62" spans="1:5" s="39" customFormat="1" x14ac:dyDescent="0.2">
      <c r="A62" s="56"/>
      <c r="B62" s="56" t="s">
        <v>207</v>
      </c>
      <c r="C62" s="200">
        <f>SUM(C51+C53+C55+C58)</f>
        <v>16575.121280939293</v>
      </c>
      <c r="D62" s="200">
        <v>0</v>
      </c>
      <c r="E62" s="200">
        <f>SUM(E51+E53+E55+E58)</f>
        <v>16574.655016049212</v>
      </c>
    </row>
    <row r="63" spans="1:5" s="39" customFormat="1" x14ac:dyDescent="0.2">
      <c r="A63" s="56"/>
      <c r="B63" s="49" t="s">
        <v>208</v>
      </c>
      <c r="C63" s="195">
        <v>993</v>
      </c>
      <c r="D63" s="195"/>
      <c r="E63" s="195">
        <v>993</v>
      </c>
    </row>
    <row r="64" spans="1:5" s="39" customFormat="1" x14ac:dyDescent="0.2">
      <c r="A64" s="49"/>
      <c r="B64" s="49" t="s">
        <v>209</v>
      </c>
      <c r="C64" s="195">
        <v>16.607874740001801</v>
      </c>
      <c r="D64" s="195">
        <v>0</v>
      </c>
      <c r="E64" s="195">
        <v>16.607874740001801</v>
      </c>
    </row>
    <row r="65" spans="1:5" s="39" customFormat="1" x14ac:dyDescent="0.2">
      <c r="A65" s="50"/>
      <c r="B65" s="50" t="s">
        <v>210</v>
      </c>
      <c r="C65" s="195">
        <v>0</v>
      </c>
      <c r="D65" s="195">
        <v>0</v>
      </c>
      <c r="E65" s="195">
        <v>0</v>
      </c>
    </row>
    <row r="66" spans="1:5" s="39" customFormat="1" x14ac:dyDescent="0.2">
      <c r="A66" s="50"/>
      <c r="B66" s="50" t="s">
        <v>211</v>
      </c>
      <c r="C66" s="195">
        <v>0</v>
      </c>
      <c r="D66" s="195">
        <v>0</v>
      </c>
      <c r="E66" s="195">
        <v>0</v>
      </c>
    </row>
    <row r="67" spans="1:5" s="53" customFormat="1" x14ac:dyDescent="0.2">
      <c r="A67" s="52"/>
      <c r="B67" s="52" t="s">
        <v>212</v>
      </c>
      <c r="C67" s="198">
        <f>16591+C63</f>
        <v>17584</v>
      </c>
      <c r="D67" s="198">
        <v>0</v>
      </c>
      <c r="E67" s="198">
        <f>16591+E63</f>
        <v>17584</v>
      </c>
    </row>
    <row r="68" spans="1:5" s="39" customFormat="1" x14ac:dyDescent="0.2">
      <c r="A68" s="49"/>
      <c r="B68" s="49"/>
      <c r="C68" s="195"/>
      <c r="D68" s="195"/>
      <c r="E68" s="201"/>
    </row>
    <row r="69" spans="1:5" s="39" customFormat="1" x14ac:dyDescent="0.2">
      <c r="A69" s="55"/>
      <c r="B69" s="55" t="s">
        <v>213</v>
      </c>
      <c r="C69" s="202">
        <f>389324+C63</f>
        <v>390317</v>
      </c>
      <c r="D69" s="202">
        <f>2588440413/1000000</f>
        <v>2588.4404129999998</v>
      </c>
      <c r="E69" s="202">
        <f>386735+E63</f>
        <v>387728</v>
      </c>
    </row>
    <row r="70" spans="1:5" s="48" customFormat="1" ht="23.25" customHeight="1" x14ac:dyDescent="0.2">
      <c r="A70" s="49"/>
      <c r="B70" s="58" t="s">
        <v>214</v>
      </c>
      <c r="C70" s="203"/>
      <c r="D70" s="203"/>
      <c r="E70" s="203"/>
    </row>
    <row r="71" spans="1:5" hidden="1" x14ac:dyDescent="0.2"/>
    <row r="72" spans="1:5" hidden="1" x14ac:dyDescent="0.2"/>
    <row r="73" spans="1:5" hidden="1" x14ac:dyDescent="0.2"/>
    <row r="74" spans="1:5" hidden="1" x14ac:dyDescent="0.2"/>
    <row r="75" spans="1:5" hidden="1" x14ac:dyDescent="0.2"/>
    <row r="76" spans="1:5" hidden="1" x14ac:dyDescent="0.2"/>
    <row r="77" spans="1:5" hidden="1" x14ac:dyDescent="0.2"/>
    <row r="78" spans="1:5" hidden="1" x14ac:dyDescent="0.2"/>
    <row r="79" spans="1:5" hidden="1" x14ac:dyDescent="0.2"/>
    <row r="80" spans="1:5"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mergeCells count="1">
    <mergeCell ref="D3: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workbookViewId="0"/>
  </sheetViews>
  <sheetFormatPr defaultColWidth="0" defaultRowHeight="10.199999999999999" zeroHeight="1" x14ac:dyDescent="0.3"/>
  <cols>
    <col min="1" max="1" width="4.109375" style="66" customWidth="1"/>
    <col min="2" max="2" width="88.109375" style="66" customWidth="1"/>
    <col min="3" max="3" width="1.44140625" style="66" customWidth="1"/>
    <col min="4" max="4" width="17.5546875" style="72" bestFit="1" customWidth="1"/>
    <col min="5" max="5" width="17.5546875" style="66" bestFit="1" customWidth="1"/>
    <col min="6" max="6" width="2.109375" style="66" hidden="1" customWidth="1"/>
    <col min="7" max="16384" width="9.109375" style="66" hidden="1"/>
  </cols>
  <sheetData>
    <row r="1" spans="1:6" s="60" customFormat="1" ht="13.2" x14ac:dyDescent="0.3">
      <c r="B1" s="61"/>
    </row>
    <row r="2" spans="1:6" s="60" customFormat="1" ht="13.2" x14ac:dyDescent="0.3">
      <c r="B2" s="61" t="s">
        <v>215</v>
      </c>
    </row>
    <row r="3" spans="1:6" s="60" customFormat="1" ht="26.25" customHeight="1" x14ac:dyDescent="0.2">
      <c r="D3" s="62" t="s">
        <v>216</v>
      </c>
      <c r="E3" s="62" t="s">
        <v>216</v>
      </c>
    </row>
    <row r="4" spans="1:6" ht="61.2" x14ac:dyDescent="0.2">
      <c r="A4" s="63"/>
      <c r="B4" s="64" t="s">
        <v>153</v>
      </c>
      <c r="C4" s="63"/>
      <c r="D4" s="65" t="s">
        <v>217</v>
      </c>
      <c r="E4" s="65" t="s">
        <v>218</v>
      </c>
    </row>
    <row r="5" spans="1:6" s="69" customFormat="1" x14ac:dyDescent="0.3">
      <c r="A5" s="169" t="s">
        <v>219</v>
      </c>
      <c r="B5" s="169"/>
      <c r="C5" s="67"/>
      <c r="D5" s="68"/>
    </row>
    <row r="6" spans="1:6" x14ac:dyDescent="0.3">
      <c r="A6" s="66">
        <v>1</v>
      </c>
      <c r="B6" s="66" t="s">
        <v>220</v>
      </c>
      <c r="D6" s="70">
        <v>13909.965</v>
      </c>
      <c r="E6" s="71"/>
      <c r="F6" s="71"/>
    </row>
    <row r="7" spans="1:6" x14ac:dyDescent="0.3">
      <c r="B7" s="72" t="s">
        <v>221</v>
      </c>
      <c r="C7" s="72"/>
      <c r="D7" s="70">
        <v>13909.965</v>
      </c>
      <c r="E7" s="71"/>
      <c r="F7" s="71"/>
    </row>
    <row r="8" spans="1:6" x14ac:dyDescent="0.3">
      <c r="B8" s="72" t="s">
        <v>222</v>
      </c>
      <c r="C8" s="72"/>
      <c r="D8" s="72">
        <v>0</v>
      </c>
    </row>
    <row r="9" spans="1:6" x14ac:dyDescent="0.3">
      <c r="B9" s="72" t="s">
        <v>223</v>
      </c>
      <c r="C9" s="72"/>
      <c r="D9" s="72">
        <v>0</v>
      </c>
    </row>
    <row r="10" spans="1:6" x14ac:dyDescent="0.3">
      <c r="A10" s="66">
        <v>2</v>
      </c>
      <c r="B10" s="66" t="s">
        <v>224</v>
      </c>
      <c r="D10" s="70">
        <v>1489.5710188699902</v>
      </c>
      <c r="E10" s="71"/>
      <c r="F10" s="71"/>
    </row>
    <row r="11" spans="1:6" x14ac:dyDescent="0.3">
      <c r="A11" s="66">
        <v>3</v>
      </c>
      <c r="B11" s="66" t="s">
        <v>225</v>
      </c>
      <c r="D11" s="70">
        <v>-393.87871906070797</v>
      </c>
      <c r="E11" s="71"/>
      <c r="F11" s="71"/>
    </row>
    <row r="12" spans="1:6" x14ac:dyDescent="0.3">
      <c r="A12" s="73" t="s">
        <v>226</v>
      </c>
      <c r="B12" s="66" t="s">
        <v>227</v>
      </c>
      <c r="D12" s="72">
        <v>0</v>
      </c>
    </row>
    <row r="13" spans="1:6" x14ac:dyDescent="0.3">
      <c r="A13" s="66">
        <v>4</v>
      </c>
      <c r="B13" s="66" t="s">
        <v>228</v>
      </c>
      <c r="D13" s="72">
        <v>0</v>
      </c>
    </row>
    <row r="14" spans="1:6" x14ac:dyDescent="0.3">
      <c r="B14" s="66" t="s">
        <v>229</v>
      </c>
      <c r="D14" s="72">
        <v>0</v>
      </c>
    </row>
    <row r="15" spans="1:6" x14ac:dyDescent="0.3">
      <c r="A15" s="66">
        <v>5</v>
      </c>
      <c r="B15" s="66" t="s">
        <v>230</v>
      </c>
      <c r="D15" s="72">
        <v>0</v>
      </c>
    </row>
    <row r="16" spans="1:6" x14ac:dyDescent="0.3">
      <c r="A16" s="73" t="s">
        <v>231</v>
      </c>
      <c r="B16" s="66" t="s">
        <v>232</v>
      </c>
      <c r="D16" s="70">
        <v>1143.4317140524299</v>
      </c>
      <c r="E16" s="71"/>
      <c r="F16" s="71"/>
    </row>
    <row r="17" spans="1:6" s="74" customFormat="1" x14ac:dyDescent="0.3">
      <c r="A17" s="74">
        <v>6</v>
      </c>
      <c r="B17" s="75" t="s">
        <v>233</v>
      </c>
      <c r="C17" s="75"/>
      <c r="D17" s="76">
        <v>16149.0890138617</v>
      </c>
      <c r="E17" s="77"/>
      <c r="F17" s="77"/>
    </row>
    <row r="18" spans="1:6" s="69" customFormat="1" x14ac:dyDescent="0.3">
      <c r="A18" s="169" t="s">
        <v>234</v>
      </c>
      <c r="B18" s="169"/>
      <c r="C18" s="67"/>
      <c r="D18" s="68"/>
    </row>
    <row r="19" spans="1:6" x14ac:dyDescent="0.3">
      <c r="A19" s="66">
        <v>7</v>
      </c>
      <c r="B19" s="66" t="s">
        <v>235</v>
      </c>
      <c r="D19" s="70">
        <v>-46.898517421357404</v>
      </c>
      <c r="E19" s="71"/>
      <c r="F19" s="71"/>
    </row>
    <row r="20" spans="1:6" x14ac:dyDescent="0.3">
      <c r="A20" s="66">
        <v>8</v>
      </c>
      <c r="B20" s="66" t="s">
        <v>236</v>
      </c>
      <c r="D20" s="70">
        <v>-260.03146934262998</v>
      </c>
      <c r="E20" s="71"/>
      <c r="F20" s="71"/>
    </row>
    <row r="21" spans="1:6" x14ac:dyDescent="0.3">
      <c r="A21" s="66">
        <v>9</v>
      </c>
      <c r="B21" s="66" t="s">
        <v>237</v>
      </c>
    </row>
    <row r="22" spans="1:6" x14ac:dyDescent="0.3">
      <c r="A22" s="66">
        <v>10</v>
      </c>
      <c r="B22" s="66" t="s">
        <v>238</v>
      </c>
      <c r="D22" s="70">
        <v>-9.1774786962255792</v>
      </c>
      <c r="E22" s="71"/>
      <c r="F22" s="71"/>
    </row>
    <row r="23" spans="1:6" x14ac:dyDescent="0.3">
      <c r="A23" s="66">
        <v>11</v>
      </c>
      <c r="B23" s="66" t="s">
        <v>239</v>
      </c>
      <c r="D23" s="70">
        <v>1056.188091</v>
      </c>
      <c r="E23" s="71"/>
      <c r="F23" s="71"/>
    </row>
    <row r="24" spans="1:6" x14ac:dyDescent="0.3">
      <c r="A24" s="66">
        <v>12</v>
      </c>
      <c r="B24" s="66" t="s">
        <v>240</v>
      </c>
      <c r="D24" s="70">
        <v>-260.79669288235101</v>
      </c>
      <c r="E24" s="71"/>
      <c r="F24" s="71"/>
    </row>
    <row r="25" spans="1:6" x14ac:dyDescent="0.3">
      <c r="A25" s="66">
        <v>13</v>
      </c>
      <c r="B25" s="66" t="s">
        <v>241</v>
      </c>
      <c r="D25" s="70">
        <v>0</v>
      </c>
      <c r="E25" s="71"/>
      <c r="F25" s="71"/>
    </row>
    <row r="26" spans="1:6" x14ac:dyDescent="0.3">
      <c r="A26" s="66">
        <v>14</v>
      </c>
      <c r="B26" s="66" t="s">
        <v>242</v>
      </c>
      <c r="D26" s="70">
        <v>66.44153025</v>
      </c>
      <c r="E26" s="71"/>
      <c r="F26" s="71"/>
    </row>
    <row r="27" spans="1:6" x14ac:dyDescent="0.3">
      <c r="A27" s="66">
        <v>15</v>
      </c>
      <c r="B27" s="66" t="s">
        <v>243</v>
      </c>
      <c r="D27" s="70">
        <v>0</v>
      </c>
      <c r="E27" s="71"/>
      <c r="F27" s="71"/>
    </row>
    <row r="28" spans="1:6" x14ac:dyDescent="0.3">
      <c r="A28" s="66">
        <v>16</v>
      </c>
      <c r="B28" s="66" t="s">
        <v>244</v>
      </c>
      <c r="D28" s="70">
        <v>0</v>
      </c>
      <c r="E28" s="71"/>
      <c r="F28" s="71"/>
    </row>
    <row r="29" spans="1:6" ht="20.399999999999999" x14ac:dyDescent="0.3">
      <c r="A29" s="66">
        <v>17</v>
      </c>
      <c r="B29" s="66" t="s">
        <v>245</v>
      </c>
      <c r="D29" s="70">
        <v>0</v>
      </c>
      <c r="E29" s="71"/>
      <c r="F29" s="71"/>
    </row>
    <row r="30" spans="1:6" ht="20.399999999999999" x14ac:dyDescent="0.3">
      <c r="A30" s="66">
        <v>18</v>
      </c>
      <c r="B30" s="66" t="s">
        <v>246</v>
      </c>
      <c r="D30" s="70">
        <v>0</v>
      </c>
      <c r="E30" s="71"/>
      <c r="F30" s="71"/>
    </row>
    <row r="31" spans="1:6" ht="20.399999999999999" x14ac:dyDescent="0.3">
      <c r="A31" s="66">
        <v>19</v>
      </c>
      <c r="B31" s="66" t="s">
        <v>247</v>
      </c>
      <c r="D31" s="70">
        <v>0</v>
      </c>
      <c r="E31" s="71"/>
      <c r="F31" s="71"/>
    </row>
    <row r="32" spans="1:6" x14ac:dyDescent="0.3">
      <c r="A32" s="66">
        <v>20</v>
      </c>
      <c r="B32" s="66" t="s">
        <v>237</v>
      </c>
    </row>
    <row r="33" spans="1:6" x14ac:dyDescent="0.3">
      <c r="A33" s="66" t="s">
        <v>248</v>
      </c>
      <c r="B33" s="66" t="s">
        <v>249</v>
      </c>
      <c r="D33" s="70">
        <v>0</v>
      </c>
      <c r="E33" s="71"/>
      <c r="F33" s="71"/>
    </row>
    <row r="34" spans="1:6" x14ac:dyDescent="0.3">
      <c r="A34" s="66" t="s">
        <v>250</v>
      </c>
      <c r="B34" s="72" t="s">
        <v>251</v>
      </c>
      <c r="C34" s="72"/>
      <c r="D34" s="70">
        <v>0</v>
      </c>
      <c r="E34" s="71"/>
      <c r="F34" s="71"/>
    </row>
    <row r="35" spans="1:6" x14ac:dyDescent="0.3">
      <c r="A35" s="66" t="s">
        <v>252</v>
      </c>
      <c r="B35" s="72" t="s">
        <v>253</v>
      </c>
      <c r="C35" s="72"/>
      <c r="D35" s="70">
        <v>0</v>
      </c>
      <c r="E35" s="71"/>
      <c r="F35" s="71"/>
    </row>
    <row r="36" spans="1:6" x14ac:dyDescent="0.3">
      <c r="A36" s="66" t="s">
        <v>254</v>
      </c>
      <c r="B36" s="72" t="s">
        <v>255</v>
      </c>
      <c r="C36" s="72"/>
      <c r="D36" s="70">
        <v>0</v>
      </c>
      <c r="E36" s="71"/>
      <c r="F36" s="71"/>
    </row>
    <row r="37" spans="1:6" x14ac:dyDescent="0.3">
      <c r="A37" s="66">
        <v>21</v>
      </c>
      <c r="B37" s="66" t="s">
        <v>256</v>
      </c>
      <c r="D37" s="70">
        <v>0</v>
      </c>
      <c r="E37" s="71"/>
      <c r="F37" s="71"/>
    </row>
    <row r="38" spans="1:6" x14ac:dyDescent="0.3">
      <c r="A38" s="66">
        <v>22</v>
      </c>
      <c r="B38" s="66" t="s">
        <v>257</v>
      </c>
      <c r="D38" s="70">
        <v>0</v>
      </c>
      <c r="E38" s="71"/>
      <c r="F38" s="71"/>
    </row>
    <row r="39" spans="1:6" ht="20.399999999999999" x14ac:dyDescent="0.3">
      <c r="A39" s="66">
        <v>23</v>
      </c>
      <c r="B39" s="72" t="s">
        <v>258</v>
      </c>
      <c r="C39" s="72"/>
      <c r="D39" s="70">
        <v>0</v>
      </c>
      <c r="E39" s="71"/>
      <c r="F39" s="71"/>
    </row>
    <row r="40" spans="1:6" x14ac:dyDescent="0.3">
      <c r="A40" s="66">
        <v>24</v>
      </c>
      <c r="B40" s="66" t="s">
        <v>237</v>
      </c>
      <c r="D40" s="72">
        <v>0</v>
      </c>
    </row>
    <row r="41" spans="1:6" x14ac:dyDescent="0.3">
      <c r="A41" s="66">
        <v>25</v>
      </c>
      <c r="B41" s="72" t="s">
        <v>259</v>
      </c>
      <c r="C41" s="72"/>
      <c r="D41" s="70">
        <v>0</v>
      </c>
      <c r="E41" s="71"/>
      <c r="F41" s="71"/>
    </row>
    <row r="42" spans="1:6" x14ac:dyDescent="0.3">
      <c r="A42" s="66" t="s">
        <v>260</v>
      </c>
      <c r="B42" s="66" t="s">
        <v>261</v>
      </c>
      <c r="D42" s="72">
        <v>0</v>
      </c>
    </row>
    <row r="43" spans="1:6" x14ac:dyDescent="0.3">
      <c r="A43" s="66" t="s">
        <v>262</v>
      </c>
      <c r="B43" s="66" t="s">
        <v>263</v>
      </c>
      <c r="D43" s="72">
        <v>0</v>
      </c>
    </row>
    <row r="44" spans="1:6" x14ac:dyDescent="0.3">
      <c r="A44" s="66">
        <v>26</v>
      </c>
      <c r="B44" s="66" t="s">
        <v>264</v>
      </c>
      <c r="D44" s="70">
        <v>72.834605791849896</v>
      </c>
      <c r="E44" s="71"/>
      <c r="F44" s="71"/>
    </row>
    <row r="45" spans="1:6" x14ac:dyDescent="0.3">
      <c r="A45" s="66" t="s">
        <v>265</v>
      </c>
      <c r="B45" s="66" t="s">
        <v>266</v>
      </c>
      <c r="D45" s="78">
        <v>-282.73724716210904</v>
      </c>
      <c r="E45" s="79"/>
      <c r="F45" s="79"/>
    </row>
    <row r="46" spans="1:6" x14ac:dyDescent="0.3">
      <c r="B46" s="66" t="s">
        <v>267</v>
      </c>
      <c r="D46" s="78">
        <v>4.4206054662385998</v>
      </c>
      <c r="E46" s="79"/>
      <c r="F46" s="79"/>
    </row>
    <row r="47" spans="1:6" ht="20.399999999999999" x14ac:dyDescent="0.3">
      <c r="B47" s="66" t="s">
        <v>268</v>
      </c>
      <c r="D47" s="80">
        <v>47.915674619495896</v>
      </c>
    </row>
    <row r="48" spans="1:6" x14ac:dyDescent="0.3">
      <c r="B48" s="66" t="s">
        <v>269</v>
      </c>
      <c r="D48" s="78">
        <v>-134.909288000499</v>
      </c>
      <c r="E48" s="79"/>
      <c r="F48" s="79"/>
    </row>
    <row r="49" spans="1:6" ht="20.399999999999999" x14ac:dyDescent="0.3">
      <c r="B49" s="66" t="s">
        <v>270</v>
      </c>
      <c r="D49" s="80">
        <v>-200.164239247344</v>
      </c>
    </row>
    <row r="50" spans="1:6" x14ac:dyDescent="0.3">
      <c r="A50" s="66" t="s">
        <v>271</v>
      </c>
      <c r="B50" s="66" t="s">
        <v>272</v>
      </c>
      <c r="D50" s="72">
        <v>0</v>
      </c>
    </row>
    <row r="51" spans="1:6" x14ac:dyDescent="0.3">
      <c r="B51" s="66" t="s">
        <v>273</v>
      </c>
      <c r="D51" s="72">
        <v>0</v>
      </c>
    </row>
    <row r="52" spans="1:6" x14ac:dyDescent="0.3">
      <c r="A52" s="66">
        <v>27</v>
      </c>
      <c r="B52" s="66" t="s">
        <v>274</v>
      </c>
      <c r="D52" s="72">
        <v>0</v>
      </c>
    </row>
    <row r="53" spans="1:6" s="74" customFormat="1" x14ac:dyDescent="0.3">
      <c r="A53" s="74">
        <v>28</v>
      </c>
      <c r="B53" s="75" t="s">
        <v>275</v>
      </c>
      <c r="C53" s="75"/>
      <c r="D53" s="81">
        <v>618.56006869928603</v>
      </c>
      <c r="E53" s="82"/>
      <c r="F53" s="82"/>
    </row>
    <row r="54" spans="1:6" s="74" customFormat="1" x14ac:dyDescent="0.3">
      <c r="A54" s="74">
        <v>29</v>
      </c>
      <c r="B54" s="75" t="s">
        <v>276</v>
      </c>
      <c r="C54" s="75"/>
      <c r="D54" s="76">
        <v>16767.649082561002</v>
      </c>
      <c r="E54" s="77"/>
      <c r="F54" s="77"/>
    </row>
    <row r="55" spans="1:6" s="85" customFormat="1" x14ac:dyDescent="0.3">
      <c r="A55" s="169" t="s">
        <v>277</v>
      </c>
      <c r="B55" s="169"/>
      <c r="C55" s="83"/>
      <c r="D55" s="84"/>
    </row>
    <row r="56" spans="1:6" x14ac:dyDescent="0.3">
      <c r="A56" s="66">
        <v>30</v>
      </c>
      <c r="B56" s="66" t="s">
        <v>220</v>
      </c>
      <c r="D56" s="70">
        <v>993</v>
      </c>
      <c r="E56" s="71"/>
      <c r="F56" s="71"/>
    </row>
    <row r="57" spans="1:6" x14ac:dyDescent="0.3">
      <c r="A57" s="66">
        <v>31</v>
      </c>
      <c r="B57" s="72" t="s">
        <v>278</v>
      </c>
      <c r="C57" s="72"/>
      <c r="D57" s="70">
        <v>993</v>
      </c>
    </row>
    <row r="58" spans="1:6" x14ac:dyDescent="0.3">
      <c r="A58" s="66">
        <v>32</v>
      </c>
      <c r="B58" s="72" t="s">
        <v>279</v>
      </c>
      <c r="C58" s="72"/>
      <c r="D58" s="70">
        <v>0</v>
      </c>
      <c r="E58" s="71"/>
      <c r="F58" s="71"/>
    </row>
    <row r="59" spans="1:6" x14ac:dyDescent="0.3">
      <c r="A59" s="66">
        <v>33</v>
      </c>
      <c r="B59" s="66" t="s">
        <v>280</v>
      </c>
      <c r="D59" s="72">
        <v>0</v>
      </c>
    </row>
    <row r="60" spans="1:6" x14ac:dyDescent="0.3">
      <c r="B60" s="66" t="s">
        <v>229</v>
      </c>
      <c r="D60" s="72">
        <v>0</v>
      </c>
    </row>
    <row r="61" spans="1:6" x14ac:dyDescent="0.3">
      <c r="A61" s="66">
        <v>34</v>
      </c>
      <c r="B61" s="66" t="s">
        <v>281</v>
      </c>
      <c r="D61" s="72">
        <v>0</v>
      </c>
    </row>
    <row r="62" spans="1:6" x14ac:dyDescent="0.3">
      <c r="A62" s="66">
        <v>35</v>
      </c>
      <c r="B62" s="72" t="s">
        <v>282</v>
      </c>
      <c r="C62" s="72"/>
      <c r="D62" s="72">
        <v>0</v>
      </c>
    </row>
    <row r="63" spans="1:6" s="74" customFormat="1" x14ac:dyDescent="0.3">
      <c r="A63" s="74">
        <v>36</v>
      </c>
      <c r="B63" s="75" t="s">
        <v>283</v>
      </c>
      <c r="C63" s="75"/>
      <c r="D63" s="76">
        <v>993</v>
      </c>
      <c r="E63" s="77"/>
      <c r="F63" s="77"/>
    </row>
    <row r="64" spans="1:6" s="85" customFormat="1" x14ac:dyDescent="0.3">
      <c r="A64" s="169" t="s">
        <v>284</v>
      </c>
      <c r="B64" s="169"/>
      <c r="C64" s="83"/>
      <c r="D64" s="84"/>
    </row>
    <row r="65" spans="1:6" x14ac:dyDescent="0.3">
      <c r="A65" s="66">
        <v>37</v>
      </c>
      <c r="B65" s="66" t="s">
        <v>285</v>
      </c>
      <c r="D65" s="70">
        <v>0</v>
      </c>
      <c r="E65" s="71"/>
      <c r="F65" s="71"/>
    </row>
    <row r="66" spans="1:6" ht="20.399999999999999" x14ac:dyDescent="0.3">
      <c r="A66" s="66">
        <v>38</v>
      </c>
      <c r="B66" s="66" t="s">
        <v>286</v>
      </c>
      <c r="D66" s="72">
        <v>0</v>
      </c>
    </row>
    <row r="67" spans="1:6" ht="20.399999999999999" x14ac:dyDescent="0.3">
      <c r="A67" s="66">
        <v>39</v>
      </c>
      <c r="B67" s="66" t="s">
        <v>287</v>
      </c>
      <c r="D67" s="72">
        <v>0</v>
      </c>
    </row>
    <row r="68" spans="1:6" ht="20.399999999999999" x14ac:dyDescent="0.3">
      <c r="A68" s="66">
        <v>40</v>
      </c>
      <c r="B68" s="66" t="s">
        <v>288</v>
      </c>
      <c r="D68" s="70">
        <v>0</v>
      </c>
      <c r="E68" s="71"/>
      <c r="F68" s="71"/>
    </row>
    <row r="69" spans="1:6" ht="20.399999999999999" x14ac:dyDescent="0.3">
      <c r="A69" s="66">
        <v>41</v>
      </c>
      <c r="B69" s="66" t="s">
        <v>289</v>
      </c>
      <c r="D69" s="70">
        <v>465.74211052971702</v>
      </c>
      <c r="E69" s="71"/>
      <c r="F69" s="71"/>
    </row>
    <row r="70" spans="1:6" ht="20.399999999999999" x14ac:dyDescent="0.3">
      <c r="A70" s="66" t="s">
        <v>290</v>
      </c>
      <c r="B70" s="66" t="s">
        <v>291</v>
      </c>
      <c r="D70" s="70">
        <v>-234.257889470283</v>
      </c>
      <c r="E70" s="71"/>
      <c r="F70" s="71"/>
    </row>
    <row r="71" spans="1:6" x14ac:dyDescent="0.3">
      <c r="B71" s="66" t="s">
        <v>292</v>
      </c>
      <c r="D71" s="78">
        <v>-156.018881605578</v>
      </c>
    </row>
    <row r="72" spans="1:6" x14ac:dyDescent="0.3">
      <c r="B72" s="66" t="s">
        <v>293</v>
      </c>
      <c r="D72" s="78">
        <v>-78.239007864705201</v>
      </c>
    </row>
    <row r="73" spans="1:6" ht="20.399999999999999" x14ac:dyDescent="0.3">
      <c r="A73" s="66" t="s">
        <v>294</v>
      </c>
      <c r="B73" s="66" t="s">
        <v>295</v>
      </c>
      <c r="D73" s="80">
        <v>0</v>
      </c>
      <c r="E73" s="86"/>
      <c r="F73" s="86"/>
    </row>
    <row r="74" spans="1:6" ht="20.399999999999999" x14ac:dyDescent="0.3">
      <c r="B74" s="66" t="s">
        <v>296</v>
      </c>
      <c r="D74" s="72">
        <v>0</v>
      </c>
    </row>
    <row r="75" spans="1:6" x14ac:dyDescent="0.3">
      <c r="A75" s="66" t="s">
        <v>297</v>
      </c>
      <c r="B75" s="66" t="s">
        <v>298</v>
      </c>
      <c r="D75" s="72">
        <v>0</v>
      </c>
    </row>
    <row r="76" spans="1:6" x14ac:dyDescent="0.3">
      <c r="B76" s="66" t="s">
        <v>299</v>
      </c>
      <c r="D76" s="72">
        <v>0</v>
      </c>
    </row>
    <row r="77" spans="1:6" x14ac:dyDescent="0.3">
      <c r="B77" s="66" t="s">
        <v>300</v>
      </c>
      <c r="D77" s="72">
        <v>0</v>
      </c>
    </row>
    <row r="78" spans="1:6" x14ac:dyDescent="0.3">
      <c r="B78" s="66" t="s">
        <v>301</v>
      </c>
    </row>
    <row r="79" spans="1:6" x14ac:dyDescent="0.3">
      <c r="A79" s="66">
        <v>42</v>
      </c>
      <c r="B79" s="66" t="s">
        <v>302</v>
      </c>
      <c r="D79" s="80">
        <v>0</v>
      </c>
      <c r="E79" s="86"/>
      <c r="F79" s="86"/>
    </row>
    <row r="80" spans="1:6" s="74" customFormat="1" x14ac:dyDescent="0.3">
      <c r="A80" s="74">
        <v>43</v>
      </c>
      <c r="B80" s="75" t="s">
        <v>303</v>
      </c>
      <c r="C80" s="75"/>
      <c r="D80" s="76">
        <v>465.74211052971702</v>
      </c>
      <c r="E80" s="77"/>
      <c r="F80" s="77"/>
    </row>
    <row r="81" spans="1:6" s="74" customFormat="1" x14ac:dyDescent="0.3">
      <c r="A81" s="74">
        <v>44</v>
      </c>
      <c r="B81" s="75" t="s">
        <v>304</v>
      </c>
      <c r="C81" s="75"/>
      <c r="D81" s="76">
        <v>1458.7421105297201</v>
      </c>
      <c r="E81" s="77"/>
      <c r="F81" s="77"/>
    </row>
    <row r="82" spans="1:6" s="74" customFormat="1" x14ac:dyDescent="0.3">
      <c r="A82" s="74">
        <v>45</v>
      </c>
      <c r="B82" s="75" t="s">
        <v>305</v>
      </c>
      <c r="C82" s="75"/>
      <c r="D82" s="76">
        <v>18226.391193090698</v>
      </c>
      <c r="E82" s="77"/>
      <c r="F82" s="77"/>
    </row>
    <row r="83" spans="1:6" s="69" customFormat="1" x14ac:dyDescent="0.3">
      <c r="A83" s="170" t="s">
        <v>306</v>
      </c>
      <c r="B83" s="170"/>
      <c r="C83" s="67"/>
      <c r="D83" s="68"/>
    </row>
    <row r="84" spans="1:6" x14ac:dyDescent="0.3">
      <c r="A84" s="66">
        <v>46</v>
      </c>
      <c r="B84" s="66" t="s">
        <v>220</v>
      </c>
      <c r="D84" s="70">
        <v>2859.0493599599999</v>
      </c>
      <c r="E84" s="71"/>
      <c r="F84" s="71"/>
    </row>
    <row r="85" spans="1:6" x14ac:dyDescent="0.3">
      <c r="A85" s="66">
        <v>47</v>
      </c>
      <c r="B85" s="66" t="s">
        <v>307</v>
      </c>
      <c r="D85" s="72">
        <v>0</v>
      </c>
    </row>
    <row r="86" spans="1:6" x14ac:dyDescent="0.3">
      <c r="B86" s="66" t="s">
        <v>229</v>
      </c>
      <c r="D86" s="72">
        <v>0</v>
      </c>
    </row>
    <row r="87" spans="1:6" ht="20.399999999999999" x14ac:dyDescent="0.3">
      <c r="A87" s="66">
        <v>48</v>
      </c>
      <c r="B87" s="66" t="s">
        <v>308</v>
      </c>
      <c r="D87" s="72">
        <v>0</v>
      </c>
    </row>
    <row r="88" spans="1:6" x14ac:dyDescent="0.3">
      <c r="A88" s="66">
        <v>49</v>
      </c>
      <c r="B88" s="72" t="s">
        <v>282</v>
      </c>
      <c r="C88" s="72"/>
      <c r="D88" s="72">
        <v>0</v>
      </c>
    </row>
    <row r="89" spans="1:6" x14ac:dyDescent="0.3">
      <c r="A89" s="66">
        <v>50</v>
      </c>
      <c r="B89" s="66" t="s">
        <v>309</v>
      </c>
      <c r="D89" s="80">
        <v>91.371525723426302</v>
      </c>
    </row>
    <row r="90" spans="1:6" s="74" customFormat="1" x14ac:dyDescent="0.3">
      <c r="A90" s="74">
        <v>51</v>
      </c>
      <c r="B90" s="75" t="s">
        <v>310</v>
      </c>
      <c r="C90" s="75"/>
      <c r="D90" s="76">
        <v>2950.4208856834302</v>
      </c>
      <c r="E90" s="77"/>
      <c r="F90" s="77"/>
    </row>
    <row r="91" spans="1:6" s="85" customFormat="1" x14ac:dyDescent="0.3">
      <c r="A91" s="169" t="s">
        <v>311</v>
      </c>
      <c r="B91" s="169"/>
      <c r="C91" s="83"/>
      <c r="D91" s="84"/>
    </row>
    <row r="92" spans="1:6" x14ac:dyDescent="0.3">
      <c r="A92" s="66">
        <v>52</v>
      </c>
      <c r="B92" s="66" t="s">
        <v>312</v>
      </c>
      <c r="D92" s="70">
        <v>-14.071612210000001</v>
      </c>
      <c r="E92" s="71"/>
      <c r="F92" s="71"/>
    </row>
    <row r="93" spans="1:6" ht="20.399999999999999" x14ac:dyDescent="0.3">
      <c r="A93" s="66">
        <v>53</v>
      </c>
      <c r="B93" s="66" t="s">
        <v>313</v>
      </c>
      <c r="D93" s="70">
        <v>0</v>
      </c>
      <c r="E93" s="71"/>
      <c r="F93" s="71"/>
    </row>
    <row r="94" spans="1:6" ht="20.399999999999999" x14ac:dyDescent="0.3">
      <c r="A94" s="66">
        <v>54</v>
      </c>
      <c r="B94" s="66" t="s">
        <v>314</v>
      </c>
      <c r="D94" s="70">
        <v>0</v>
      </c>
      <c r="E94" s="71"/>
      <c r="F94" s="71"/>
    </row>
    <row r="95" spans="1:6" x14ac:dyDescent="0.3">
      <c r="A95" s="66" t="s">
        <v>315</v>
      </c>
      <c r="B95" s="66" t="s">
        <v>316</v>
      </c>
      <c r="D95" s="72">
        <v>0</v>
      </c>
    </row>
    <row r="96" spans="1:6" x14ac:dyDescent="0.3">
      <c r="A96" s="66" t="s">
        <v>317</v>
      </c>
      <c r="B96" s="66" t="s">
        <v>318</v>
      </c>
      <c r="D96" s="72">
        <v>0</v>
      </c>
    </row>
    <row r="97" spans="1:6" ht="20.399999999999999" x14ac:dyDescent="0.3">
      <c r="A97" s="66">
        <v>55</v>
      </c>
      <c r="B97" s="66" t="s">
        <v>319</v>
      </c>
      <c r="D97" s="70">
        <v>0</v>
      </c>
      <c r="E97" s="71"/>
      <c r="F97" s="71"/>
    </row>
    <row r="98" spans="1:6" ht="20.399999999999999" x14ac:dyDescent="0.3">
      <c r="A98" s="66">
        <v>56</v>
      </c>
      <c r="B98" s="66" t="s">
        <v>320</v>
      </c>
      <c r="D98" s="70">
        <v>2268.3447211155099</v>
      </c>
      <c r="E98" s="71"/>
      <c r="F98" s="71"/>
    </row>
    <row r="99" spans="1:6" ht="20.399999999999999" x14ac:dyDescent="0.3">
      <c r="A99" s="66" t="s">
        <v>321</v>
      </c>
      <c r="B99" s="66" t="s">
        <v>322</v>
      </c>
      <c r="D99" s="70">
        <v>-110.604861114705</v>
      </c>
      <c r="E99" s="71"/>
      <c r="F99" s="71"/>
    </row>
    <row r="100" spans="1:6" x14ac:dyDescent="0.3">
      <c r="B100" s="66" t="s">
        <v>293</v>
      </c>
      <c r="D100" s="70">
        <v>-78.239007864705201</v>
      </c>
      <c r="E100" s="71"/>
      <c r="F100" s="71"/>
    </row>
    <row r="101" spans="1:6" ht="20.399999999999999" x14ac:dyDescent="0.3">
      <c r="A101" s="66" t="s">
        <v>323</v>
      </c>
      <c r="B101" s="66" t="s">
        <v>324</v>
      </c>
      <c r="D101" s="72">
        <v>0</v>
      </c>
    </row>
    <row r="102" spans="1:6" ht="20.399999999999999" x14ac:dyDescent="0.3">
      <c r="B102" s="66" t="s">
        <v>296</v>
      </c>
      <c r="D102" s="72">
        <v>0</v>
      </c>
    </row>
    <row r="103" spans="1:6" x14ac:dyDescent="0.3">
      <c r="A103" s="66" t="s">
        <v>325</v>
      </c>
      <c r="B103" s="66" t="s">
        <v>326</v>
      </c>
      <c r="D103" s="72">
        <v>0</v>
      </c>
    </row>
    <row r="104" spans="1:6" x14ac:dyDescent="0.3">
      <c r="B104" s="66" t="s">
        <v>299</v>
      </c>
      <c r="D104" s="72">
        <v>0</v>
      </c>
    </row>
    <row r="105" spans="1:6" x14ac:dyDescent="0.3">
      <c r="B105" s="66" t="s">
        <v>300</v>
      </c>
      <c r="D105" s="72">
        <v>0</v>
      </c>
    </row>
    <row r="106" spans="1:6" x14ac:dyDescent="0.3">
      <c r="B106" s="66" t="s">
        <v>301</v>
      </c>
      <c r="D106" s="72">
        <v>0</v>
      </c>
    </row>
    <row r="107" spans="1:6" s="74" customFormat="1" x14ac:dyDescent="0.3">
      <c r="A107" s="74">
        <v>57</v>
      </c>
      <c r="B107" s="75" t="s">
        <v>327</v>
      </c>
      <c r="C107" s="75"/>
      <c r="D107" s="76">
        <v>2254.2731089055101</v>
      </c>
      <c r="E107" s="77"/>
      <c r="F107" s="77"/>
    </row>
    <row r="108" spans="1:6" s="74" customFormat="1" x14ac:dyDescent="0.3">
      <c r="A108" s="74">
        <v>58</v>
      </c>
      <c r="B108" s="75" t="s">
        <v>328</v>
      </c>
      <c r="C108" s="75"/>
      <c r="D108" s="76">
        <v>5204.6939945889399</v>
      </c>
      <c r="E108" s="77"/>
      <c r="F108" s="77"/>
    </row>
    <row r="109" spans="1:6" s="74" customFormat="1" x14ac:dyDescent="0.3">
      <c r="A109" s="74">
        <v>59</v>
      </c>
      <c r="B109" s="75" t="s">
        <v>329</v>
      </c>
      <c r="C109" s="75"/>
      <c r="D109" s="76">
        <v>23431.085187679699</v>
      </c>
      <c r="E109" s="77"/>
      <c r="F109" s="77"/>
    </row>
    <row r="110" spans="1:6" ht="20.399999999999999" x14ac:dyDescent="0.3">
      <c r="A110" s="66" t="s">
        <v>330</v>
      </c>
      <c r="B110" s="66" t="s">
        <v>331</v>
      </c>
      <c r="D110" s="72">
        <v>0</v>
      </c>
    </row>
    <row r="111" spans="1:6" x14ac:dyDescent="0.3">
      <c r="B111" s="66" t="s">
        <v>332</v>
      </c>
      <c r="D111" s="72">
        <v>0</v>
      </c>
    </row>
    <row r="112" spans="1:6" x14ac:dyDescent="0.3">
      <c r="B112" s="66" t="s">
        <v>333</v>
      </c>
      <c r="D112" s="72">
        <v>0</v>
      </c>
    </row>
    <row r="113" spans="1:6" x14ac:dyDescent="0.3">
      <c r="B113" s="66" t="s">
        <v>334</v>
      </c>
      <c r="D113" s="72">
        <v>0</v>
      </c>
    </row>
    <row r="114" spans="1:6" s="74" customFormat="1" x14ac:dyDescent="0.3">
      <c r="A114" s="74">
        <v>60</v>
      </c>
      <c r="B114" s="75" t="s">
        <v>335</v>
      </c>
      <c r="C114" s="75"/>
      <c r="D114" s="87">
        <v>108000.540263594</v>
      </c>
      <c r="E114" s="88"/>
      <c r="F114" s="88"/>
    </row>
    <row r="115" spans="1:6" s="85" customFormat="1" x14ac:dyDescent="0.3">
      <c r="A115" s="169" t="s">
        <v>336</v>
      </c>
      <c r="B115" s="169"/>
      <c r="C115" s="83"/>
      <c r="D115" s="84"/>
    </row>
    <row r="116" spans="1:6" x14ac:dyDescent="0.3">
      <c r="A116" s="66">
        <v>61</v>
      </c>
      <c r="B116" s="66" t="s">
        <v>337</v>
      </c>
      <c r="D116" s="89">
        <v>0.15525523336861735</v>
      </c>
      <c r="E116" s="90"/>
      <c r="F116" s="90"/>
    </row>
    <row r="117" spans="1:6" x14ac:dyDescent="0.3">
      <c r="A117" s="66">
        <v>62</v>
      </c>
      <c r="B117" s="66" t="s">
        <v>338</v>
      </c>
      <c r="D117" s="89">
        <v>0.1687620371954261</v>
      </c>
      <c r="E117" s="90"/>
      <c r="F117" s="90"/>
    </row>
    <row r="118" spans="1:6" x14ac:dyDescent="0.3">
      <c r="A118" s="66">
        <v>63</v>
      </c>
      <c r="B118" s="66" t="s">
        <v>339</v>
      </c>
      <c r="D118" s="89">
        <v>0.21695340718196501</v>
      </c>
      <c r="E118" s="90"/>
      <c r="F118" s="90"/>
    </row>
    <row r="119" spans="1:6" x14ac:dyDescent="0.3">
      <c r="A119" s="66">
        <v>64</v>
      </c>
      <c r="B119" s="66" t="s">
        <v>340</v>
      </c>
      <c r="D119" s="72">
        <v>0</v>
      </c>
    </row>
    <row r="120" spans="1:6" x14ac:dyDescent="0.3">
      <c r="A120" s="66">
        <v>65</v>
      </c>
      <c r="B120" s="72" t="s">
        <v>341</v>
      </c>
      <c r="C120" s="72"/>
      <c r="D120" s="72">
        <v>0</v>
      </c>
    </row>
    <row r="121" spans="1:6" x14ac:dyDescent="0.3">
      <c r="A121" s="66">
        <v>66</v>
      </c>
      <c r="B121" s="72" t="s">
        <v>342</v>
      </c>
      <c r="C121" s="72"/>
      <c r="D121" s="72">
        <v>0</v>
      </c>
    </row>
    <row r="122" spans="1:6" x14ac:dyDescent="0.3">
      <c r="A122" s="66">
        <v>67</v>
      </c>
      <c r="B122" s="72" t="s">
        <v>343</v>
      </c>
      <c r="C122" s="72"/>
      <c r="D122" s="72">
        <v>0</v>
      </c>
    </row>
    <row r="123" spans="1:6" x14ac:dyDescent="0.3">
      <c r="A123" s="66" t="s">
        <v>344</v>
      </c>
      <c r="B123" s="72" t="s">
        <v>345</v>
      </c>
      <c r="C123" s="72"/>
      <c r="D123" s="72">
        <v>0</v>
      </c>
    </row>
    <row r="124" spans="1:6" x14ac:dyDescent="0.3">
      <c r="A124" s="66">
        <v>68</v>
      </c>
      <c r="B124" s="66" t="s">
        <v>346</v>
      </c>
      <c r="D124" s="91">
        <v>5.0255233368617355E-2</v>
      </c>
      <c r="E124" s="92"/>
      <c r="F124" s="92"/>
    </row>
    <row r="125" spans="1:6" x14ac:dyDescent="0.3">
      <c r="A125" s="66">
        <v>69</v>
      </c>
      <c r="B125" s="66" t="s">
        <v>347</v>
      </c>
      <c r="D125" s="72">
        <v>0</v>
      </c>
    </row>
    <row r="126" spans="1:6" x14ac:dyDescent="0.3">
      <c r="A126" s="66">
        <v>70</v>
      </c>
      <c r="B126" s="66" t="s">
        <v>347</v>
      </c>
      <c r="D126" s="72">
        <v>0</v>
      </c>
    </row>
    <row r="127" spans="1:6" x14ac:dyDescent="0.3">
      <c r="A127" s="66">
        <v>71</v>
      </c>
      <c r="B127" s="66" t="s">
        <v>347</v>
      </c>
      <c r="D127" s="72">
        <v>0</v>
      </c>
    </row>
    <row r="128" spans="1:6" s="85" customFormat="1" x14ac:dyDescent="0.3">
      <c r="A128" s="169" t="s">
        <v>348</v>
      </c>
      <c r="B128" s="169"/>
      <c r="C128" s="83"/>
      <c r="D128" s="84"/>
    </row>
    <row r="129" spans="1:6" ht="20.399999999999999" x14ac:dyDescent="0.3">
      <c r="A129" s="66">
        <v>72</v>
      </c>
      <c r="B129" s="66" t="s">
        <v>349</v>
      </c>
      <c r="D129" s="93">
        <v>209.38443211521701</v>
      </c>
      <c r="E129" s="79"/>
      <c r="F129" s="79"/>
    </row>
    <row r="130" spans="1:6" ht="20.399999999999999" x14ac:dyDescent="0.3">
      <c r="A130" s="66">
        <v>73</v>
      </c>
      <c r="B130" s="66" t="s">
        <v>350</v>
      </c>
      <c r="D130" s="93">
        <v>779.55530959999999</v>
      </c>
      <c r="E130" s="79"/>
      <c r="F130" s="79"/>
    </row>
    <row r="131" spans="1:6" x14ac:dyDescent="0.3">
      <c r="A131" s="66">
        <v>74</v>
      </c>
      <c r="B131" s="66" t="s">
        <v>237</v>
      </c>
      <c r="D131" s="72">
        <v>0</v>
      </c>
    </row>
    <row r="132" spans="1:6" ht="20.399999999999999" x14ac:dyDescent="0.3">
      <c r="A132" s="66">
        <v>75</v>
      </c>
      <c r="B132" s="66" t="s">
        <v>351</v>
      </c>
      <c r="D132" s="93">
        <v>495.73545233368895</v>
      </c>
      <c r="E132" s="79"/>
      <c r="F132" s="79"/>
    </row>
    <row r="133" spans="1:6" s="85" customFormat="1" x14ac:dyDescent="0.3">
      <c r="A133" s="169" t="s">
        <v>352</v>
      </c>
      <c r="B133" s="169"/>
      <c r="C133" s="83"/>
      <c r="D133" s="84"/>
    </row>
    <row r="134" spans="1:6" x14ac:dyDescent="0.3">
      <c r="A134" s="66">
        <v>76</v>
      </c>
      <c r="B134" s="66" t="s">
        <v>353</v>
      </c>
      <c r="D134" s="72">
        <v>0</v>
      </c>
    </row>
    <row r="135" spans="1:6" x14ac:dyDescent="0.3">
      <c r="A135" s="66">
        <v>77</v>
      </c>
      <c r="B135" s="66" t="s">
        <v>354</v>
      </c>
      <c r="D135" s="70">
        <v>88.8783652137205</v>
      </c>
      <c r="E135" s="94"/>
      <c r="F135" s="94"/>
    </row>
    <row r="136" spans="1:6" x14ac:dyDescent="0.3">
      <c r="A136" s="66">
        <v>78</v>
      </c>
      <c r="B136" s="66" t="s">
        <v>355</v>
      </c>
      <c r="D136" s="72">
        <v>0</v>
      </c>
      <c r="E136" s="79"/>
      <c r="F136" s="79"/>
    </row>
    <row r="137" spans="1:6" x14ac:dyDescent="0.3">
      <c r="A137" s="66">
        <v>79</v>
      </c>
      <c r="B137" s="66" t="s">
        <v>356</v>
      </c>
      <c r="D137" s="93">
        <v>489.57330031107597</v>
      </c>
      <c r="E137" s="79"/>
      <c r="F137" s="79"/>
    </row>
    <row r="138" spans="1:6" s="85" customFormat="1" x14ac:dyDescent="0.3">
      <c r="A138" s="169" t="s">
        <v>357</v>
      </c>
      <c r="B138" s="169"/>
      <c r="C138" s="83"/>
      <c r="D138" s="84"/>
    </row>
    <row r="139" spans="1:6" x14ac:dyDescent="0.3">
      <c r="A139" s="66">
        <v>80</v>
      </c>
      <c r="B139" s="66" t="s">
        <v>358</v>
      </c>
      <c r="D139" s="70">
        <v>0</v>
      </c>
      <c r="E139" s="71"/>
      <c r="F139" s="71"/>
    </row>
    <row r="140" spans="1:6" x14ac:dyDescent="0.3">
      <c r="A140" s="66">
        <v>81</v>
      </c>
      <c r="B140" s="66" t="s">
        <v>359</v>
      </c>
      <c r="D140" s="72">
        <v>0</v>
      </c>
    </row>
    <row r="141" spans="1:6" x14ac:dyDescent="0.3">
      <c r="A141" s="66">
        <v>82</v>
      </c>
      <c r="B141" s="66" t="s">
        <v>360</v>
      </c>
      <c r="D141" s="93">
        <v>700</v>
      </c>
      <c r="E141" s="79"/>
      <c r="F141" s="79"/>
    </row>
    <row r="142" spans="1:6" x14ac:dyDescent="0.3">
      <c r="A142" s="66">
        <v>83</v>
      </c>
      <c r="B142" s="66" t="s">
        <v>361</v>
      </c>
      <c r="D142" s="93">
        <v>299.80749520999996</v>
      </c>
      <c r="E142" s="79"/>
      <c r="F142" s="79"/>
    </row>
    <row r="143" spans="1:6" x14ac:dyDescent="0.3">
      <c r="A143" s="66">
        <v>84</v>
      </c>
      <c r="B143" s="66" t="s">
        <v>362</v>
      </c>
      <c r="D143" s="93">
        <v>2768.7458315336999</v>
      </c>
      <c r="E143" s="79"/>
      <c r="F143" s="79"/>
    </row>
    <row r="144" spans="1:6" x14ac:dyDescent="0.3">
      <c r="A144" s="66">
        <v>85</v>
      </c>
      <c r="B144" s="66" t="s">
        <v>363</v>
      </c>
      <c r="D144" s="72">
        <v>0</v>
      </c>
      <c r="E144" s="79"/>
      <c r="F144" s="79"/>
    </row>
    <row r="145" s="66" customFormat="1" ht="11.25" hidden="1" customHeight="1" x14ac:dyDescent="0.3"/>
    <row r="146" s="66" customFormat="1" ht="11.25" hidden="1" customHeight="1" x14ac:dyDescent="0.3"/>
  </sheetData>
  <mergeCells count="10">
    <mergeCell ref="A115:B115"/>
    <mergeCell ref="A128:B128"/>
    <mergeCell ref="A133:B133"/>
    <mergeCell ref="A138:B138"/>
    <mergeCell ref="A5:B5"/>
    <mergeCell ref="A18:B18"/>
    <mergeCell ref="A55:B55"/>
    <mergeCell ref="A64:B64"/>
    <mergeCell ref="A83:B83"/>
    <mergeCell ref="A91:B9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G26" sqref="G26"/>
    </sheetView>
  </sheetViews>
  <sheetFormatPr defaultColWidth="0" defaultRowHeight="10.199999999999999" zeroHeight="1" x14ac:dyDescent="0.2"/>
  <cols>
    <col min="1" max="1" width="2" style="95" customWidth="1"/>
    <col min="2" max="5" width="12.88671875" style="95" customWidth="1"/>
    <col min="6" max="9" width="17.88671875" style="95" customWidth="1"/>
    <col min="10" max="10" width="2.88671875" style="95" hidden="1" customWidth="1"/>
    <col min="11" max="15" width="0" style="95" hidden="1" customWidth="1"/>
    <col min="16" max="16384" width="12.88671875" style="95" hidden="1"/>
  </cols>
  <sheetData>
    <row r="1" spans="2:9" x14ac:dyDescent="0.2">
      <c r="B1" s="190"/>
      <c r="C1" s="190"/>
    </row>
    <row r="2" spans="2:9" ht="13.2" x14ac:dyDescent="0.25">
      <c r="B2" s="96" t="s">
        <v>364</v>
      </c>
      <c r="H2" s="97"/>
      <c r="I2" s="97"/>
    </row>
    <row r="3" spans="2:9" ht="13.5" customHeight="1" x14ac:dyDescent="0.2">
      <c r="B3" s="190"/>
      <c r="C3" s="190"/>
      <c r="D3" s="191"/>
      <c r="E3" s="191"/>
      <c r="F3" s="168"/>
      <c r="G3" s="191"/>
      <c r="H3" s="168" t="s">
        <v>152</v>
      </c>
      <c r="I3" s="191"/>
    </row>
    <row r="4" spans="2:9" ht="56.25" customHeight="1" x14ac:dyDescent="0.2">
      <c r="B4" s="98" t="s">
        <v>153</v>
      </c>
      <c r="C4" s="99"/>
      <c r="D4" s="100"/>
      <c r="E4" s="100"/>
      <c r="F4" s="101" t="s">
        <v>365</v>
      </c>
      <c r="G4" s="102" t="s">
        <v>366</v>
      </c>
      <c r="H4" s="102" t="s">
        <v>367</v>
      </c>
      <c r="I4" s="103" t="s">
        <v>368</v>
      </c>
    </row>
    <row r="5" spans="2:9" ht="14.25" customHeight="1" x14ac:dyDescent="0.2">
      <c r="B5" s="174" t="s">
        <v>369</v>
      </c>
      <c r="C5" s="175"/>
      <c r="D5" s="104"/>
      <c r="E5" s="104"/>
      <c r="F5" s="105">
        <f>58586.4334</f>
        <v>58586.433400000002</v>
      </c>
      <c r="G5" s="106"/>
      <c r="H5" s="107">
        <f>329141.999153</f>
        <v>329141.99915300001</v>
      </c>
      <c r="I5" s="108"/>
    </row>
    <row r="6" spans="2:9" ht="15" customHeight="1" x14ac:dyDescent="0.2">
      <c r="B6" s="176" t="s">
        <v>370</v>
      </c>
      <c r="C6" s="177"/>
      <c r="D6" s="109"/>
      <c r="E6" s="109"/>
      <c r="F6" s="110">
        <v>550</v>
      </c>
      <c r="G6" s="106"/>
      <c r="H6" s="111">
        <v>28984.359961999999</v>
      </c>
      <c r="I6" s="108"/>
    </row>
    <row r="7" spans="2:9" ht="15" customHeight="1" x14ac:dyDescent="0.2">
      <c r="B7" s="176" t="s">
        <v>371</v>
      </c>
      <c r="C7" s="177"/>
      <c r="D7" s="109"/>
      <c r="E7" s="109"/>
      <c r="F7" s="110">
        <v>10.219751</v>
      </c>
      <c r="G7" s="112">
        <v>10.219751</v>
      </c>
      <c r="H7" s="113">
        <v>989.77437799999996</v>
      </c>
      <c r="I7" s="114">
        <v>989.77437799999996</v>
      </c>
    </row>
    <row r="8" spans="2:9" ht="15" customHeight="1" x14ac:dyDescent="0.2">
      <c r="B8" s="176" t="s">
        <v>372</v>
      </c>
      <c r="C8" s="177"/>
      <c r="D8" s="109"/>
      <c r="E8" s="109"/>
      <c r="F8" s="110">
        <v>470.52776399999999</v>
      </c>
      <c r="G8" s="112">
        <v>469.08059300000002</v>
      </c>
      <c r="H8" s="113">
        <v>40673.335292999996</v>
      </c>
      <c r="I8" s="114">
        <v>40673.335292999996</v>
      </c>
    </row>
    <row r="9" spans="2:9" ht="15" customHeight="1" x14ac:dyDescent="0.2">
      <c r="B9" s="115" t="s">
        <v>373</v>
      </c>
      <c r="C9" s="109"/>
      <c r="D9" s="109"/>
      <c r="E9" s="109"/>
      <c r="F9" s="116">
        <v>57520.264915</v>
      </c>
      <c r="G9" s="106"/>
      <c r="H9" s="113">
        <v>231579.21262199999</v>
      </c>
      <c r="I9" s="108"/>
    </row>
    <row r="10" spans="2:9" ht="15" customHeight="1" x14ac:dyDescent="0.2">
      <c r="B10" s="192" t="s">
        <v>177</v>
      </c>
      <c r="C10" s="193"/>
      <c r="D10" s="117"/>
      <c r="E10" s="117"/>
      <c r="F10" s="118">
        <f>35.42097</f>
        <v>35.420969999999997</v>
      </c>
      <c r="G10" s="119"/>
      <c r="H10" s="120">
        <f>26915.316898</f>
        <v>26915.316898000001</v>
      </c>
      <c r="I10" s="121"/>
    </row>
    <row r="11" spans="2:9" ht="14.25" customHeight="1" x14ac:dyDescent="0.2">
      <c r="F11" s="122"/>
      <c r="G11" s="123"/>
      <c r="H11" s="124"/>
      <c r="I11" s="124"/>
    </row>
    <row r="12" spans="2:9" ht="14.25" customHeight="1" x14ac:dyDescent="0.25">
      <c r="B12" s="96" t="s">
        <v>374</v>
      </c>
      <c r="F12" s="125"/>
      <c r="G12" s="168" t="s">
        <v>152</v>
      </c>
      <c r="H12" s="191"/>
    </row>
    <row r="13" spans="2:9" ht="15" customHeight="1" x14ac:dyDescent="0.2">
      <c r="B13" s="183" t="s">
        <v>153</v>
      </c>
      <c r="C13" s="184"/>
      <c r="D13" s="184"/>
      <c r="E13" s="184"/>
      <c r="F13" s="187" t="s">
        <v>375</v>
      </c>
      <c r="G13" s="187" t="s">
        <v>376</v>
      </c>
      <c r="H13" s="189"/>
      <c r="I13" s="57"/>
    </row>
    <row r="14" spans="2:9" ht="54.75" customHeight="1" x14ac:dyDescent="0.2">
      <c r="B14" s="185"/>
      <c r="C14" s="186"/>
      <c r="D14" s="186"/>
      <c r="E14" s="186"/>
      <c r="F14" s="188"/>
      <c r="G14" s="126" t="s">
        <v>377</v>
      </c>
      <c r="H14" s="127" t="s">
        <v>378</v>
      </c>
      <c r="I14" s="125"/>
    </row>
    <row r="15" spans="2:9" ht="11.25" customHeight="1" x14ac:dyDescent="0.2">
      <c r="B15" s="174" t="s">
        <v>379</v>
      </c>
      <c r="C15" s="175"/>
      <c r="D15" s="175"/>
      <c r="E15" s="175"/>
      <c r="F15" s="128">
        <v>31729.873035000001</v>
      </c>
      <c r="G15" s="128">
        <v>25473.389832000001</v>
      </c>
      <c r="H15" s="129">
        <v>4893.863214</v>
      </c>
    </row>
    <row r="16" spans="2:9" ht="17.25" customHeight="1" x14ac:dyDescent="0.2">
      <c r="B16" s="176" t="s">
        <v>370</v>
      </c>
      <c r="C16" s="177"/>
      <c r="D16" s="177"/>
      <c r="E16" s="177"/>
      <c r="F16" s="130">
        <v>0</v>
      </c>
      <c r="G16" s="130"/>
      <c r="H16" s="131"/>
    </row>
    <row r="17" spans="2:9" ht="17.25" customHeight="1" x14ac:dyDescent="0.2">
      <c r="B17" s="176" t="s">
        <v>371</v>
      </c>
      <c r="C17" s="177"/>
      <c r="D17" s="177"/>
      <c r="E17" s="177"/>
      <c r="F17" s="130">
        <v>12744.820113</v>
      </c>
      <c r="G17" s="130">
        <v>7058.2206960000003</v>
      </c>
      <c r="H17" s="131">
        <v>166.199679</v>
      </c>
      <c r="I17" s="132"/>
    </row>
    <row r="18" spans="2:9" ht="15" customHeight="1" x14ac:dyDescent="0.2">
      <c r="B18" s="176" t="s">
        <v>372</v>
      </c>
      <c r="C18" s="177"/>
      <c r="D18" s="177"/>
      <c r="E18" s="177"/>
      <c r="F18" s="130">
        <v>15309.992136000001</v>
      </c>
      <c r="G18" s="130">
        <v>14163.17541</v>
      </c>
      <c r="H18" s="131">
        <v>2172.6705000000002</v>
      </c>
    </row>
    <row r="19" spans="2:9" ht="15" customHeight="1" x14ac:dyDescent="0.2">
      <c r="B19" s="115" t="s">
        <v>373</v>
      </c>
      <c r="C19" s="109"/>
      <c r="D19" s="109"/>
      <c r="E19" s="109"/>
      <c r="F19" s="130">
        <v>0</v>
      </c>
      <c r="G19" s="130"/>
      <c r="H19" s="131">
        <v>0.44750000000000001</v>
      </c>
    </row>
    <row r="20" spans="2:9" ht="15" customHeight="1" x14ac:dyDescent="0.2">
      <c r="B20" s="176" t="s">
        <v>380</v>
      </c>
      <c r="C20" s="177"/>
      <c r="D20" s="177"/>
      <c r="E20" s="177"/>
      <c r="F20" s="130">
        <v>3675.060786</v>
      </c>
      <c r="G20" s="130">
        <v>4251.9937259999997</v>
      </c>
      <c r="H20" s="131">
        <v>2554.9885599999998</v>
      </c>
    </row>
    <row r="21" spans="2:9" ht="15" customHeight="1" x14ac:dyDescent="0.2">
      <c r="B21" s="178" t="s">
        <v>381</v>
      </c>
      <c r="C21" s="179"/>
      <c r="D21" s="179"/>
      <c r="E21" s="179"/>
      <c r="F21" s="133">
        <v>0</v>
      </c>
      <c r="G21" s="133">
        <v>0</v>
      </c>
      <c r="H21" s="134">
        <v>0</v>
      </c>
    </row>
    <row r="22" spans="2:9" ht="15" customHeight="1" x14ac:dyDescent="0.2">
      <c r="B22" s="109"/>
      <c r="C22" s="109"/>
      <c r="D22" s="109"/>
      <c r="E22" s="109"/>
      <c r="F22" s="135"/>
      <c r="G22" s="135"/>
    </row>
    <row r="23" spans="2:9" ht="15" customHeight="1" x14ac:dyDescent="0.25">
      <c r="B23" s="96" t="s">
        <v>382</v>
      </c>
      <c r="G23" s="135"/>
    </row>
    <row r="24" spans="2:9" ht="15" customHeight="1" x14ac:dyDescent="0.2">
      <c r="E24" s="136"/>
      <c r="F24" s="136"/>
      <c r="G24" s="137" t="s">
        <v>152</v>
      </c>
    </row>
    <row r="25" spans="2:9" ht="63.75" x14ac:dyDescent="0.2">
      <c r="B25" s="138" t="s">
        <v>153</v>
      </c>
      <c r="C25" s="139"/>
      <c r="D25" s="139"/>
      <c r="E25" s="140"/>
      <c r="F25" s="141" t="s">
        <v>383</v>
      </c>
      <c r="G25" s="142" t="s">
        <v>384</v>
      </c>
    </row>
    <row r="26" spans="2:9" ht="15" customHeight="1" x14ac:dyDescent="0.2">
      <c r="B26" s="143" t="s">
        <v>385</v>
      </c>
      <c r="C26" s="104"/>
      <c r="D26" s="104"/>
      <c r="E26" s="144"/>
      <c r="F26" s="107">
        <v>55556.481284000001</v>
      </c>
      <c r="G26" s="145">
        <v>64545.410382000002</v>
      </c>
    </row>
    <row r="27" spans="2:9" ht="15" customHeight="1" x14ac:dyDescent="0.2">
      <c r="B27" s="180" t="s">
        <v>160</v>
      </c>
      <c r="C27" s="181"/>
      <c r="D27" s="181"/>
      <c r="E27" s="146"/>
      <c r="F27" s="113">
        <v>10581.259985999999</v>
      </c>
      <c r="G27" s="147">
        <v>10532.093137</v>
      </c>
    </row>
    <row r="28" spans="2:9" ht="15" customHeight="1" x14ac:dyDescent="0.2">
      <c r="B28" s="148" t="s">
        <v>386</v>
      </c>
      <c r="C28" s="149"/>
      <c r="D28" s="149"/>
      <c r="E28" s="146"/>
      <c r="F28" s="113">
        <v>16097.154907</v>
      </c>
      <c r="G28" s="147">
        <v>19935.658594</v>
      </c>
    </row>
    <row r="29" spans="2:9" ht="15" customHeight="1" x14ac:dyDescent="0.2">
      <c r="B29" s="150" t="s">
        <v>387</v>
      </c>
      <c r="C29" s="149"/>
      <c r="D29" s="149"/>
      <c r="E29" s="146"/>
      <c r="F29" s="113">
        <v>28878.066391</v>
      </c>
      <c r="G29" s="147">
        <v>34077.658650999998</v>
      </c>
    </row>
    <row r="30" spans="2:9" ht="15" customHeight="1" x14ac:dyDescent="0.2">
      <c r="B30" s="151" t="s">
        <v>388</v>
      </c>
      <c r="C30" s="152"/>
      <c r="D30" s="152"/>
      <c r="E30" s="153"/>
      <c r="F30" s="154">
        <v>21782.536658000001</v>
      </c>
      <c r="G30" s="155">
        <v>25770.896053</v>
      </c>
    </row>
    <row r="31" spans="2:9" ht="15" customHeight="1" x14ac:dyDescent="0.2">
      <c r="B31" s="109"/>
      <c r="C31" s="109"/>
      <c r="D31" s="109"/>
      <c r="E31" s="109"/>
      <c r="F31" s="135"/>
      <c r="G31" s="135"/>
    </row>
    <row r="32" spans="2:9" ht="15" customHeight="1" x14ac:dyDescent="0.2">
      <c r="B32" s="182" t="s">
        <v>364</v>
      </c>
      <c r="C32" s="182"/>
      <c r="D32" s="182"/>
      <c r="E32" s="182"/>
      <c r="F32" s="182"/>
      <c r="G32" s="182"/>
    </row>
    <row r="33" spans="2:7" ht="36.75" customHeight="1" x14ac:dyDescent="0.2">
      <c r="B33" s="171" t="s">
        <v>389</v>
      </c>
      <c r="C33" s="171"/>
      <c r="D33" s="171"/>
      <c r="E33" s="171"/>
      <c r="F33" s="171"/>
      <c r="G33" s="171"/>
    </row>
    <row r="34" spans="2:7" ht="60" customHeight="1" x14ac:dyDescent="0.2">
      <c r="B34" s="171" t="s">
        <v>390</v>
      </c>
      <c r="C34" s="171"/>
      <c r="D34" s="171"/>
      <c r="E34" s="171"/>
      <c r="F34" s="171"/>
      <c r="G34" s="171"/>
    </row>
    <row r="35" spans="2:7" ht="18.75" customHeight="1" x14ac:dyDescent="0.2">
      <c r="B35" s="171" t="s">
        <v>391</v>
      </c>
      <c r="C35" s="171"/>
      <c r="D35" s="171"/>
      <c r="E35" s="171"/>
      <c r="F35" s="171"/>
      <c r="G35" s="171"/>
    </row>
    <row r="36" spans="2:7" ht="18.75" customHeight="1" x14ac:dyDescent="0.2">
      <c r="B36" s="172" t="s">
        <v>392</v>
      </c>
      <c r="C36" s="172"/>
      <c r="D36" s="172"/>
      <c r="E36" s="172"/>
      <c r="F36" s="172"/>
      <c r="G36" s="172"/>
    </row>
    <row r="37" spans="2:7" ht="18.75" customHeight="1" x14ac:dyDescent="0.2">
      <c r="B37" s="172" t="s">
        <v>393</v>
      </c>
      <c r="C37" s="172"/>
      <c r="D37" s="172"/>
      <c r="E37" s="172"/>
      <c r="F37" s="172"/>
      <c r="G37" s="172"/>
    </row>
    <row r="38" spans="2:7" ht="25.5" customHeight="1" x14ac:dyDescent="0.2">
      <c r="B38" s="173" t="s">
        <v>394</v>
      </c>
      <c r="C38" s="173"/>
      <c r="D38" s="173"/>
      <c r="E38" s="173"/>
      <c r="F38" s="173"/>
      <c r="G38" s="173"/>
    </row>
    <row r="39" spans="2:7" ht="18.75" customHeight="1" x14ac:dyDescent="0.2">
      <c r="B39" s="172" t="s">
        <v>395</v>
      </c>
      <c r="C39" s="172"/>
      <c r="D39" s="172"/>
      <c r="E39" s="172"/>
      <c r="F39" s="172"/>
      <c r="G39" s="172"/>
    </row>
    <row r="40" spans="2:7" ht="24.75" customHeight="1" x14ac:dyDescent="0.2">
      <c r="B40" s="173" t="s">
        <v>396</v>
      </c>
      <c r="C40" s="173"/>
      <c r="D40" s="173"/>
      <c r="E40" s="173"/>
      <c r="F40" s="173"/>
      <c r="G40" s="173"/>
    </row>
    <row r="41" spans="2:7" ht="36.75" customHeight="1" x14ac:dyDescent="0.2">
      <c r="B41" s="171" t="s">
        <v>397</v>
      </c>
      <c r="C41" s="171"/>
      <c r="D41" s="171"/>
      <c r="E41" s="171"/>
      <c r="F41" s="171"/>
      <c r="G41" s="171"/>
    </row>
    <row r="42" spans="2:7" ht="38.25" customHeight="1" x14ac:dyDescent="0.2">
      <c r="B42" s="171" t="s">
        <v>398</v>
      </c>
      <c r="C42" s="171"/>
      <c r="D42" s="171"/>
      <c r="E42" s="171"/>
      <c r="F42" s="171"/>
      <c r="G42" s="171"/>
    </row>
    <row r="43" spans="2:7" ht="14.25" customHeight="1" x14ac:dyDescent="0.2">
      <c r="B43" s="171"/>
      <c r="C43" s="171"/>
      <c r="D43" s="171"/>
      <c r="E43" s="171"/>
      <c r="F43" s="171"/>
      <c r="G43" s="171"/>
    </row>
    <row r="44" spans="2:7" hidden="1" x14ac:dyDescent="0.2"/>
    <row r="45" spans="2:7" hidden="1" x14ac:dyDescent="0.2"/>
    <row r="46" spans="2:7" hidden="1" x14ac:dyDescent="0.2"/>
    <row r="47" spans="2:7" hidden="1" x14ac:dyDescent="0.2"/>
    <row r="48" spans="2:7" hidden="1" x14ac:dyDescent="0.2"/>
  </sheetData>
  <mergeCells count="33">
    <mergeCell ref="B13:E14"/>
    <mergeCell ref="F13:F14"/>
    <mergeCell ref="G13:H13"/>
    <mergeCell ref="B1:C1"/>
    <mergeCell ref="B3:C3"/>
    <mergeCell ref="D3:E3"/>
    <mergeCell ref="F3:G3"/>
    <mergeCell ref="H3:I3"/>
    <mergeCell ref="B5:C5"/>
    <mergeCell ref="B6:C6"/>
    <mergeCell ref="B7:C7"/>
    <mergeCell ref="B8:C8"/>
    <mergeCell ref="B10:C10"/>
    <mergeCell ref="G12:H12"/>
    <mergeCell ref="B36:G36"/>
    <mergeCell ref="B15:E15"/>
    <mergeCell ref="B16:E16"/>
    <mergeCell ref="B17:E17"/>
    <mergeCell ref="B18:E18"/>
    <mergeCell ref="B20:E20"/>
    <mergeCell ref="B21:E21"/>
    <mergeCell ref="B27:D27"/>
    <mergeCell ref="B32:G32"/>
    <mergeCell ref="B33:G33"/>
    <mergeCell ref="B34:G34"/>
    <mergeCell ref="B35:G35"/>
    <mergeCell ref="B43:G43"/>
    <mergeCell ref="B37:G37"/>
    <mergeCell ref="B38:G38"/>
    <mergeCell ref="B39:G39"/>
    <mergeCell ref="B40:G40"/>
    <mergeCell ref="B41:G41"/>
    <mergeCell ref="B42:G4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1"/>
  <sheetViews>
    <sheetView workbookViewId="0">
      <selection activeCell="E69" sqref="E69"/>
    </sheetView>
  </sheetViews>
  <sheetFormatPr defaultColWidth="0" defaultRowHeight="10.199999999999999" zeroHeight="1" x14ac:dyDescent="0.3"/>
  <cols>
    <col min="1" max="1" width="2" style="66" customWidth="1"/>
    <col min="2" max="2" width="7.109375" style="73" bestFit="1" customWidth="1"/>
    <col min="3" max="3" width="73.6640625" style="66" customWidth="1"/>
    <col min="4" max="4" width="1.44140625" style="66" customWidth="1"/>
    <col min="5" max="5" width="22.5546875" style="72" customWidth="1"/>
    <col min="6" max="6" width="17.5546875" style="66" hidden="1" customWidth="1"/>
    <col min="7" max="7" width="2.109375" style="66" hidden="1" customWidth="1"/>
    <col min="8" max="16384" width="9.109375" style="66" hidden="1"/>
  </cols>
  <sheetData>
    <row r="1" spans="1:7" s="60" customFormat="1" ht="13.2" x14ac:dyDescent="0.3">
      <c r="B1" s="156"/>
      <c r="C1" s="61"/>
    </row>
    <row r="2" spans="1:7" s="60" customFormat="1" ht="13.2" x14ac:dyDescent="0.3">
      <c r="B2" s="156"/>
      <c r="C2" s="61" t="s">
        <v>399</v>
      </c>
    </row>
    <row r="3" spans="1:7" s="60" customFormat="1" ht="26.25" customHeight="1" x14ac:dyDescent="0.2">
      <c r="B3" s="156"/>
      <c r="D3" s="168" t="s">
        <v>152</v>
      </c>
      <c r="E3" s="191"/>
      <c r="F3" s="62"/>
    </row>
    <row r="4" spans="1:7" ht="15" customHeight="1" x14ac:dyDescent="0.2">
      <c r="A4" s="63"/>
      <c r="B4" s="157"/>
      <c r="C4" s="64" t="s">
        <v>153</v>
      </c>
      <c r="D4" s="63"/>
      <c r="E4" s="65" t="s">
        <v>217</v>
      </c>
      <c r="F4" s="65"/>
    </row>
    <row r="5" spans="1:7" s="69" customFormat="1" x14ac:dyDescent="0.3">
      <c r="A5" s="169" t="s">
        <v>400</v>
      </c>
      <c r="B5" s="169"/>
      <c r="C5" s="169"/>
      <c r="D5" s="67"/>
      <c r="E5" s="158" t="s">
        <v>401</v>
      </c>
    </row>
    <row r="6" spans="1:7" x14ac:dyDescent="0.3">
      <c r="B6" s="73">
        <v>1</v>
      </c>
      <c r="C6" s="66" t="s">
        <v>402</v>
      </c>
      <c r="E6" s="70">
        <v>390316.87296570203</v>
      </c>
      <c r="F6" s="71"/>
      <c r="G6" s="71"/>
    </row>
    <row r="7" spans="1:7" ht="20.399999999999999" x14ac:dyDescent="0.3">
      <c r="B7" s="73">
        <v>2</v>
      </c>
      <c r="C7" s="66" t="s">
        <v>403</v>
      </c>
      <c r="D7" s="72"/>
      <c r="E7" s="70">
        <v>-2588.440413160034</v>
      </c>
      <c r="F7" s="71"/>
      <c r="G7" s="71"/>
    </row>
    <row r="8" spans="1:7" ht="30.6" x14ac:dyDescent="0.3">
      <c r="B8" s="73">
        <v>3</v>
      </c>
      <c r="C8" s="72" t="s">
        <v>404</v>
      </c>
      <c r="D8" s="72"/>
      <c r="E8" s="72">
        <v>0</v>
      </c>
    </row>
    <row r="9" spans="1:7" x14ac:dyDescent="0.3">
      <c r="B9" s="73">
        <v>4</v>
      </c>
      <c r="C9" s="72" t="s">
        <v>405</v>
      </c>
      <c r="D9" s="72"/>
      <c r="E9" s="159">
        <v>31541.078673918095</v>
      </c>
    </row>
    <row r="10" spans="1:7" x14ac:dyDescent="0.3">
      <c r="B10" s="73">
        <v>5</v>
      </c>
      <c r="C10" s="66" t="s">
        <v>406</v>
      </c>
      <c r="E10" s="70">
        <v>1316.705737635388</v>
      </c>
      <c r="F10" s="71"/>
      <c r="G10" s="71"/>
    </row>
    <row r="11" spans="1:7" ht="20.399999999999999" x14ac:dyDescent="0.3">
      <c r="B11" s="73">
        <v>6</v>
      </c>
      <c r="C11" s="66" t="s">
        <v>407</v>
      </c>
      <c r="E11" s="70">
        <v>29183.093498900249</v>
      </c>
      <c r="F11" s="71"/>
      <c r="G11" s="71"/>
    </row>
    <row r="12" spans="1:7" x14ac:dyDescent="0.3">
      <c r="A12" s="73"/>
      <c r="B12" s="73">
        <v>7</v>
      </c>
      <c r="C12" s="66" t="s">
        <v>408</v>
      </c>
      <c r="E12" s="159">
        <v>14766.637889351839</v>
      </c>
    </row>
    <row r="13" spans="1:7" s="74" customFormat="1" x14ac:dyDescent="0.3">
      <c r="B13" s="160">
        <v>8</v>
      </c>
      <c r="C13" s="75" t="s">
        <v>409</v>
      </c>
      <c r="D13" s="75"/>
      <c r="E13" s="76">
        <v>464535.94835234754</v>
      </c>
      <c r="F13" s="77"/>
      <c r="G13" s="77"/>
    </row>
    <row r="14" spans="1:7" s="74" customFormat="1" x14ac:dyDescent="0.3">
      <c r="A14" s="72"/>
      <c r="B14" s="161"/>
      <c r="C14" s="72"/>
      <c r="D14" s="72"/>
      <c r="E14" s="72"/>
      <c r="F14" s="72"/>
      <c r="G14" s="77"/>
    </row>
    <row r="15" spans="1:7" s="69" customFormat="1" x14ac:dyDescent="0.3">
      <c r="A15" s="169" t="s">
        <v>410</v>
      </c>
      <c r="B15" s="169"/>
      <c r="C15" s="169"/>
      <c r="D15" s="67"/>
      <c r="E15" s="158" t="s">
        <v>411</v>
      </c>
    </row>
    <row r="16" spans="1:7" s="74" customFormat="1" x14ac:dyDescent="0.3">
      <c r="A16" s="194" t="s">
        <v>412</v>
      </c>
      <c r="B16" s="194"/>
      <c r="C16" s="194"/>
      <c r="D16" s="194"/>
      <c r="E16" s="76"/>
      <c r="F16" s="77"/>
      <c r="G16" s="77"/>
    </row>
    <row r="17" spans="1:7" x14ac:dyDescent="0.3">
      <c r="B17" s="73">
        <v>1</v>
      </c>
      <c r="C17" s="66" t="s">
        <v>413</v>
      </c>
      <c r="E17" s="70">
        <v>362952.665572453</v>
      </c>
      <c r="F17" s="71"/>
      <c r="G17" s="71"/>
    </row>
    <row r="18" spans="1:7" x14ac:dyDescent="0.3">
      <c r="B18" s="73">
        <v>2</v>
      </c>
      <c r="C18" s="66" t="s">
        <v>414</v>
      </c>
      <c r="E18" s="159">
        <v>358.53118844247319</v>
      </c>
    </row>
    <row r="19" spans="1:7" s="74" customFormat="1" x14ac:dyDescent="0.3">
      <c r="B19" s="160">
        <v>3</v>
      </c>
      <c r="C19" s="75" t="s">
        <v>415</v>
      </c>
      <c r="D19" s="75"/>
      <c r="E19" s="76">
        <v>363311.19676089549</v>
      </c>
      <c r="F19" s="77"/>
      <c r="G19" s="77"/>
    </row>
    <row r="20" spans="1:7" x14ac:dyDescent="0.3">
      <c r="E20" s="70"/>
      <c r="F20" s="71"/>
      <c r="G20" s="71"/>
    </row>
    <row r="21" spans="1:7" s="74" customFormat="1" x14ac:dyDescent="0.3">
      <c r="A21" s="194" t="s">
        <v>416</v>
      </c>
      <c r="B21" s="194"/>
      <c r="C21" s="194"/>
      <c r="D21" s="194"/>
      <c r="E21" s="76"/>
      <c r="F21" s="77"/>
      <c r="G21" s="77"/>
    </row>
    <row r="22" spans="1:7" x14ac:dyDescent="0.3">
      <c r="B22" s="73">
        <v>4</v>
      </c>
      <c r="C22" s="66" t="s">
        <v>417</v>
      </c>
      <c r="E22" s="70">
        <v>50339.363998613422</v>
      </c>
      <c r="F22" s="71"/>
      <c r="G22" s="71"/>
    </row>
    <row r="23" spans="1:7" x14ac:dyDescent="0.3">
      <c r="B23" s="73">
        <v>5</v>
      </c>
      <c r="C23" s="66" t="s">
        <v>418</v>
      </c>
      <c r="E23" s="70">
        <v>4290.106443055477</v>
      </c>
      <c r="F23" s="71"/>
      <c r="G23" s="71"/>
    </row>
    <row r="24" spans="1:7" x14ac:dyDescent="0.3">
      <c r="B24" s="73" t="s">
        <v>419</v>
      </c>
      <c r="C24" s="66" t="s">
        <v>420</v>
      </c>
      <c r="E24" s="70"/>
      <c r="F24" s="71"/>
      <c r="G24" s="71"/>
    </row>
    <row r="25" spans="1:7" x14ac:dyDescent="0.3">
      <c r="B25" s="73">
        <v>6</v>
      </c>
      <c r="C25" s="72" t="s">
        <v>421</v>
      </c>
      <c r="E25" s="162"/>
      <c r="F25" s="71"/>
      <c r="G25" s="71"/>
    </row>
    <row r="26" spans="1:7" x14ac:dyDescent="0.3">
      <c r="B26" s="73">
        <v>7</v>
      </c>
      <c r="C26" s="72" t="s">
        <v>421</v>
      </c>
      <c r="E26" s="162"/>
      <c r="F26" s="71"/>
      <c r="G26" s="71"/>
    </row>
    <row r="27" spans="1:7" x14ac:dyDescent="0.3">
      <c r="B27" s="73">
        <v>8</v>
      </c>
      <c r="C27" s="72" t="s">
        <v>421</v>
      </c>
      <c r="E27" s="162"/>
      <c r="F27" s="71"/>
      <c r="G27" s="71"/>
    </row>
    <row r="28" spans="1:7" x14ac:dyDescent="0.3">
      <c r="B28" s="73">
        <v>9</v>
      </c>
      <c r="C28" s="72" t="s">
        <v>421</v>
      </c>
      <c r="E28" s="162"/>
      <c r="F28" s="71"/>
      <c r="G28" s="71"/>
    </row>
    <row r="29" spans="1:7" x14ac:dyDescent="0.3">
      <c r="B29" s="73">
        <v>10</v>
      </c>
      <c r="C29" s="72" t="s">
        <v>421</v>
      </c>
      <c r="E29" s="68"/>
    </row>
    <row r="30" spans="1:7" s="74" customFormat="1" x14ac:dyDescent="0.3">
      <c r="B30" s="160">
        <v>11</v>
      </c>
      <c r="C30" s="75" t="s">
        <v>422</v>
      </c>
      <c r="D30" s="75"/>
      <c r="E30" s="76">
        <v>50679.368117668899</v>
      </c>
      <c r="F30" s="77"/>
      <c r="G30" s="77"/>
    </row>
    <row r="31" spans="1:7" x14ac:dyDescent="0.3">
      <c r="C31" s="72"/>
      <c r="D31" s="72"/>
      <c r="E31" s="70"/>
      <c r="F31" s="71"/>
      <c r="G31" s="71"/>
    </row>
    <row r="32" spans="1:7" s="74" customFormat="1" x14ac:dyDescent="0.3">
      <c r="A32" s="194" t="s">
        <v>423</v>
      </c>
      <c r="B32" s="194"/>
      <c r="C32" s="194"/>
      <c r="D32" s="194"/>
      <c r="E32" s="76"/>
      <c r="F32" s="77"/>
      <c r="G32" s="77"/>
    </row>
    <row r="33" spans="1:7" x14ac:dyDescent="0.3">
      <c r="B33" s="73">
        <v>12</v>
      </c>
      <c r="C33" s="72" t="s">
        <v>421</v>
      </c>
      <c r="D33" s="72"/>
      <c r="E33" s="68"/>
      <c r="F33" s="71"/>
      <c r="G33" s="71"/>
    </row>
    <row r="34" spans="1:7" x14ac:dyDescent="0.3">
      <c r="B34" s="73" t="s">
        <v>424</v>
      </c>
      <c r="C34" s="66" t="s">
        <v>425</v>
      </c>
      <c r="E34" s="70">
        <v>21362.289974882988</v>
      </c>
      <c r="F34" s="71"/>
      <c r="G34" s="71"/>
    </row>
    <row r="35" spans="1:7" x14ac:dyDescent="0.3">
      <c r="B35" s="73" t="s">
        <v>426</v>
      </c>
      <c r="C35" s="66" t="s">
        <v>427</v>
      </c>
      <c r="E35" s="70">
        <v>0</v>
      </c>
      <c r="F35" s="71"/>
      <c r="G35" s="71"/>
    </row>
    <row r="36" spans="1:7" x14ac:dyDescent="0.3">
      <c r="B36" s="73">
        <v>13</v>
      </c>
      <c r="C36" s="72" t="s">
        <v>421</v>
      </c>
      <c r="D36" s="72"/>
      <c r="E36" s="68"/>
      <c r="F36" s="71"/>
      <c r="G36" s="71"/>
    </row>
    <row r="37" spans="1:7" x14ac:dyDescent="0.3">
      <c r="B37" s="73">
        <v>14</v>
      </c>
      <c r="C37" s="72" t="s">
        <v>421</v>
      </c>
      <c r="E37" s="68"/>
    </row>
    <row r="38" spans="1:7" x14ac:dyDescent="0.3">
      <c r="B38" s="73">
        <v>15</v>
      </c>
      <c r="C38" s="72" t="s">
        <v>421</v>
      </c>
      <c r="D38" s="72"/>
      <c r="E38" s="68"/>
      <c r="F38" s="71"/>
      <c r="G38" s="71"/>
    </row>
    <row r="39" spans="1:7" s="74" customFormat="1" x14ac:dyDescent="0.3">
      <c r="B39" s="160">
        <v>16</v>
      </c>
      <c r="C39" s="75" t="s">
        <v>428</v>
      </c>
      <c r="D39" s="75"/>
      <c r="E39" s="76">
        <v>21362.289974882988</v>
      </c>
      <c r="F39" s="77"/>
      <c r="G39" s="77"/>
    </row>
    <row r="40" spans="1:7" x14ac:dyDescent="0.3"/>
    <row r="41" spans="1:7" s="74" customFormat="1" x14ac:dyDescent="0.3">
      <c r="A41" s="194" t="s">
        <v>429</v>
      </c>
      <c r="B41" s="194"/>
      <c r="C41" s="194"/>
      <c r="D41" s="194"/>
      <c r="E41" s="76"/>
      <c r="F41" s="77"/>
      <c r="G41" s="77"/>
    </row>
    <row r="42" spans="1:7" x14ac:dyDescent="0.3">
      <c r="B42" s="73">
        <v>17</v>
      </c>
      <c r="C42" s="66" t="s">
        <v>430</v>
      </c>
      <c r="D42" s="72"/>
      <c r="E42" s="70">
        <v>161218.4590360616</v>
      </c>
      <c r="F42" s="71"/>
      <c r="G42" s="71"/>
    </row>
    <row r="43" spans="1:7" x14ac:dyDescent="0.3">
      <c r="B43" s="73">
        <v>18</v>
      </c>
      <c r="C43" s="66" t="s">
        <v>431</v>
      </c>
      <c r="E43" s="70">
        <v>-132035.36553716136</v>
      </c>
      <c r="F43" s="71"/>
      <c r="G43" s="71"/>
    </row>
    <row r="44" spans="1:7" s="74" customFormat="1" x14ac:dyDescent="0.3">
      <c r="B44" s="160">
        <v>19</v>
      </c>
      <c r="C44" s="75" t="s">
        <v>432</v>
      </c>
      <c r="D44" s="75"/>
      <c r="E44" s="76">
        <v>29183.093498900249</v>
      </c>
      <c r="F44" s="77"/>
      <c r="G44" s="77"/>
    </row>
    <row r="45" spans="1:7" x14ac:dyDescent="0.3">
      <c r="E45" s="78"/>
      <c r="F45" s="79"/>
      <c r="G45" s="79"/>
    </row>
    <row r="46" spans="1:7" s="74" customFormat="1" x14ac:dyDescent="0.3">
      <c r="A46" s="194" t="s">
        <v>433</v>
      </c>
      <c r="B46" s="194"/>
      <c r="C46" s="194"/>
      <c r="D46" s="194"/>
      <c r="E46" s="76"/>
      <c r="F46" s="77"/>
      <c r="G46" s="77"/>
    </row>
    <row r="47" spans="1:7" x14ac:dyDescent="0.3">
      <c r="A47" s="160"/>
      <c r="B47" s="160">
        <v>20</v>
      </c>
      <c r="C47" s="163" t="s">
        <v>434</v>
      </c>
      <c r="D47" s="160"/>
      <c r="E47" s="164">
        <v>18226.391193090712</v>
      </c>
      <c r="F47" s="160"/>
      <c r="G47" s="71"/>
    </row>
    <row r="48" spans="1:7" ht="20.399999999999999" x14ac:dyDescent="0.3">
      <c r="B48" s="73" t="s">
        <v>435</v>
      </c>
      <c r="C48" s="66" t="s">
        <v>436</v>
      </c>
      <c r="E48" s="70">
        <v>0</v>
      </c>
      <c r="F48" s="71"/>
      <c r="G48" s="71"/>
    </row>
    <row r="49" spans="1:7" s="74" customFormat="1" x14ac:dyDescent="0.3">
      <c r="B49" s="160">
        <v>21</v>
      </c>
      <c r="C49" s="75" t="s">
        <v>437</v>
      </c>
      <c r="D49" s="75"/>
      <c r="E49" s="76">
        <v>464535.94835234759</v>
      </c>
      <c r="F49" s="77"/>
      <c r="G49" s="77"/>
    </row>
    <row r="50" spans="1:7" x14ac:dyDescent="0.3">
      <c r="E50" s="78"/>
      <c r="F50" s="79"/>
      <c r="G50" s="79"/>
    </row>
    <row r="51" spans="1:7" s="74" customFormat="1" x14ac:dyDescent="0.3">
      <c r="A51" s="194" t="s">
        <v>438</v>
      </c>
      <c r="B51" s="194"/>
      <c r="C51" s="194"/>
      <c r="D51" s="194"/>
      <c r="E51" s="76"/>
      <c r="F51" s="77"/>
      <c r="G51" s="77"/>
    </row>
    <row r="52" spans="1:7" x14ac:dyDescent="0.3">
      <c r="A52" s="74"/>
      <c r="B52" s="160">
        <v>22</v>
      </c>
      <c r="C52" s="75" t="s">
        <v>439</v>
      </c>
      <c r="D52" s="76"/>
      <c r="E52" s="76">
        <v>3.8005085415906616E-2</v>
      </c>
      <c r="F52" s="76"/>
      <c r="G52" s="71"/>
    </row>
    <row r="53" spans="1:7" x14ac:dyDescent="0.3">
      <c r="A53" s="74"/>
      <c r="B53" s="160" t="s">
        <v>440</v>
      </c>
      <c r="C53" s="75" t="s">
        <v>441</v>
      </c>
      <c r="D53" s="76"/>
      <c r="E53" s="76">
        <v>3.6258494749925589E-2</v>
      </c>
      <c r="F53" s="76"/>
      <c r="G53" s="71"/>
    </row>
    <row r="54" spans="1:7" x14ac:dyDescent="0.3">
      <c r="E54" s="78"/>
      <c r="F54" s="79"/>
      <c r="G54" s="79"/>
    </row>
    <row r="55" spans="1:7" s="74" customFormat="1" x14ac:dyDescent="0.3">
      <c r="A55" s="194" t="s">
        <v>442</v>
      </c>
      <c r="B55" s="194"/>
      <c r="C55" s="194"/>
      <c r="D55" s="194"/>
      <c r="E55" s="76"/>
      <c r="F55" s="77"/>
      <c r="G55" s="77"/>
    </row>
    <row r="56" spans="1:7" x14ac:dyDescent="0.3">
      <c r="B56" s="73" t="s">
        <v>443</v>
      </c>
      <c r="C56" s="66" t="s">
        <v>442</v>
      </c>
      <c r="D56" s="72"/>
      <c r="E56" s="165" t="s">
        <v>444</v>
      </c>
      <c r="F56" s="71"/>
      <c r="G56" s="71"/>
    </row>
    <row r="57" spans="1:7" x14ac:dyDescent="0.3">
      <c r="B57" s="73" t="s">
        <v>445</v>
      </c>
      <c r="C57" s="66" t="s">
        <v>446</v>
      </c>
      <c r="E57" s="70">
        <v>0</v>
      </c>
      <c r="F57" s="71"/>
      <c r="G57" s="71"/>
    </row>
    <row r="58" spans="1:7" x14ac:dyDescent="0.3">
      <c r="E58" s="78"/>
      <c r="F58" s="79"/>
      <c r="G58" s="79"/>
    </row>
    <row r="59" spans="1:7" s="69" customFormat="1" x14ac:dyDescent="0.3">
      <c r="A59" s="169" t="s">
        <v>447</v>
      </c>
      <c r="B59" s="169"/>
      <c r="C59" s="169"/>
      <c r="D59" s="67"/>
      <c r="E59" s="158" t="s">
        <v>411</v>
      </c>
    </row>
    <row r="60" spans="1:7" x14ac:dyDescent="0.3">
      <c r="B60" s="73" t="s">
        <v>448</v>
      </c>
      <c r="C60" s="66" t="s">
        <v>449</v>
      </c>
      <c r="E60" s="165">
        <v>362952.66557233711</v>
      </c>
      <c r="F60" s="71"/>
      <c r="G60" s="71"/>
    </row>
    <row r="61" spans="1:7" x14ac:dyDescent="0.3">
      <c r="B61" s="73" t="s">
        <v>450</v>
      </c>
      <c r="C61" s="66" t="s">
        <v>451</v>
      </c>
      <c r="E61" s="165">
        <v>1705.5435789999999</v>
      </c>
    </row>
    <row r="62" spans="1:7" x14ac:dyDescent="0.3">
      <c r="B62" s="73" t="s">
        <v>452</v>
      </c>
      <c r="C62" s="66" t="s">
        <v>453</v>
      </c>
      <c r="E62" s="165">
        <v>361247.12199333712</v>
      </c>
      <c r="F62" s="79"/>
      <c r="G62" s="79"/>
    </row>
    <row r="63" spans="1:7" x14ac:dyDescent="0.3">
      <c r="B63" s="73" t="s">
        <v>454</v>
      </c>
      <c r="C63" s="66" t="s">
        <v>455</v>
      </c>
      <c r="E63" s="165">
        <v>1320.4085410299995</v>
      </c>
      <c r="F63" s="79"/>
      <c r="G63" s="79"/>
    </row>
    <row r="64" spans="1:7" x14ac:dyDescent="0.3">
      <c r="B64" s="73" t="s">
        <v>456</v>
      </c>
      <c r="C64" s="66" t="s">
        <v>457</v>
      </c>
      <c r="E64" s="165">
        <v>64737.293873905146</v>
      </c>
    </row>
    <row r="65" spans="1:7" x14ac:dyDescent="0.3">
      <c r="B65" s="73" t="s">
        <v>458</v>
      </c>
      <c r="C65" s="66" t="s">
        <v>459</v>
      </c>
      <c r="E65" s="165">
        <v>0.73878750000000004</v>
      </c>
    </row>
    <row r="66" spans="1:7" x14ac:dyDescent="0.3">
      <c r="B66" s="73" t="s">
        <v>460</v>
      </c>
      <c r="C66" s="66" t="s">
        <v>461</v>
      </c>
      <c r="E66" s="165">
        <v>12488.475938846357</v>
      </c>
    </row>
    <row r="67" spans="1:7" x14ac:dyDescent="0.3">
      <c r="B67" s="73" t="s">
        <v>462</v>
      </c>
      <c r="C67" s="66" t="s">
        <v>463</v>
      </c>
      <c r="E67" s="165">
        <v>174670.96685796435</v>
      </c>
    </row>
    <row r="68" spans="1:7" x14ac:dyDescent="0.3">
      <c r="B68" s="73" t="s">
        <v>464</v>
      </c>
      <c r="C68" s="66" t="s">
        <v>465</v>
      </c>
      <c r="E68" s="165">
        <v>9645.4154146625278</v>
      </c>
    </row>
    <row r="69" spans="1:7" x14ac:dyDescent="0.3">
      <c r="B69" s="73" t="s">
        <v>466</v>
      </c>
      <c r="C69" s="66" t="s">
        <v>467</v>
      </c>
      <c r="E69" s="165">
        <v>82360.56002760776</v>
      </c>
    </row>
    <row r="70" spans="1:7" x14ac:dyDescent="0.3">
      <c r="B70" s="73" t="s">
        <v>468</v>
      </c>
      <c r="C70" s="66" t="s">
        <v>469</v>
      </c>
      <c r="E70" s="165">
        <v>4064.5954486383553</v>
      </c>
    </row>
    <row r="71" spans="1:7" x14ac:dyDescent="0.3">
      <c r="B71" s="73" t="s">
        <v>470</v>
      </c>
      <c r="C71" s="66" t="s">
        <v>471</v>
      </c>
      <c r="E71" s="165">
        <v>11958.667103222611</v>
      </c>
    </row>
    <row r="72" spans="1:7" x14ac:dyDescent="0.3">
      <c r="C72" s="166"/>
    </row>
    <row r="73" spans="1:7" s="69" customFormat="1" x14ac:dyDescent="0.3">
      <c r="A73" s="169" t="s">
        <v>472</v>
      </c>
      <c r="B73" s="169"/>
      <c r="C73" s="169"/>
      <c r="D73" s="67"/>
      <c r="E73" s="158" t="s">
        <v>473</v>
      </c>
    </row>
    <row r="74" spans="1:7" ht="20.399999999999999" x14ac:dyDescent="0.3">
      <c r="A74" s="74"/>
      <c r="B74" s="160">
        <v>1</v>
      </c>
      <c r="C74" s="75" t="s">
        <v>474</v>
      </c>
      <c r="D74" s="74"/>
      <c r="E74" s="74" t="s">
        <v>475</v>
      </c>
      <c r="F74" s="71"/>
      <c r="G74" s="71"/>
    </row>
    <row r="75" spans="1:7" ht="20.399999999999999" x14ac:dyDescent="0.3">
      <c r="A75" s="74"/>
      <c r="B75" s="160">
        <v>2</v>
      </c>
      <c r="C75" s="75" t="s">
        <v>476</v>
      </c>
      <c r="D75" s="74"/>
      <c r="E75" s="74" t="s">
        <v>475</v>
      </c>
      <c r="F75" s="71"/>
      <c r="G75" s="71"/>
    </row>
    <row r="76" spans="1:7" x14ac:dyDescent="0.3"/>
    <row r="77" spans="1:7" hidden="1" x14ac:dyDescent="0.3"/>
    <row r="78" spans="1:7" hidden="1" x14ac:dyDescent="0.3"/>
    <row r="79" spans="1:7" hidden="1" x14ac:dyDescent="0.3"/>
    <row r="80" spans="1:7" hidden="1" x14ac:dyDescent="0.3"/>
    <row r="81" s="66" customFormat="1" hidden="1" x14ac:dyDescent="0.3"/>
    <row r="82" s="66" customFormat="1" hidden="1" x14ac:dyDescent="0.3"/>
    <row r="83" s="66" customFormat="1" hidden="1" x14ac:dyDescent="0.3"/>
    <row r="84" s="66" customFormat="1" hidden="1" x14ac:dyDescent="0.3"/>
    <row r="85" s="66" customFormat="1" hidden="1" x14ac:dyDescent="0.3"/>
    <row r="86" s="66" customFormat="1" hidden="1" x14ac:dyDescent="0.3"/>
    <row r="87" s="66" customFormat="1" hidden="1" x14ac:dyDescent="0.3"/>
    <row r="88" s="66" customFormat="1" hidden="1" x14ac:dyDescent="0.3"/>
    <row r="89" s="66" customFormat="1" hidden="1" x14ac:dyDescent="0.3"/>
    <row r="90" s="66" customFormat="1" hidden="1" x14ac:dyDescent="0.3"/>
    <row r="91" s="66" customFormat="1" hidden="1" x14ac:dyDescent="0.3"/>
    <row r="92" s="66" customFormat="1" hidden="1" x14ac:dyDescent="0.3"/>
    <row r="93" s="66" customFormat="1" hidden="1" x14ac:dyDescent="0.3"/>
    <row r="94" s="66" customFormat="1" hidden="1" x14ac:dyDescent="0.3"/>
    <row r="95" s="66" customFormat="1" hidden="1" x14ac:dyDescent="0.3"/>
    <row r="96" s="66" customFormat="1" hidden="1" x14ac:dyDescent="0.3"/>
    <row r="97" s="66" customFormat="1" hidden="1" x14ac:dyDescent="0.3"/>
    <row r="98" s="66" customFormat="1" hidden="1" x14ac:dyDescent="0.3"/>
    <row r="99" s="66" customFormat="1" hidden="1" x14ac:dyDescent="0.3"/>
    <row r="100" s="66" customFormat="1" hidden="1" x14ac:dyDescent="0.3"/>
    <row r="101" s="66" customFormat="1" hidden="1" x14ac:dyDescent="0.3"/>
    <row r="102" s="66" customFormat="1" hidden="1" x14ac:dyDescent="0.3"/>
    <row r="103" s="66" customFormat="1" hidden="1" x14ac:dyDescent="0.3"/>
    <row r="104" s="66" customFormat="1" hidden="1" x14ac:dyDescent="0.3"/>
    <row r="105" s="66" customFormat="1" hidden="1" x14ac:dyDescent="0.3"/>
    <row r="106" s="66" customFormat="1" hidden="1" x14ac:dyDescent="0.3"/>
    <row r="107" s="66" customFormat="1" hidden="1" x14ac:dyDescent="0.3"/>
    <row r="108" s="66" customFormat="1" hidden="1" x14ac:dyDescent="0.3"/>
    <row r="109" s="66" customFormat="1" hidden="1" x14ac:dyDescent="0.3"/>
    <row r="110" s="66" customFormat="1" hidden="1" x14ac:dyDescent="0.3"/>
    <row r="111" s="66" customFormat="1" hidden="1" x14ac:dyDescent="0.3"/>
    <row r="112" s="66" customFormat="1" hidden="1" x14ac:dyDescent="0.3"/>
    <row r="113" s="66" customFormat="1" hidden="1" x14ac:dyDescent="0.3"/>
    <row r="114" s="66" customFormat="1" hidden="1" x14ac:dyDescent="0.3"/>
    <row r="115" s="66" customFormat="1" hidden="1" x14ac:dyDescent="0.3"/>
    <row r="116" s="66" customFormat="1" hidden="1" x14ac:dyDescent="0.3"/>
    <row r="117" s="66" customFormat="1" hidden="1" x14ac:dyDescent="0.3"/>
    <row r="118" s="66" customFormat="1" hidden="1" x14ac:dyDescent="0.3"/>
    <row r="119" s="66" customFormat="1" hidden="1" x14ac:dyDescent="0.3"/>
    <row r="120" s="66" customFormat="1" hidden="1" x14ac:dyDescent="0.3"/>
    <row r="121" s="66" customFormat="1" hidden="1" x14ac:dyDescent="0.3"/>
    <row r="122" s="66" customFormat="1" hidden="1" x14ac:dyDescent="0.3"/>
    <row r="123" s="66" customFormat="1" hidden="1" x14ac:dyDescent="0.3"/>
    <row r="124" s="66" customFormat="1" hidden="1" x14ac:dyDescent="0.3"/>
    <row r="125" s="66" customFormat="1" hidden="1" x14ac:dyDescent="0.3"/>
    <row r="126" s="66" customFormat="1" hidden="1" x14ac:dyDescent="0.3"/>
    <row r="127" s="66" customFormat="1" hidden="1" x14ac:dyDescent="0.3"/>
    <row r="128" s="66" customFormat="1" hidden="1" x14ac:dyDescent="0.3"/>
    <row r="129" s="66" customFormat="1" hidden="1" x14ac:dyDescent="0.3"/>
    <row r="130" s="66" customFormat="1" hidden="1" x14ac:dyDescent="0.3"/>
    <row r="131" s="66" customFormat="1" hidden="1" x14ac:dyDescent="0.3"/>
    <row r="132" s="66" customFormat="1" hidden="1" x14ac:dyDescent="0.3"/>
    <row r="133" s="66" customFormat="1" hidden="1" x14ac:dyDescent="0.3"/>
    <row r="134" s="66" customFormat="1" hidden="1" x14ac:dyDescent="0.3"/>
    <row r="135" s="66" customFormat="1" hidden="1" x14ac:dyDescent="0.3"/>
    <row r="136" s="66" customFormat="1" hidden="1" x14ac:dyDescent="0.3"/>
    <row r="137" s="66" customFormat="1" hidden="1" x14ac:dyDescent="0.3"/>
    <row r="138" s="66" customFormat="1" hidden="1" x14ac:dyDescent="0.3"/>
    <row r="139" s="66" customFormat="1" hidden="1" x14ac:dyDescent="0.3"/>
    <row r="140" s="66" customFormat="1" hidden="1" x14ac:dyDescent="0.3"/>
    <row r="141" s="66" customFormat="1" hidden="1" x14ac:dyDescent="0.3"/>
    <row r="142" s="66" customFormat="1" hidden="1" x14ac:dyDescent="0.3"/>
    <row r="143" s="66" customFormat="1" hidden="1" x14ac:dyDescent="0.3"/>
    <row r="144" s="66" customFormat="1" hidden="1" x14ac:dyDescent="0.3"/>
    <row r="145" s="66" customFormat="1" hidden="1" x14ac:dyDescent="0.3"/>
    <row r="146" s="66" customFormat="1" hidden="1" x14ac:dyDescent="0.3"/>
    <row r="147" s="66" customFormat="1" hidden="1" x14ac:dyDescent="0.3"/>
    <row r="148" s="66" customFormat="1" hidden="1" x14ac:dyDescent="0.3"/>
    <row r="149" s="66" customFormat="1" hidden="1" x14ac:dyDescent="0.3"/>
    <row r="150" s="66" customFormat="1" hidden="1" x14ac:dyDescent="0.3"/>
    <row r="151" s="66" customFormat="1" hidden="1" x14ac:dyDescent="0.3"/>
    <row r="152" s="66" customFormat="1" hidden="1" x14ac:dyDescent="0.3"/>
    <row r="153" s="66" customFormat="1" hidden="1" x14ac:dyDescent="0.3"/>
    <row r="154" s="66" customFormat="1" hidden="1" x14ac:dyDescent="0.3"/>
    <row r="155" s="66" customFormat="1" hidden="1" x14ac:dyDescent="0.3"/>
    <row r="156" s="66" customFormat="1" hidden="1" x14ac:dyDescent="0.3"/>
    <row r="157" s="66" customFormat="1" hidden="1" x14ac:dyDescent="0.3"/>
    <row r="158" s="66" customFormat="1" hidden="1" x14ac:dyDescent="0.3"/>
    <row r="159" s="66" customFormat="1" hidden="1" x14ac:dyDescent="0.3"/>
    <row r="160" s="66" customFormat="1" hidden="1" x14ac:dyDescent="0.3"/>
    <row r="161" s="66" customFormat="1" hidden="1" x14ac:dyDescent="0.3"/>
    <row r="162" s="66" customFormat="1" hidden="1" x14ac:dyDescent="0.3"/>
    <row r="163" s="66" customFormat="1" hidden="1" x14ac:dyDescent="0.3"/>
    <row r="164" s="66" customFormat="1" hidden="1" x14ac:dyDescent="0.3"/>
    <row r="165" s="66" customFormat="1" hidden="1" x14ac:dyDescent="0.3"/>
    <row r="166" s="66" customFormat="1" hidden="1" x14ac:dyDescent="0.3"/>
    <row r="167" s="66" customFormat="1" hidden="1" x14ac:dyDescent="0.3"/>
    <row r="168" s="66" customFormat="1" hidden="1" x14ac:dyDescent="0.3"/>
    <row r="169" s="66" customFormat="1" hidden="1" x14ac:dyDescent="0.3"/>
    <row r="170" s="66" customFormat="1" hidden="1" x14ac:dyDescent="0.3"/>
    <row r="171" s="66" customFormat="1" hidden="1" x14ac:dyDescent="0.3"/>
    <row r="172" s="66" customFormat="1" hidden="1" x14ac:dyDescent="0.3"/>
    <row r="173" s="66" customFormat="1" hidden="1" x14ac:dyDescent="0.3"/>
    <row r="174" s="66" customFormat="1" hidden="1" x14ac:dyDescent="0.3"/>
    <row r="175" s="66" customFormat="1" hidden="1" x14ac:dyDescent="0.3"/>
    <row r="176" s="66" customFormat="1" hidden="1" x14ac:dyDescent="0.3"/>
    <row r="177" s="66" customFormat="1" hidden="1" x14ac:dyDescent="0.3"/>
    <row r="178" s="66" customFormat="1" hidden="1" x14ac:dyDescent="0.3"/>
    <row r="179" s="66" customFormat="1" hidden="1" x14ac:dyDescent="0.3"/>
    <row r="180" s="66" customFormat="1" hidden="1" x14ac:dyDescent="0.3"/>
    <row r="181" s="66" customFormat="1" hidden="1" x14ac:dyDescent="0.3"/>
  </sheetData>
  <mergeCells count="12">
    <mergeCell ref="A73:C73"/>
    <mergeCell ref="D3:E3"/>
    <mergeCell ref="A5:C5"/>
    <mergeCell ref="A15:C15"/>
    <mergeCell ref="A16:D16"/>
    <mergeCell ref="A21:D21"/>
    <mergeCell ref="A32:D32"/>
    <mergeCell ref="A41:D41"/>
    <mergeCell ref="A46:D46"/>
    <mergeCell ref="A51:D51"/>
    <mergeCell ref="A55:D55"/>
    <mergeCell ref="A59: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Capital instruments</vt:lpstr>
      <vt:lpstr>Recon IFRS - Regulatory balance</vt:lpstr>
      <vt:lpstr>Own funds</vt:lpstr>
      <vt:lpstr>Assets encumbrance</vt:lpstr>
      <vt:lpstr>Leverage ratio</vt:lpstr>
    </vt:vector>
  </TitlesOfParts>
  <Company>ABN AMRO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Bunt - Moriti Emanuela</dc:creator>
  <cp:lastModifiedBy>Bunt - Moriti Emanuela</cp:lastModifiedBy>
  <dcterms:created xsi:type="dcterms:W3CDTF">2016-05-02T14:01:19Z</dcterms:created>
  <dcterms:modified xsi:type="dcterms:W3CDTF">2016-05-06T10:53:16Z</dcterms:modified>
</cp:coreProperties>
</file>