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7\B. CBC2\"/>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state="hidden"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4" i="19" s="1"/>
  <c r="C595" i="19"/>
  <c r="F591" i="19" s="1"/>
  <c r="F595" i="19" s="1"/>
  <c r="D588" i="19"/>
  <c r="G587" i="19" s="1"/>
  <c r="C588" i="19"/>
  <c r="F587" i="19" s="1"/>
  <c r="G585" i="19"/>
  <c r="F585" i="19"/>
  <c r="G584" i="19"/>
  <c r="F584" i="19"/>
  <c r="G581" i="19"/>
  <c r="F581" i="19"/>
  <c r="G580" i="19"/>
  <c r="F580" i="19"/>
  <c r="D576" i="19"/>
  <c r="G575" i="19" s="1"/>
  <c r="C576" i="19"/>
  <c r="F575" i="19" s="1"/>
  <c r="G573" i="19"/>
  <c r="F573" i="19"/>
  <c r="G572" i="19"/>
  <c r="F572" i="19"/>
  <c r="G569" i="19"/>
  <c r="F569" i="19"/>
  <c r="G568" i="19"/>
  <c r="F568" i="19"/>
  <c r="G565" i="19"/>
  <c r="F565" i="19"/>
  <c r="G564" i="19"/>
  <c r="F564" i="19"/>
  <c r="G561" i="19"/>
  <c r="F561" i="19"/>
  <c r="G560" i="19"/>
  <c r="F560"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G553" i="19" s="1"/>
  <c r="F537" i="19"/>
  <c r="F553" i="19" s="1"/>
  <c r="G536" i="19"/>
  <c r="F536" i="19"/>
  <c r="G535" i="19"/>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D381" i="19"/>
  <c r="C381" i="19"/>
  <c r="G380" i="19"/>
  <c r="F380" i="19"/>
  <c r="G379" i="19"/>
  <c r="F379" i="19"/>
  <c r="G378" i="19"/>
  <c r="F378" i="19"/>
  <c r="G377" i="19"/>
  <c r="F377" i="19"/>
  <c r="D374" i="19"/>
  <c r="G373" i="19" s="1"/>
  <c r="C374" i="19"/>
  <c r="F373" i="19" s="1"/>
  <c r="G371" i="19"/>
  <c r="F371" i="19"/>
  <c r="G370" i="19"/>
  <c r="F370" i="19"/>
  <c r="G367" i="19"/>
  <c r="F367" i="19"/>
  <c r="G363" i="19"/>
  <c r="F363" i="19"/>
  <c r="G362" i="19"/>
  <c r="F362" i="19"/>
  <c r="G361" i="19"/>
  <c r="F361" i="19"/>
  <c r="G360" i="19"/>
  <c r="F360" i="19"/>
  <c r="G359" i="19"/>
  <c r="F359" i="19"/>
  <c r="G358" i="19"/>
  <c r="F358" i="19"/>
  <c r="G357" i="19"/>
  <c r="F357" i="19"/>
  <c r="G356" i="19"/>
  <c r="G364" i="19" s="1"/>
  <c r="F356" i="19"/>
  <c r="F364" i="19" s="1"/>
  <c r="G355" i="19"/>
  <c r="F355" i="19"/>
  <c r="G354" i="19"/>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G350" i="19" s="1"/>
  <c r="F334" i="19"/>
  <c r="F350" i="19" s="1"/>
  <c r="G333" i="19"/>
  <c r="F333" i="19"/>
  <c r="G332" i="19"/>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F266" i="19"/>
  <c r="G251" i="19"/>
  <c r="F251" i="19"/>
  <c r="G250" i="19"/>
  <c r="F250" i="19"/>
  <c r="G249" i="19"/>
  <c r="F249" i="19"/>
  <c r="G248" i="19"/>
  <c r="F248" i="19"/>
  <c r="G247" i="19"/>
  <c r="F247" i="19"/>
  <c r="G246" i="19"/>
  <c r="F246" i="19"/>
  <c r="G245"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4" i="19"/>
  <c r="F33" i="19"/>
  <c r="F32" i="19"/>
  <c r="F31" i="19"/>
  <c r="C30" i="19"/>
  <c r="F38" i="19" s="1"/>
  <c r="C19" i="19"/>
  <c r="G18" i="19"/>
  <c r="F18"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4" i="11"/>
  <c r="G183" i="11"/>
  <c r="F183" i="11"/>
  <c r="F181" i="11"/>
  <c r="G180" i="11"/>
  <c r="F180" i="11"/>
  <c r="D179" i="11"/>
  <c r="G182" i="11" s="1"/>
  <c r="C179" i="11"/>
  <c r="F182" i="11" s="1"/>
  <c r="F178" i="11"/>
  <c r="G177" i="11"/>
  <c r="F177" i="11"/>
  <c r="G176" i="11"/>
  <c r="F176" i="11"/>
  <c r="G175" i="11"/>
  <c r="F175" i="11"/>
  <c r="F174" i="11"/>
  <c r="G173" i="11"/>
  <c r="F173" i="11"/>
  <c r="G172" i="11"/>
  <c r="F172" i="11"/>
  <c r="F179" i="11" s="1"/>
  <c r="G171" i="11"/>
  <c r="F171" i="11"/>
  <c r="F163" i="11"/>
  <c r="G162" i="11"/>
  <c r="F162" i="11"/>
  <c r="G161" i="11"/>
  <c r="F161" i="11"/>
  <c r="F159" i="11"/>
  <c r="G158" i="11"/>
  <c r="F158" i="11"/>
  <c r="D157" i="11"/>
  <c r="G160" i="11" s="1"/>
  <c r="C157" i="11"/>
  <c r="F160" i="11" s="1"/>
  <c r="F156" i="11"/>
  <c r="G155" i="11"/>
  <c r="F155" i="11"/>
  <c r="G154" i="11"/>
  <c r="F154" i="11"/>
  <c r="G153" i="11"/>
  <c r="F153" i="11"/>
  <c r="F152" i="11"/>
  <c r="G151" i="11"/>
  <c r="F151" i="11"/>
  <c r="G150" i="11"/>
  <c r="F150" i="11"/>
  <c r="F157" i="11" s="1"/>
  <c r="G149" i="11"/>
  <c r="F149" i="11"/>
  <c r="D144" i="11"/>
  <c r="C144" i="11"/>
  <c r="F143" i="11" s="1"/>
  <c r="F141" i="11"/>
  <c r="G140" i="11"/>
  <c r="F140" i="11"/>
  <c r="F137" i="11"/>
  <c r="F136" i="11"/>
  <c r="F133" i="11"/>
  <c r="G132" i="11"/>
  <c r="F132" i="11"/>
  <c r="F129" i="11"/>
  <c r="G128" i="11"/>
  <c r="F128" i="11"/>
  <c r="F125" i="11"/>
  <c r="F124" i="11"/>
  <c r="F121" i="11"/>
  <c r="G120" i="11"/>
  <c r="F120" i="11"/>
  <c r="C58" i="11"/>
  <c r="C54" i="11"/>
  <c r="C26" i="11"/>
  <c r="F157" i="10"/>
  <c r="F156" i="10"/>
  <c r="F155" i="10"/>
  <c r="F154" i="10"/>
  <c r="F153" i="10"/>
  <c r="C152" i="10"/>
  <c r="F159" i="10" s="1"/>
  <c r="F150" i="10"/>
  <c r="F149" i="10"/>
  <c r="F148" i="10"/>
  <c r="C81" i="10"/>
  <c r="C77" i="10"/>
  <c r="C49" i="10"/>
  <c r="C42" i="10"/>
  <c r="F41" i="10"/>
  <c r="F40" i="10"/>
  <c r="F39" i="10"/>
  <c r="D37" i="10"/>
  <c r="G36" i="10" s="1"/>
  <c r="C37" i="10"/>
  <c r="F36" i="10"/>
  <c r="G35" i="10"/>
  <c r="F35" i="10"/>
  <c r="G34" i="10"/>
  <c r="F34" i="10"/>
  <c r="G33" i="10"/>
  <c r="F33" i="10"/>
  <c r="F32" i="10"/>
  <c r="G31" i="10"/>
  <c r="F31" i="10"/>
  <c r="G30" i="10"/>
  <c r="F30" i="10"/>
  <c r="G29" i="10"/>
  <c r="F29" i="10"/>
  <c r="F28" i="10"/>
  <c r="G27" i="10"/>
  <c r="F27" i="10"/>
  <c r="G26" i="10"/>
  <c r="F26" i="10"/>
  <c r="G25" i="10"/>
  <c r="F25" i="10"/>
  <c r="F24" i="10"/>
  <c r="G23" i="10"/>
  <c r="F23" i="10"/>
  <c r="G22" i="10"/>
  <c r="F22" i="10"/>
  <c r="F37" i="10" s="1"/>
  <c r="D577" i="9"/>
  <c r="C577" i="9"/>
  <c r="F573" i="9" s="1"/>
  <c r="G576" i="9"/>
  <c r="G575" i="9"/>
  <c r="G574" i="9"/>
  <c r="G573" i="9"/>
  <c r="D570" i="9"/>
  <c r="G569" i="9" s="1"/>
  <c r="C570" i="9"/>
  <c r="F569" i="9" s="1"/>
  <c r="F568" i="9"/>
  <c r="G567" i="9"/>
  <c r="F567" i="9"/>
  <c r="G566" i="9"/>
  <c r="F566" i="9"/>
  <c r="F564" i="9"/>
  <c r="G563" i="9"/>
  <c r="F563" i="9"/>
  <c r="G562" i="9"/>
  <c r="F562" i="9"/>
  <c r="F560" i="9"/>
  <c r="D555" i="9"/>
  <c r="G554" i="9" s="1"/>
  <c r="C555" i="9"/>
  <c r="F554" i="9" s="1"/>
  <c r="F553" i="9"/>
  <c r="G552" i="9"/>
  <c r="F552" i="9"/>
  <c r="G551" i="9"/>
  <c r="F551" i="9"/>
  <c r="F549" i="9"/>
  <c r="G548" i="9"/>
  <c r="F548" i="9"/>
  <c r="G547" i="9"/>
  <c r="F547" i="9"/>
  <c r="F545" i="9"/>
  <c r="G544" i="9"/>
  <c r="F544" i="9"/>
  <c r="G543" i="9"/>
  <c r="F543" i="9"/>
  <c r="F541" i="9"/>
  <c r="G540" i="9"/>
  <c r="F540" i="9"/>
  <c r="G539" i="9"/>
  <c r="F539" i="9"/>
  <c r="F537" i="9"/>
  <c r="D532" i="9"/>
  <c r="G531" i="9" s="1"/>
  <c r="C532" i="9"/>
  <c r="F531" i="9" s="1"/>
  <c r="F530" i="9"/>
  <c r="G529" i="9"/>
  <c r="F529" i="9"/>
  <c r="G528" i="9"/>
  <c r="F528" i="9"/>
  <c r="F526" i="9"/>
  <c r="G525" i="9"/>
  <c r="F525" i="9"/>
  <c r="G524" i="9"/>
  <c r="F524" i="9"/>
  <c r="F522" i="9"/>
  <c r="G521" i="9"/>
  <c r="F521" i="9"/>
  <c r="G520" i="9"/>
  <c r="F520" i="9"/>
  <c r="F518" i="9"/>
  <c r="G517" i="9"/>
  <c r="F517" i="9"/>
  <c r="G516" i="9"/>
  <c r="F516" i="9"/>
  <c r="F514" i="9"/>
  <c r="G481" i="9"/>
  <c r="G480" i="9"/>
  <c r="G479" i="9"/>
  <c r="F478" i="9"/>
  <c r="G477" i="9"/>
  <c r="G476" i="9"/>
  <c r="D475" i="9"/>
  <c r="G478" i="9" s="1"/>
  <c r="C475" i="9"/>
  <c r="F467" i="9" s="1"/>
  <c r="G474" i="9"/>
  <c r="G473" i="9"/>
  <c r="G472" i="9"/>
  <c r="G471" i="9"/>
  <c r="F471" i="9"/>
  <c r="G470" i="9"/>
  <c r="G469" i="9"/>
  <c r="G468" i="9"/>
  <c r="G467" i="9"/>
  <c r="G459" i="9"/>
  <c r="G458" i="9"/>
  <c r="G457" i="9"/>
  <c r="F456" i="9"/>
  <c r="G455" i="9"/>
  <c r="G454" i="9"/>
  <c r="D453" i="9"/>
  <c r="G456" i="9" s="1"/>
  <c r="C453" i="9"/>
  <c r="G452" i="9"/>
  <c r="G451" i="9"/>
  <c r="G450" i="9"/>
  <c r="G449" i="9"/>
  <c r="F449" i="9"/>
  <c r="G448" i="9"/>
  <c r="G447" i="9"/>
  <c r="G446" i="9"/>
  <c r="G445" i="9"/>
  <c r="F445" i="9"/>
  <c r="D440" i="9"/>
  <c r="G439" i="9" s="1"/>
  <c r="C440" i="9"/>
  <c r="F439" i="9" s="1"/>
  <c r="F438" i="9"/>
  <c r="G437" i="9"/>
  <c r="F437" i="9"/>
  <c r="G436" i="9"/>
  <c r="F436" i="9"/>
  <c r="F434" i="9"/>
  <c r="G433" i="9"/>
  <c r="F433" i="9"/>
  <c r="G432" i="9"/>
  <c r="F432" i="9"/>
  <c r="F430" i="9"/>
  <c r="G429" i="9"/>
  <c r="F429" i="9"/>
  <c r="G428" i="9"/>
  <c r="F428" i="9"/>
  <c r="F426" i="9"/>
  <c r="G425" i="9"/>
  <c r="F425" i="9"/>
  <c r="G424" i="9"/>
  <c r="F424" i="9"/>
  <c r="F422" i="9"/>
  <c r="G421" i="9"/>
  <c r="F421" i="9"/>
  <c r="G420" i="9"/>
  <c r="F420" i="9"/>
  <c r="F418" i="9"/>
  <c r="G417" i="9"/>
  <c r="F417" i="9"/>
  <c r="G416" i="9"/>
  <c r="F416" i="9"/>
  <c r="D360" i="9"/>
  <c r="C360" i="9"/>
  <c r="G359" i="9"/>
  <c r="G358" i="9"/>
  <c r="G357" i="9"/>
  <c r="G356" i="9"/>
  <c r="F356" i="9"/>
  <c r="D353" i="9"/>
  <c r="G352" i="9" s="1"/>
  <c r="C353" i="9"/>
  <c r="F352" i="9" s="1"/>
  <c r="F351" i="9"/>
  <c r="G350" i="9"/>
  <c r="F350" i="9"/>
  <c r="G349" i="9"/>
  <c r="F349" i="9"/>
  <c r="F347" i="9"/>
  <c r="G346" i="9"/>
  <c r="F346" i="9"/>
  <c r="D343" i="9"/>
  <c r="G342" i="9" s="1"/>
  <c r="C343" i="9"/>
  <c r="F342" i="9"/>
  <c r="G341" i="9"/>
  <c r="F341" i="9"/>
  <c r="G340" i="9"/>
  <c r="F340" i="9"/>
  <c r="G339" i="9"/>
  <c r="F339" i="9"/>
  <c r="F338" i="9"/>
  <c r="G337" i="9"/>
  <c r="F337" i="9"/>
  <c r="G336" i="9"/>
  <c r="F336" i="9"/>
  <c r="G335" i="9"/>
  <c r="F335" i="9"/>
  <c r="F334" i="9"/>
  <c r="G333" i="9"/>
  <c r="F333" i="9"/>
  <c r="D328" i="9"/>
  <c r="G310" i="9" s="1"/>
  <c r="G328" i="9" s="1"/>
  <c r="C328" i="9"/>
  <c r="F310" i="9"/>
  <c r="F328" i="9" s="1"/>
  <c r="D305" i="9"/>
  <c r="G304" i="9" s="1"/>
  <c r="C305" i="9"/>
  <c r="F304" i="9" s="1"/>
  <c r="F303" i="9"/>
  <c r="G302" i="9"/>
  <c r="F302" i="9"/>
  <c r="G301" i="9"/>
  <c r="F301" i="9"/>
  <c r="F299" i="9"/>
  <c r="G298" i="9"/>
  <c r="F298" i="9"/>
  <c r="G297" i="9"/>
  <c r="F297" i="9"/>
  <c r="F295" i="9"/>
  <c r="G294" i="9"/>
  <c r="F294" i="9"/>
  <c r="G293" i="9"/>
  <c r="F293" i="9"/>
  <c r="F291" i="9"/>
  <c r="G290" i="9"/>
  <c r="F290" i="9"/>
  <c r="G289" i="9"/>
  <c r="F289" i="9"/>
  <c r="F287" i="9"/>
  <c r="G255" i="9"/>
  <c r="G254" i="9"/>
  <c r="G253" i="9"/>
  <c r="G251" i="9"/>
  <c r="G250" i="9"/>
  <c r="D249" i="9"/>
  <c r="G252" i="9" s="1"/>
  <c r="C249" i="9"/>
  <c r="F241" i="9" s="1"/>
  <c r="G248" i="9"/>
  <c r="G247" i="9"/>
  <c r="G246" i="9"/>
  <c r="G245" i="9"/>
  <c r="G244" i="9"/>
  <c r="G243" i="9"/>
  <c r="G242" i="9"/>
  <c r="G249" i="9" s="1"/>
  <c r="G241" i="9"/>
  <c r="G233" i="9"/>
  <c r="G232" i="9"/>
  <c r="G231" i="9"/>
  <c r="F230" i="9"/>
  <c r="G229" i="9"/>
  <c r="G228" i="9"/>
  <c r="D227" i="9"/>
  <c r="G230" i="9" s="1"/>
  <c r="C227" i="9"/>
  <c r="F219" i="9" s="1"/>
  <c r="G226" i="9"/>
  <c r="G225" i="9"/>
  <c r="G224" i="9"/>
  <c r="G223" i="9"/>
  <c r="F223" i="9"/>
  <c r="G222" i="9"/>
  <c r="G221" i="9"/>
  <c r="G220" i="9"/>
  <c r="G219" i="9"/>
  <c r="D214" i="9"/>
  <c r="G213" i="9" s="1"/>
  <c r="C214" i="9"/>
  <c r="F213" i="9" s="1"/>
  <c r="F212" i="9"/>
  <c r="G211" i="9"/>
  <c r="F211" i="9"/>
  <c r="G210" i="9"/>
  <c r="F210" i="9"/>
  <c r="F208" i="9"/>
  <c r="G207" i="9"/>
  <c r="F207" i="9"/>
  <c r="G206" i="9"/>
  <c r="F206" i="9"/>
  <c r="F204" i="9"/>
  <c r="G203" i="9"/>
  <c r="F203" i="9"/>
  <c r="G202" i="9"/>
  <c r="F202" i="9"/>
  <c r="F200" i="9"/>
  <c r="G199" i="9"/>
  <c r="F199" i="9"/>
  <c r="G198" i="9"/>
  <c r="F198" i="9"/>
  <c r="F196" i="9"/>
  <c r="G195" i="9"/>
  <c r="F195" i="9"/>
  <c r="G194" i="9"/>
  <c r="F194" i="9"/>
  <c r="F192" i="9"/>
  <c r="G191"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22" s="1"/>
  <c r="D28" i="9"/>
  <c r="F25" i="9"/>
  <c r="F24" i="9"/>
  <c r="F23" i="9"/>
  <c r="F17" i="9"/>
  <c r="F16" i="9"/>
  <c r="C15" i="9"/>
  <c r="F22"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5" i="8"/>
  <c r="F214" i="8"/>
  <c r="F213" i="8"/>
  <c r="F212" i="8"/>
  <c r="C208" i="8"/>
  <c r="C207" i="8"/>
  <c r="F206" i="8"/>
  <c r="F203" i="8"/>
  <c r="F202" i="8"/>
  <c r="F201" i="8"/>
  <c r="F200" i="8"/>
  <c r="F199" i="8"/>
  <c r="F198" i="8"/>
  <c r="F194" i="8"/>
  <c r="F193" i="8"/>
  <c r="F187" i="8"/>
  <c r="C179" i="8"/>
  <c r="F186" i="8" s="1"/>
  <c r="F178" i="8"/>
  <c r="D167" i="8"/>
  <c r="G165" i="8" s="1"/>
  <c r="C167" i="8"/>
  <c r="F166" i="8" s="1"/>
  <c r="G166" i="8"/>
  <c r="F165" i="8"/>
  <c r="G164" i="8"/>
  <c r="G167" i="8" s="1"/>
  <c r="D155" i="8"/>
  <c r="G161" i="8" s="1"/>
  <c r="C155" i="8"/>
  <c r="F158" i="8" s="1"/>
  <c r="F149" i="8"/>
  <c r="G144" i="8"/>
  <c r="F144" i="8"/>
  <c r="F139" i="8"/>
  <c r="G135" i="8"/>
  <c r="G134" i="8"/>
  <c r="G133" i="8"/>
  <c r="G131" i="8"/>
  <c r="G130" i="8"/>
  <c r="D129" i="8"/>
  <c r="G136" i="8" s="1"/>
  <c r="C129" i="8"/>
  <c r="F135" i="8" s="1"/>
  <c r="G128" i="8"/>
  <c r="G127" i="8"/>
  <c r="G126" i="8"/>
  <c r="G125" i="8"/>
  <c r="G124" i="8"/>
  <c r="G123" i="8"/>
  <c r="G122" i="8"/>
  <c r="G121" i="8"/>
  <c r="G120" i="8"/>
  <c r="G119" i="8"/>
  <c r="G118" i="8"/>
  <c r="G117" i="8"/>
  <c r="G116" i="8"/>
  <c r="G115" i="8"/>
  <c r="G114" i="8"/>
  <c r="G113" i="8"/>
  <c r="G112" i="8"/>
  <c r="G129" i="8" s="1"/>
  <c r="F105" i="8"/>
  <c r="F104" i="8"/>
  <c r="F103" i="8"/>
  <c r="D101" i="8"/>
  <c r="C100" i="8"/>
  <c r="F99" i="8" s="1"/>
  <c r="F97" i="8"/>
  <c r="F94" i="8"/>
  <c r="F93" i="8"/>
  <c r="D78" i="8"/>
  <c r="C77" i="8"/>
  <c r="F81" i="8" s="1"/>
  <c r="F63" i="8"/>
  <c r="F62" i="8"/>
  <c r="F61" i="8"/>
  <c r="F60" i="8"/>
  <c r="C58" i="8"/>
  <c r="F59" i="8" s="1"/>
  <c r="F54" i="8"/>
  <c r="F53" i="8"/>
  <c r="D45" i="8"/>
  <c r="D292" i="8"/>
  <c r="C293" i="8"/>
  <c r="D290" i="8"/>
  <c r="C290" i="8"/>
  <c r="F292" i="8"/>
  <c r="C292" i="8"/>
  <c r="D300" i="8"/>
  <c r="D293" i="8"/>
  <c r="C300" i="8"/>
  <c r="F140" i="8" l="1"/>
  <c r="F160" i="8"/>
  <c r="G139" i="8"/>
  <c r="G159" i="8"/>
  <c r="F64" i="8"/>
  <c r="F112" i="8"/>
  <c r="F121" i="8"/>
  <c r="G140" i="8"/>
  <c r="G146" i="8"/>
  <c r="G151" i="8"/>
  <c r="F181" i="8"/>
  <c r="F211" i="8"/>
  <c r="F205" i="8"/>
  <c r="F197" i="8"/>
  <c r="F209" i="8"/>
  <c r="F195" i="8"/>
  <c r="F210" i="8"/>
  <c r="F204" i="8"/>
  <c r="F196" i="8"/>
  <c r="F208" i="8" s="1"/>
  <c r="F245" i="9"/>
  <c r="F343" i="9"/>
  <c r="G360" i="9"/>
  <c r="G453" i="9"/>
  <c r="F459" i="9"/>
  <c r="F455" i="9"/>
  <c r="F452" i="9"/>
  <c r="F448" i="9"/>
  <c r="F458" i="9"/>
  <c r="F454" i="9"/>
  <c r="F451" i="9"/>
  <c r="F447" i="9"/>
  <c r="F457" i="9"/>
  <c r="F450" i="9"/>
  <c r="F446" i="9"/>
  <c r="F453" i="9" s="1"/>
  <c r="F252" i="19"/>
  <c r="F274" i="19"/>
  <c r="F120" i="8"/>
  <c r="G160" i="8"/>
  <c r="G156" i="8"/>
  <c r="G153" i="8"/>
  <c r="G149" i="8"/>
  <c r="G145" i="8"/>
  <c r="G141" i="8"/>
  <c r="F116" i="8"/>
  <c r="F125" i="8"/>
  <c r="F145" i="8"/>
  <c r="F55" i="8"/>
  <c r="F98" i="8"/>
  <c r="F56" i="8"/>
  <c r="F58" i="8" s="1"/>
  <c r="F70" i="8"/>
  <c r="F79" i="8"/>
  <c r="F117" i="8"/>
  <c r="F130" i="8"/>
  <c r="F141" i="8"/>
  <c r="F147" i="8"/>
  <c r="F152" i="8"/>
  <c r="F156" i="8"/>
  <c r="F162" i="8"/>
  <c r="F182" i="8"/>
  <c r="F252" i="9"/>
  <c r="G143" i="11"/>
  <c r="G139" i="11"/>
  <c r="G135" i="11"/>
  <c r="G131" i="11"/>
  <c r="G127" i="11"/>
  <c r="G123" i="11"/>
  <c r="G142" i="11"/>
  <c r="G138" i="11"/>
  <c r="G134" i="11"/>
  <c r="G130" i="11"/>
  <c r="G126" i="11"/>
  <c r="G122" i="11"/>
  <c r="G141" i="11"/>
  <c r="G137" i="11"/>
  <c r="G133" i="11"/>
  <c r="G129" i="11"/>
  <c r="G125" i="11"/>
  <c r="G121" i="11"/>
  <c r="G144" i="11" s="1"/>
  <c r="G252" i="19"/>
  <c r="G274" i="19"/>
  <c r="F133" i="8"/>
  <c r="F126" i="8"/>
  <c r="F122" i="8"/>
  <c r="F118" i="8"/>
  <c r="F114" i="8"/>
  <c r="G150" i="8"/>
  <c r="F134" i="8"/>
  <c r="F151" i="8"/>
  <c r="F180" i="8"/>
  <c r="F57" i="8"/>
  <c r="F73" i="8"/>
  <c r="F80" i="8"/>
  <c r="F102" i="8"/>
  <c r="F96" i="8"/>
  <c r="F101" i="8"/>
  <c r="F95" i="8"/>
  <c r="F100" i="8" s="1"/>
  <c r="F113" i="8"/>
  <c r="F127" i="8"/>
  <c r="G142" i="8"/>
  <c r="G147" i="8"/>
  <c r="G152" i="8"/>
  <c r="G157" i="8"/>
  <c r="G162" i="8"/>
  <c r="F185" i="8"/>
  <c r="G475" i="9"/>
  <c r="F481" i="9"/>
  <c r="F477" i="9"/>
  <c r="F474" i="9"/>
  <c r="F470" i="9"/>
  <c r="F480" i="9"/>
  <c r="F476" i="9"/>
  <c r="F473" i="9"/>
  <c r="F469" i="9"/>
  <c r="F475" i="9" s="1"/>
  <c r="F479" i="9"/>
  <c r="F472" i="9"/>
  <c r="F468" i="9"/>
  <c r="F570" i="9"/>
  <c r="G577" i="9"/>
  <c r="G124" i="11"/>
  <c r="F381" i="19"/>
  <c r="F461" i="19"/>
  <c r="F74" i="8"/>
  <c r="F123" i="8"/>
  <c r="F131" i="8"/>
  <c r="F136" i="8"/>
  <c r="F143" i="8"/>
  <c r="F148" i="8"/>
  <c r="F153" i="8"/>
  <c r="F164" i="8"/>
  <c r="F167" i="8" s="1"/>
  <c r="F174" i="8"/>
  <c r="G227" i="9"/>
  <c r="F233" i="9"/>
  <c r="F229" i="9"/>
  <c r="F226" i="9"/>
  <c r="F222" i="9"/>
  <c r="F232" i="9"/>
  <c r="F228" i="9"/>
  <c r="F225" i="9"/>
  <c r="F221" i="9"/>
  <c r="F231" i="9"/>
  <c r="F224" i="9"/>
  <c r="F220" i="9"/>
  <c r="F227" i="9" s="1"/>
  <c r="F353" i="9"/>
  <c r="F359" i="9"/>
  <c r="F358" i="9"/>
  <c r="F357" i="9"/>
  <c r="F360" i="9" s="1"/>
  <c r="F42" i="10"/>
  <c r="G136" i="11"/>
  <c r="G381" i="19"/>
  <c r="G461" i="19"/>
  <c r="F119" i="8"/>
  <c r="F128" i="8"/>
  <c r="G138" i="8"/>
  <c r="G143" i="8"/>
  <c r="G148" i="8"/>
  <c r="G154" i="8"/>
  <c r="G158" i="8"/>
  <c r="F78" i="8"/>
  <c r="F72" i="8"/>
  <c r="F71" i="8"/>
  <c r="F75" i="8"/>
  <c r="F82" i="8"/>
  <c r="F76" i="8"/>
  <c r="F115" i="8"/>
  <c r="F124" i="8"/>
  <c r="F132" i="8"/>
  <c r="F161" i="8"/>
  <c r="F157" i="8"/>
  <c r="F154" i="8"/>
  <c r="F150" i="8"/>
  <c r="F146" i="8"/>
  <c r="F142" i="8"/>
  <c r="F138" i="8"/>
  <c r="F159" i="8"/>
  <c r="F184" i="8"/>
  <c r="F177" i="8"/>
  <c r="F183" i="8"/>
  <c r="F175" i="8"/>
  <c r="F255" i="9"/>
  <c r="F251" i="9"/>
  <c r="F248" i="9"/>
  <c r="F244" i="9"/>
  <c r="F254" i="9"/>
  <c r="F250" i="9"/>
  <c r="F247" i="9"/>
  <c r="F243" i="9"/>
  <c r="F253" i="9"/>
  <c r="F246" i="9"/>
  <c r="F242" i="9"/>
  <c r="F249" i="9" s="1"/>
  <c r="F576" i="9"/>
  <c r="F575" i="9"/>
  <c r="F574" i="9"/>
  <c r="F577" i="9" s="1"/>
  <c r="F18" i="9"/>
  <c r="F26" i="9"/>
  <c r="G192" i="9"/>
  <c r="G214" i="9" s="1"/>
  <c r="G196" i="9"/>
  <c r="G200" i="9"/>
  <c r="G204" i="9"/>
  <c r="G208" i="9"/>
  <c r="G212" i="9"/>
  <c r="G287" i="9"/>
  <c r="G291" i="9"/>
  <c r="G295" i="9"/>
  <c r="G299" i="9"/>
  <c r="G303" i="9"/>
  <c r="G334" i="9"/>
  <c r="G343" i="9" s="1"/>
  <c r="G338" i="9"/>
  <c r="G347" i="9"/>
  <c r="G351" i="9"/>
  <c r="G418" i="9"/>
  <c r="G422" i="9"/>
  <c r="G426" i="9"/>
  <c r="G430" i="9"/>
  <c r="G434" i="9"/>
  <c r="G438" i="9"/>
  <c r="G514" i="9"/>
  <c r="G518" i="9"/>
  <c r="G522" i="9"/>
  <c r="G526" i="9"/>
  <c r="G530" i="9"/>
  <c r="G537" i="9"/>
  <c r="G541" i="9"/>
  <c r="G545" i="9"/>
  <c r="G549" i="9"/>
  <c r="G553" i="9"/>
  <c r="G560" i="9"/>
  <c r="G570" i="9" s="1"/>
  <c r="G564" i="9"/>
  <c r="G568" i="9"/>
  <c r="G24" i="10"/>
  <c r="G37" i="10" s="1"/>
  <c r="G28" i="10"/>
  <c r="G32" i="10"/>
  <c r="F151" i="10"/>
  <c r="F152" i="10" s="1"/>
  <c r="F158" i="10"/>
  <c r="G152" i="11"/>
  <c r="G157" i="11" s="1"/>
  <c r="G156" i="11"/>
  <c r="G159" i="11"/>
  <c r="G163" i="11"/>
  <c r="G174" i="11"/>
  <c r="G179" i="11" s="1"/>
  <c r="G178" i="11"/>
  <c r="G181" i="11"/>
  <c r="G185" i="11"/>
  <c r="F27" i="19"/>
  <c r="F35" i="19"/>
  <c r="F368" i="19"/>
  <c r="F374" i="19" s="1"/>
  <c r="F372" i="19"/>
  <c r="F558" i="19"/>
  <c r="F562" i="19"/>
  <c r="F566" i="19"/>
  <c r="F570" i="19"/>
  <c r="F574" i="19"/>
  <c r="F578" i="19"/>
  <c r="F582" i="19"/>
  <c r="F586" i="19"/>
  <c r="F12" i="9"/>
  <c r="F15" i="9" s="1"/>
  <c r="F19" i="9"/>
  <c r="F193" i="9"/>
  <c r="F214" i="9" s="1"/>
  <c r="F197" i="9"/>
  <c r="F201" i="9"/>
  <c r="F205" i="9"/>
  <c r="F209" i="9"/>
  <c r="F288" i="9"/>
  <c r="F305" i="9" s="1"/>
  <c r="F292" i="9"/>
  <c r="F296" i="9"/>
  <c r="F300" i="9"/>
  <c r="F348" i="9"/>
  <c r="F419" i="9"/>
  <c r="F440" i="9" s="1"/>
  <c r="F423" i="9"/>
  <c r="F427" i="9"/>
  <c r="F431" i="9"/>
  <c r="F435" i="9"/>
  <c r="F515" i="9"/>
  <c r="F532" i="9" s="1"/>
  <c r="F519" i="9"/>
  <c r="F523" i="9"/>
  <c r="F527" i="9"/>
  <c r="F538" i="9"/>
  <c r="F542" i="9"/>
  <c r="F546" i="9"/>
  <c r="F555" i="9" s="1"/>
  <c r="F550" i="9"/>
  <c r="F561" i="9"/>
  <c r="F565" i="9"/>
  <c r="F122" i="11"/>
  <c r="F144" i="11" s="1"/>
  <c r="F126" i="11"/>
  <c r="F130" i="11"/>
  <c r="F134" i="11"/>
  <c r="F138" i="11"/>
  <c r="F142" i="11"/>
  <c r="F16" i="19"/>
  <c r="F28" i="19"/>
  <c r="F36" i="19"/>
  <c r="G368" i="19"/>
  <c r="G374" i="19" s="1"/>
  <c r="G372" i="19"/>
  <c r="G558" i="19"/>
  <c r="G562" i="19"/>
  <c r="G566" i="19"/>
  <c r="G570" i="19"/>
  <c r="G574" i="19"/>
  <c r="G578" i="19"/>
  <c r="G582" i="19"/>
  <c r="G586" i="19"/>
  <c r="G591" i="19"/>
  <c r="F17" i="22"/>
  <c r="G132" i="8"/>
  <c r="F13" i="9"/>
  <c r="F20" i="9"/>
  <c r="G193" i="9"/>
  <c r="G197" i="9"/>
  <c r="G201" i="9"/>
  <c r="G205" i="9"/>
  <c r="G209" i="9"/>
  <c r="G288" i="9"/>
  <c r="G292" i="9"/>
  <c r="G296" i="9"/>
  <c r="G300" i="9"/>
  <c r="G348" i="9"/>
  <c r="G419" i="9"/>
  <c r="G423" i="9"/>
  <c r="G427" i="9"/>
  <c r="G431" i="9"/>
  <c r="G435" i="9"/>
  <c r="G515" i="9"/>
  <c r="G519" i="9"/>
  <c r="G523" i="9"/>
  <c r="G527" i="9"/>
  <c r="G538" i="9"/>
  <c r="G542" i="9"/>
  <c r="G546" i="9"/>
  <c r="G550" i="9"/>
  <c r="G561" i="9"/>
  <c r="G565" i="9"/>
  <c r="G16" i="19"/>
  <c r="F29" i="19"/>
  <c r="F37" i="19"/>
  <c r="F369" i="19"/>
  <c r="F559" i="19"/>
  <c r="F563" i="19"/>
  <c r="F567" i="19"/>
  <c r="F571" i="19"/>
  <c r="F579" i="19"/>
  <c r="F583" i="19"/>
  <c r="G592" i="19"/>
  <c r="F14" i="9"/>
  <c r="F21" i="9"/>
  <c r="F123" i="11"/>
  <c r="F127" i="11"/>
  <c r="F131" i="11"/>
  <c r="F135" i="11"/>
  <c r="F139" i="11"/>
  <c r="F17" i="19"/>
  <c r="G369" i="19"/>
  <c r="G559" i="19"/>
  <c r="G563" i="19"/>
  <c r="G567" i="19"/>
  <c r="G571" i="19"/>
  <c r="G579" i="19"/>
  <c r="G583" i="19"/>
  <c r="G593" i="19"/>
  <c r="F576" i="19" l="1"/>
  <c r="F207" i="8"/>
  <c r="F129" i="8"/>
  <c r="G576" i="19"/>
  <c r="F155" i="8"/>
  <c r="G555" i="9"/>
  <c r="G595" i="19"/>
  <c r="F588" i="19"/>
  <c r="F77" i="8"/>
  <c r="G440" i="9"/>
  <c r="G588" i="19"/>
  <c r="G305" i="9"/>
  <c r="F179" i="8"/>
  <c r="G532" i="9"/>
  <c r="G353" i="9"/>
  <c r="G155" i="8"/>
</calcChain>
</file>

<file path=xl/sharedStrings.xml><?xml version="1.0" encoding="utf-8"?>
<sst xmlns="http://schemas.openxmlformats.org/spreadsheetml/2006/main" count="3754" uniqueCount="2662">
  <si>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</si>
  <si>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</si>
  <si>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</si>
  <si>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</si>
  <si>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</si>
  <si>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</si>
  <si>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</si>
  <si>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</si>
  <si>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</si>
  <si>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</si>
  <si>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</si>
  <si>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</si>
  <si>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</si>
  <si>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</si>
  <si>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</si>
  <si>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</si>
  <si>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</si>
  <si>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</si>
  <si>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</si>
  <si>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</si>
  <si>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</si>
  <si>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</si>
  <si>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</si>
  <si>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</si>
  <si>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</si>
  <si>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</si>
  <si>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</si>
  <si>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</si>
  <si>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</si>
  <si>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</si>
  <si>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</si>
  <si>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</si>
  <si>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</si>
  <si>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</si>
  <si>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</si>
  <si>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</si>
  <si>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</si>
  <si>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</si>
  <si>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</si>
  <si>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</si>
  <si>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</si>
  <si>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</si>
  <si>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</si>
  <si>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</si>
  <si>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</si>
  <si>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</si>
  <si>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</si>
  <si>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</si>
  <si>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</si>
  <si>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</si>
  <si>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</si>
  <si>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</si>
  <si>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</si>
  <si>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</si>
  <si>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</si>
  <si>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</si>
  <si>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</si>
  <si>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</si>
  <si>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</si>
  <si>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</si>
  <si>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</si>
  <si>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</si>
  <si>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</si>
  <si>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</si>
  <si>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</si>
  <si>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</si>
  <si>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</si>
  <si>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</si>
  <si>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</si>
  <si>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</si>
  <si>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</si>
  <si>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</si>
  <si>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</si>
  <si>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</si>
  <si>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</si>
  <si>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</si>
  <si>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</si>
  <si>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</si>
  <si>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</si>
  <si>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</si>
  <si>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</si>
  <si>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</si>
  <si>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</si>
  <si>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</si>
  <si>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</si>
  <si>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</si>
  <si>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</si>
  <si>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</si>
  <si>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</si>
  <si>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</si>
  <si>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</si>
  <si>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</si>
  <si>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</si>
  <si>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</si>
  <si>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</si>
  <si>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</si>
  <si>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</si>
  <si>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</si>
  <si>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</si>
  <si>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</si>
  <si>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</si>
  <si>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</si>
  <si>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</si>
  <si>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</si>
  <si>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</si>
  <si>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</si>
  <si>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</si>
  <si>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</si>
  <si>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</si>
  <si>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</si>
  <si>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</si>
  <si>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</si>
  <si>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</si>
  <si>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</si>
  <si>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</si>
  <si>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</si>
  <si>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</si>
  <si>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</si>
  <si>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</si>
  <si>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</si>
  <si>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</si>
  <si>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</si>
  <si>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</si>
  <si>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</si>
  <si>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</si>
  <si>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</si>
  <si>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</si>
  <si>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</si>
  <si>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</si>
  <si>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</si>
  <si>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</si>
  <si>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</si>
  <si>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</si>
  <si>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</si>
  <si>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</si>
  <si>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</si>
  <si>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</si>
  <si>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</si>
  <si>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</si>
  <si>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</si>
  <si>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</si>
  <si>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</si>
  <si>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</si>
  <si>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</si>
  <si>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</si>
  <si>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</si>
  <si>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</si>
  <si>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</si>
  <si>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</si>
  <si>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</si>
  <si>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</si>
  <si>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</si>
  <si>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</si>
  <si>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</si>
  <si>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</si>
  <si>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</si>
  <si>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</si>
  <si>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</si>
  <si>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</si>
  <si>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</si>
  <si>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</si>
  <si>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</si>
  <si>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</si>
  <si>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</si>
  <si>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</si>
  <si>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</si>
  <si>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</si>
  <si>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</si>
  <si>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</si>
  <si>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</si>
  <si>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</si>
  <si>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</si>
  <si>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</si>
  <si>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</si>
  <si>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</si>
  <si>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</si>
  <si>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</si>
  <si>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</si>
  <si>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</si>
  <si>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</si>
  <si>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</si>
  <si>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</si>
  <si>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</si>
  <si>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</si>
  <si>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</si>
  <si>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</si>
  <si>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</si>
  <si>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</si>
  <si>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</si>
  <si>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</si>
  <si>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</si>
  <si>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</si>
  <si>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</si>
  <si>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</si>
  <si>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</si>
  <si>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</si>
  <si>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</si>
  <si>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</si>
  <si>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</si>
  <si>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</si>
  <si>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</si>
  <si>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</si>
  <si>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</si>
  <si>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</si>
  <si>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</si>
  <si>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</si>
  <si>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</si>
  <si>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</si>
  <si>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</si>
  <si>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</si>
  <si>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</si>
  <si>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</si>
  <si>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</si>
  <si>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</si>
  <si>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</si>
  <si>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</si>
  <si>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</si>
  <si>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</si>
  <si>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</si>
  <si>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</si>
  <si>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</si>
  <si>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</si>
  <si>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</si>
  <si>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</si>
  <si>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</si>
  <si>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</si>
  <si>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</si>
  <si>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</si>
  <si>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</si>
  <si>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</si>
  <si>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</si>
  <si>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</si>
  <si>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</si>
  <si>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</si>
  <si>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</si>
  <si>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</si>
  <si>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</si>
  <si>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</si>
  <si>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</si>
  <si>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</si>
  <si>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</si>
  <si>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</si>
  <si>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</si>
  <si>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</si>
  <si>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</si>
  <si>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</si>
  <si>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</si>
  <si>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</si>
  <si>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</si>
  <si>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</si>
  <si>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</si>
  <si>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</si>
  <si>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</si>
  <si>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</si>
  <si>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</si>
  <si>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</si>
  <si>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</si>
  <si>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</si>
  <si>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</si>
  <si>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</si>
  <si>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</si>
  <si>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</si>
  <si>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</si>
  <si>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</si>
  <si>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</si>
  <si>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</si>
  <si>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</si>
  <si>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</si>
  <si>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</si>
  <si>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</si>
  <si>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</si>
  <si>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</si>
  <si>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</si>
  <si>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</si>
  <si>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</si>
  <si>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</si>
  <si>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</si>
  <si>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</si>
  <si>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</si>
  <si>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</si>
  <si>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</si>
  <si>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</si>
  <si>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</si>
  <si>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</si>
  <si>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</si>
  <si>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</si>
  <si>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</si>
  <si>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</si>
  <si>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</si>
  <si>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</si>
  <si>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</si>
  <si>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</si>
  <si>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</si>
  <si>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</si>
  <si>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</si>
  <si>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</si>
  <si>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</si>
  <si>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</si>
  <si>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</si>
  <si>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</si>
  <si>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</si>
  <si>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</si>
  <si>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</si>
  <si>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</si>
  <si>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</si>
  <si>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</si>
  <si>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</si>
  <si>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</si>
  <si>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</si>
  <si>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</si>
  <si>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</si>
  <si>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</si>
  <si>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</si>
  <si>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</si>
  <si>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</si>
  <si>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</si>
  <si>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</si>
  <si>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</si>
  <si>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</si>
  <si>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</si>
  <si>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</si>
  <si>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</si>
  <si>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</si>
  <si>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</si>
  <si>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</si>
  <si>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</si>
  <si>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</si>
  <si>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</si>
  <si>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</si>
  <si>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</si>
  <si>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</si>
  <si>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</si>
  <si>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</si>
  <si>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</si>
  <si>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</si>
  <si>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</si>
  <si>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</si>
  <si>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</si>
  <si>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</si>
  <si>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</si>
  <si>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</si>
  <si>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</si>
  <si>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</si>
  <si>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</si>
  <si>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</si>
  <si>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</si>
  <si>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</si>
  <si>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</si>
  <si>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</si>
  <si>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</si>
  <si>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</si>
  <si>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</si>
  <si>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</si>
  <si>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</si>
  <si>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</si>
  <si>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</si>
  <si>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</si>
  <si>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</si>
  <si>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</si>
  <si>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</si>
  <si>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</si>
  <si>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</si>
  <si>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</si>
  <si>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</si>
  <si>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</si>
  <si>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</si>
  <si>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</si>
  <si>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</si>
  <si>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</si>
  <si>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</si>
  <si>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</si>
  <si>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</si>
  <si>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</si>
  <si>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</si>
  <si>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</si>
  <si>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</si>
  <si>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</si>
  <si>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</si>
  <si>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</si>
  <si>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</si>
  <si>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</si>
  <si>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</si>
  <si>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</si>
  <si>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</si>
  <si>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</si>
  <si>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</si>
  <si>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</si>
  <si>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</si>
  <si>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</si>
  <si>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</si>
  <si>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</si>
  <si>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</si>
  <si>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</si>
  <si>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</si>
  <si>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</si>
  <si>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</si>
  <si>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</si>
  <si>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</si>
  <si>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</si>
  <si>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</si>
  <si>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</si>
  <si>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</si>
  <si>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</si>
  <si>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</si>
  <si>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</si>
  <si>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</si>
  <si>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</si>
  <si>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</si>
  <si>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</si>
  <si>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</si>
  <si>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</si>
  <si>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</si>
  <si>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</si>
  <si>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</si>
  <si>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</si>
  <si>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</si>
  <si>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</si>
  <si>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</si>
  <si>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</si>
  <si>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</si>
  <si>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</si>
  <si>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</si>
  <si>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</si>
  <si>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</si>
  <si>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</si>
  <si>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</si>
  <si>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</si>
  <si>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</si>
  <si>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</si>
  <si>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</si>
  <si>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</si>
  <si>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</si>
  <si>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</si>
  <si>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</si>
  <si>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</si>
  <si>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</si>
  <si>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</si>
  <si>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</si>
  <si>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</si>
  <si>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</si>
  <si>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</si>
  <si>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</si>
  <si>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</si>
  <si>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</si>
  <si>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</si>
  <si>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</si>
  <si>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</si>
  <si>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</si>
  <si>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</si>
  <si>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</si>
  <si>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</si>
  <si>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</si>
  <si>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</si>
  <si>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</si>
  <si>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</si>
  <si>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</si>
  <si>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</si>
  <si>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</si>
  <si>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</si>
  <si>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</si>
  <si>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</si>
  <si>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</si>
  <si>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</si>
  <si>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</si>
  <si>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</si>
  <si>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</si>
  <si>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</si>
  <si>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</si>
  <si>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</si>
  <si>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</si>
  <si>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</si>
  <si>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</si>
  <si>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</si>
  <si>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</si>
  <si>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</si>
  <si>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</si>
  <si>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</si>
  <si>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</si>
  <si>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</si>
  <si>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</si>
  <si>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</si>
  <si>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</si>
  <si>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</si>
  <si>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</si>
  <si>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</si>
  <si>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</si>
  <si>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</si>
  <si>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</si>
  <si>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</si>
  <si>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</si>
  <si>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</si>
  <si>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</si>
  <si>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</si>
  <si>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</si>
  <si>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</si>
  <si>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</si>
  <si>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</si>
  <si>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</si>
  <si>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</si>
  <si>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</si>
  <si>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</si>
  <si>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</si>
  <si>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</si>
  <si>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</si>
  <si>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</si>
  <si>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</si>
  <si>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</si>
  <si>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</si>
  <si>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</si>
  <si>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</si>
  <si>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</si>
  <si>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</si>
  <si>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</si>
  <si>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</si>
  <si>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</si>
  <si>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</si>
  <si>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</si>
  <si>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</si>
  <si>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</si>
  <si>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</si>
  <si>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</si>
  <si>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</si>
  <si>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</si>
  <si>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</si>
  <si>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</si>
  <si>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</si>
  <si>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</si>
  <si>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</si>
  <si>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</si>
  <si>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</si>
  <si>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</si>
  <si>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</si>
  <si>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</si>
  <si>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</si>
  <si>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</si>
  <si>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</si>
  <si>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</si>
  <si>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</si>
  <si>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</si>
  <si>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</si>
  <si>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</si>
  <si>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</si>
  <si>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</si>
  <si>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</si>
  <si>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</si>
  <si>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</si>
  <si>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</si>
  <si>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</si>
  <si>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</si>
  <si>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</si>
  <si>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</si>
  <si>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</si>
  <si>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</si>
  <si>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</si>
  <si>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</si>
  <si>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</si>
  <si>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</si>
  <si>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</si>
  <si>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</si>
  <si>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</si>
  <si>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</si>
  <si>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</si>
  <si>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</si>
  <si>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</si>
  <si>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</si>
  <si>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</si>
  <si>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</si>
  <si>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</si>
  <si>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</si>
  <si>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</si>
  <si>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</si>
  <si>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</si>
  <si>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</si>
  <si>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</si>
  <si>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</si>
  <si>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</si>
  <si>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</si>
  <si>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</si>
  <si>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</si>
  <si>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</si>
  <si>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</si>
  <si>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</si>
  <si>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</si>
  <si>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</si>
  <si>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</si>
  <si>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</si>
  <si>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</si>
  <si>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</si>
  <si>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</si>
  <si>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</si>
  <si>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</si>
  <si>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</si>
  <si>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</si>
  <si>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</si>
  <si>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</si>
  <si>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</si>
  <si>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</si>
  <si>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</si>
  <si>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</si>
  <si>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</si>
  <si>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</si>
  <si>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</si>
  <si>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</si>
  <si>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</si>
  <si>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</si>
  <si>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</si>
  <si>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</si>
  <si>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</si>
  <si>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</si>
  <si>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</si>
  <si>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</si>
  <si>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</si>
  <si>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</si>
  <si>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</si>
  <si>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</si>
  <si>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</si>
  <si>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</si>
  <si>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</si>
  <si>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</si>
  <si>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</si>
  <si>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</si>
  <si>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</si>
  <si>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</si>
  <si>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</si>
  <si>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</si>
  <si>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</si>
  <si>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</si>
  <si>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</si>
  <si>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</si>
  <si>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</si>
  <si>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</si>
  <si>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</si>
  <si>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</si>
  <si>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</si>
  <si>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</si>
  <si>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</si>
  <si>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</si>
  <si>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</si>
  <si>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</si>
  <si>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</si>
  <si>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</si>
  <si>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</si>
  <si>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</si>
  <si>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</si>
  <si>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</si>
  <si>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</si>
  <si>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</si>
  <si>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</si>
  <si>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</si>
  <si>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</si>
  <si>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</si>
  <si>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</si>
  <si>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</si>
  <si>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</si>
  <si>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</si>
  <si>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</si>
  <si>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</si>
  <si>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</si>
  <si>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</si>
  <si>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</si>
  <si>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</si>
  <si>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</si>
  <si>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</si>
  <si>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</si>
  <si>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</si>
  <si>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</si>
  <si>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</si>
  <si>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</si>
  <si>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</si>
  <si>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</si>
  <si>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</si>
  <si>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</si>
  <si>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</si>
  <si>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</si>
  <si>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</si>
  <si>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</si>
  <si>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</si>
  <si>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</si>
  <si>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</si>
  <si>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</si>
  <si>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</si>
  <si>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</si>
  <si>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</si>
  <si>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</si>
  <si>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</si>
  <si>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</si>
  <si>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</si>
  <si>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</si>
  <si>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</si>
  <si>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</si>
  <si>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</si>
  <si>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</si>
  <si>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</si>
  <si>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</si>
  <si>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</si>
  <si>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</si>
  <si>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</si>
  <si>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</si>
  <si>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</si>
  <si>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</si>
  <si>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</si>
  <si>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</si>
  <si>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</si>
  <si>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</si>
  <si>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</si>
  <si>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</si>
  <si>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</si>
  <si>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</si>
  <si>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</si>
  <si>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</si>
  <si>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</si>
  <si>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</si>
  <si>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</si>
  <si>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</si>
  <si>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</si>
  <si>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</si>
  <si>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</si>
  <si>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</si>
  <si>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</si>
  <si>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</si>
  <si>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</si>
  <si>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</si>
  <si>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</si>
  <si>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</si>
  <si>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</si>
  <si>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</si>
  <si>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</si>
  <si>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</si>
  <si>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</si>
  <si>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</si>
  <si>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</si>
  <si>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</si>
  <si>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</si>
  <si>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</si>
  <si>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</si>
  <si>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</si>
  <si>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</si>
  <si>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</si>
  <si>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</si>
  <si>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</si>
  <si>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</si>
  <si>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</si>
  <si>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</si>
  <si>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</si>
  <si>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</si>
  <si>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</si>
  <si>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</si>
  <si>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</si>
  <si>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</si>
  <si>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</si>
  <si>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</si>
  <si>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</si>
  <si>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</si>
  <si>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</si>
  <si>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</si>
  <si>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</si>
  <si>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</si>
  <si>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</si>
  <si>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</si>
  <si>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</si>
  <si>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</si>
  <si>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</si>
  <si>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</si>
  <si>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</si>
  <si>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</si>
  <si>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</si>
  <si>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</si>
  <si>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</si>
  <si>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</si>
  <si>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</si>
  <si>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</si>
  <si>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</si>
  <si>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</si>
  <si>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</si>
  <si>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</si>
  <si>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</si>
  <si>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</si>
  <si>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</si>
  <si>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</si>
  <si>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</si>
  <si>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</si>
  <si>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</si>
  <si>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</si>
  <si>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</si>
  <si>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</si>
  <si>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</si>
  <si>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</si>
  <si>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</si>
  <si>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</si>
  <si>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</si>
  <si>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</si>
  <si>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</si>
  <si>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</si>
  <si>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</si>
  <si>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</si>
  <si>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</si>
  <si>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</si>
  <si>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</si>
  <si>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</si>
  <si>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</si>
  <si>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</si>
  <si>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</si>
  <si>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</si>
  <si>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</si>
  <si>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</si>
  <si>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</si>
  <si>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</si>
  <si>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</si>
  <si>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</si>
  <si>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</si>
  <si>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</si>
  <si>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</si>
  <si>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</si>
  <si>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</si>
  <si>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</si>
  <si>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</si>
  <si>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</si>
  <si>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</si>
  <si>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</si>
  <si>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</si>
  <si>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</si>
  <si>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</si>
  <si>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</si>
  <si>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</si>
  <si>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</si>
  <si>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</si>
  <si>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</si>
  <si>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</si>
  <si>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</si>
  <si>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</si>
  <si>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</si>
  <si>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</si>
  <si>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</si>
  <si>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</si>
  <si>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</si>
  <si>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</si>
  <si>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</si>
  <si>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</si>
  <si>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</si>
  <si>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</si>
  <si>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</si>
  <si>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</si>
  <si>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</si>
  <si>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</si>
  <si>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</si>
  <si>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</si>
  <si>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</si>
  <si>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</si>
  <si>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</si>
  <si>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</si>
  <si>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</si>
  <si>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</si>
  <si>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</si>
  <si>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</si>
  <si>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</si>
  <si>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</si>
  <si>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</si>
  <si>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</si>
  <si>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</si>
  <si>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</si>
  <si>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</si>
  <si>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</si>
  <si>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</si>
  <si>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</si>
  <si>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</si>
  <si>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</si>
  <si>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</si>
  <si>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</si>
  <si>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</si>
  <si>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</si>
  <si>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</si>
  <si>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</si>
  <si>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</si>
  <si>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</si>
  <si>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</si>
  <si>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</si>
  <si>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</si>
  <si>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</si>
  <si>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</si>
  <si>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</si>
  <si>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</si>
  <si>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</si>
  <si>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</si>
  <si>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</si>
  <si>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</si>
  <si>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</si>
  <si>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</si>
  <si>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</si>
  <si>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</si>
  <si>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</si>
  <si>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</si>
  <si>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</si>
  <si>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</si>
  <si>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</si>
  <si>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</si>
  <si>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</si>
  <si>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</si>
  <si>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</si>
  <si>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</si>
  <si>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</si>
  <si>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</si>
  <si>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</si>
  <si>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</si>
  <si>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</si>
  <si>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</si>
  <si>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</si>
  <si>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</si>
  <si>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</si>
  <si>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</si>
  <si>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</si>
  <si>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</si>
  <si>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</si>
  <si>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</si>
  <si>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</si>
  <si>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</si>
  <si>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</si>
  <si>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</si>
  <si>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</si>
  <si>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</si>
  <si>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</si>
  <si>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</si>
  <si>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</si>
  <si>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</si>
  <si>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</si>
  <si>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</si>
  <si>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</si>
  <si>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</si>
  <si>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</si>
  <si>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</si>
  <si>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</si>
  <si>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</si>
  <si>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</si>
  <si>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</si>
  <si>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</si>
  <si>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</si>
  <si>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</si>
  <si>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</si>
  <si>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</si>
  <si>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</si>
  <si>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</si>
  <si>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</si>
  <si>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</si>
  <si>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</si>
  <si>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</si>
  <si>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</si>
  <si>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</si>
  <si>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</si>
  <si>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</si>
  <si>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</si>
  <si>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</si>
  <si>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</si>
  <si>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</si>
  <si>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</si>
  <si>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</si>
  <si>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</si>
  <si>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</si>
  <si>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</si>
  <si>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</si>
  <si>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</si>
  <si>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</si>
  <si>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</si>
  <si>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</si>
  <si>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</si>
  <si>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</si>
  <si>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</si>
  <si>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</si>
  <si>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</si>
  <si>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</si>
  <si>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</si>
  <si>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</si>
  <si>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</si>
  <si>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</si>
  <si>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</si>
  <si>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</si>
  <si>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</si>
  <si>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</si>
  <si>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</si>
  <si>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</si>
  <si>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</si>
  <si>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</si>
  <si>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</si>
  <si>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</si>
  <si>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</si>
  <si>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</si>
  <si>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</si>
  <si>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</si>
  <si>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</si>
  <si>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</si>
  <si>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</si>
  <si>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</si>
  <si>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</si>
  <si>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</si>
  <si>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</si>
  <si>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</si>
  <si>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</si>
  <si>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</si>
  <si>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</si>
  <si>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</si>
  <si>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</si>
  <si>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</si>
  <si>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</si>
  <si>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</si>
  <si>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</si>
  <si>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</si>
  <si>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</si>
  <si>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</si>
  <si>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</si>
  <si>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</si>
  <si>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</si>
  <si>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</si>
  <si>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</si>
  <si>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</si>
  <si>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</si>
  <si>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</si>
  <si>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</si>
  <si>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</si>
  <si>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</si>
  <si>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</si>
  <si>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</si>
  <si>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</si>
  <si>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</si>
  <si>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</si>
  <si>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</si>
  <si>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</si>
  <si>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</si>
  <si>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</si>
  <si>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</si>
  <si>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</si>
  <si>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</si>
  <si>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</si>
  <si>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</si>
  <si>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</si>
  <si>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</si>
  <si>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</si>
  <si>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</si>
  <si>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</si>
  <si>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</si>
  <si>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</si>
  <si>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</si>
  <si>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</si>
  <si>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</si>
  <si>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</si>
  <si>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</si>
  <si>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</si>
  <si>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</si>
  <si>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</si>
  <si>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</si>
  <si>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</si>
  <si>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</si>
  <si>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</si>
  <si>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</si>
  <si>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</si>
  <si>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</si>
  <si>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</si>
  <si>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</si>
  <si>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</si>
  <si>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</si>
  <si>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</si>
  <si>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</si>
  <si>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</si>
  <si>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</si>
  <si>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</si>
  <si>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</si>
  <si>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</si>
  <si>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</si>
  <si>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</si>
  <si>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</si>
  <si>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</si>
  <si>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</si>
  <si>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</si>
  <si>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</si>
  <si>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</si>
  <si>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</si>
  <si>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</si>
  <si>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</si>
  <si>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</si>
  <si>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</si>
  <si>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</si>
  <si>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</si>
  <si>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</si>
  <si>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</si>
  <si>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</si>
  <si>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</si>
  <si>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</si>
  <si>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</si>
  <si>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</si>
  <si>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</si>
  <si>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</si>
  <si>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</si>
  <si>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</si>
  <si>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</si>
  <si>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</si>
  <si>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</si>
  <si>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</si>
  <si>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</si>
  <si>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</si>
  <si>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</si>
  <si>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</si>
  <si>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</si>
  <si>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</si>
  <si>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</si>
  <si>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</si>
  <si>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</si>
  <si>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</si>
  <si>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</si>
  <si>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</si>
  <si>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</si>
  <si>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</si>
  <si>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</si>
  <si>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</si>
  <si>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</si>
  <si>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</si>
  <si>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</si>
  <si>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</si>
  <si>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</si>
  <si>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</si>
  <si>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</si>
  <si>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</si>
  <si>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</si>
  <si>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</si>
  <si>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</si>
  <si>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</si>
  <si>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</si>
  <si>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</si>
  <si>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</si>
  <si>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</si>
  <si>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</si>
  <si>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</si>
  <si>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</si>
  <si>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</si>
  <si>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</si>
  <si>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</si>
  <si>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</si>
  <si>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</si>
  <si>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</si>
  <si>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</si>
  <si>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</si>
  <si>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</si>
  <si>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</si>
  <si>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</si>
  <si>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</si>
  <si>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</si>
  <si>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</si>
  <si>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</si>
  <si>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</si>
  <si>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</si>
  <si>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</si>
  <si>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</si>
  <si>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</si>
  <si>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</si>
  <si>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</si>
  <si>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</si>
  <si>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</si>
  <si>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</si>
  <si>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</si>
  <si>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</si>
  <si>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</si>
  <si>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</si>
  <si>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</si>
  <si>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</si>
  <si>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</si>
  <si>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</si>
  <si>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</si>
  <si>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</si>
  <si>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</si>
  <si>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</si>
  <si>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</si>
  <si>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</si>
  <si>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</si>
  <si>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</si>
  <si>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</si>
  <si>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</si>
  <si>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</si>
  <si>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</si>
  <si>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</si>
  <si>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</si>
  <si>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</si>
  <si>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</si>
  <si>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</si>
  <si>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</si>
  <si>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</si>
  <si>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</si>
  <si>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</si>
  <si>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</si>
  <si>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</si>
  <si>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</si>
  <si>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</si>
  <si>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</si>
  <si>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</si>
  <si>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</si>
  <si>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</si>
  <si>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</si>
  <si>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</si>
  <si>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</si>
  <si>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</si>
  <si>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</si>
  <si>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</si>
  <si>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</si>
  <si>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</si>
  <si>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</si>
  <si>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</si>
  <si>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</si>
  <si>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</si>
  <si>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</si>
  <si>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</si>
  <si>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</si>
  <si>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</si>
  <si>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</si>
  <si>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</si>
  <si>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</si>
  <si>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</si>
  <si>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</si>
  <si>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</si>
  <si>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</si>
  <si>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</si>
  <si>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</si>
  <si>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</si>
  <si>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</si>
  <si>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</si>
  <si>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</si>
  <si>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</si>
  <si>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</si>
  <si>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</si>
  <si>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</si>
  <si>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</si>
  <si>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</si>
  <si>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</si>
  <si>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</si>
  <si>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</si>
  <si>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</si>
  <si>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</si>
  <si>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</si>
  <si>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</si>
  <si>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</si>
  <si>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</si>
  <si>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</si>
  <si>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</si>
  <si>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</si>
  <si>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</si>
  <si>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</si>
  <si>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</si>
  <si>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</si>
  <si>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</si>
  <si>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</si>
  <si>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</si>
  <si>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</si>
  <si>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</si>
  <si>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</si>
  <si>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</si>
  <si>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</si>
  <si>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</si>
  <si>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</si>
  <si>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</si>
  <si>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</si>
  <si>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</si>
  <si>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</si>
  <si>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</si>
  <si>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</si>
  <si>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</si>
  <si>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</si>
  <si>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</si>
  <si>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</si>
  <si>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</si>
  <si>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</si>
  <si>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</si>
  <si>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</si>
  <si>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</si>
  <si>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</si>
  <si>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</si>
  <si>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</si>
  <si>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</si>
  <si>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</si>
  <si>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</si>
  <si>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</si>
  <si>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</si>
  <si>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</si>
  <si>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</si>
  <si>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</si>
  <si>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</si>
  <si>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</si>
  <si>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</si>
  <si>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</si>
  <si>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</si>
  <si>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</si>
  <si>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</si>
  <si>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</si>
  <si>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</si>
  <si>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</si>
  <si>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</si>
  <si>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</si>
  <si>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</si>
  <si>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</si>
  <si>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</si>
  <si>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</si>
  <si>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</si>
  <si>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</si>
  <si>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</si>
  <si>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</si>
  <si>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</si>
  <si>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</si>
  <si>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</si>
  <si>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</si>
  <si>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</si>
  <si>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</si>
  <si>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</si>
  <si>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</si>
  <si>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</si>
  <si>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</si>
  <si>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</si>
  <si>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</si>
  <si>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</si>
  <si>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</si>
  <si>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</si>
  <si>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</si>
  <si>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</si>
  <si>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</si>
  <si>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</si>
  <si>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</si>
  <si>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</si>
  <si>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</si>
  <si>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</si>
  <si>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</si>
  <si>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</si>
  <si>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</si>
  <si>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</si>
  <si>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</si>
  <si>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</si>
  <si>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</si>
  <si>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</si>
  <si>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</si>
  <si>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</si>
  <si>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</si>
  <si>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</si>
  <si>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</si>
  <si>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</si>
  <si>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</si>
  <si>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</si>
  <si>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</si>
  <si>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</si>
  <si>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</si>
  <si>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</si>
  <si>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</si>
  <si>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</si>
  <si>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</si>
  <si>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</si>
  <si>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</si>
  <si>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</si>
  <si>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</si>
  <si>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</si>
  <si>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</si>
  <si>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</si>
  <si>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</si>
  <si>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</si>
  <si>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</si>
  <si>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</si>
  <si>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</si>
  <si>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</si>
  <si>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</si>
  <si>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</si>
  <si>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</si>
  <si>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</si>
  <si>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</si>
  <si>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</si>
  <si>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</si>
  <si>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</si>
  <si>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</si>
  <si>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</si>
  <si>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</si>
  <si>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</si>
  <si>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</si>
  <si>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</si>
  <si>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</si>
  <si>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</si>
  <si>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</si>
  <si>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</si>
  <si>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</si>
  <si>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</si>
  <si>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</si>
  <si>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</si>
  <si>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</si>
  <si>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</si>
  <si>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</si>
  <si>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</si>
  <si>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</si>
  <si>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</si>
  <si>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</si>
  <si>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</si>
  <si>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</si>
  <si>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</si>
  <si>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</si>
  <si>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</si>
  <si>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</si>
  <si>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</si>
  <si>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</si>
  <si>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</si>
  <si>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</si>
  <si>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</si>
  <si>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</si>
  <si>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</si>
  <si>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</si>
  <si>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</si>
  <si>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</si>
  <si>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</si>
  <si>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</si>
  <si>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</si>
  <si>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</si>
  <si>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</si>
  <si>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</si>
  <si>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</si>
  <si>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</si>
  <si>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</si>
  <si>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</si>
  <si>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</si>
  <si>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</si>
  <si>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</si>
  <si>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</si>
  <si>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</si>
  <si>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</si>
  <si>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</si>
  <si>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</si>
  <si>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</si>
  <si>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</si>
  <si>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</si>
  <si>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</si>
  <si>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</si>
  <si>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</si>
  <si>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</si>
  <si>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</si>
  <si>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</si>
  <si>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</si>
  <si>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</si>
  <si>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</si>
  <si>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</si>
  <si>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</si>
  <si>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</si>
  <si>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</si>
  <si>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</si>
  <si>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</si>
  <si>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</si>
  <si>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</si>
  <si>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</si>
  <si>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</si>
  <si>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</si>
  <si>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</si>
  <si>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</si>
  <si>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</si>
  <si>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</si>
  <si>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</si>
  <si>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</si>
  <si>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</si>
  <si>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</si>
  <si>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</si>
  <si>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</si>
  <si>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</si>
  <si>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</si>
  <si>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</si>
  <si>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</si>
  <si>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</si>
  <si>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</si>
  <si>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</si>
  <si>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</si>
  <si>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</si>
  <si>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</si>
  <si>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</si>
  <si>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</si>
  <si>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</si>
  <si>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</si>
  <si>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</si>
  <si>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</si>
  <si>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</si>
  <si>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</si>
  <si>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</si>
  <si>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</si>
  <si>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</si>
  <si>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</si>
  <si>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</si>
  <si>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</si>
  <si>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</si>
  <si>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</si>
  <si>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</si>
  <si>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</si>
  <si>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</si>
  <si>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</si>
  <si>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</si>
  <si>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</si>
  <si>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</si>
  <si>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</si>
  <si>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</si>
  <si>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</si>
  <si>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</si>
  <si>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</si>
  <si>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</si>
  <si>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</si>
  <si>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</si>
  <si>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</si>
  <si>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</si>
  <si>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</si>
  <si>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</si>
  <si>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</si>
  <si>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</si>
  <si>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</si>
  <si>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</si>
  <si>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</si>
  <si>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</si>
  <si>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</si>
  <si>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</si>
  <si>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</si>
  <si>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</si>
  <si>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</si>
  <si>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</si>
  <si>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</si>
  <si>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</si>
  <si>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</si>
  <si>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</si>
  <si>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</si>
  <si>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</si>
  <si>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</si>
  <si>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</si>
  <si>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</si>
  <si>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</si>
  <si>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</si>
  <si>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</si>
  <si>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</si>
  <si>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</si>
  <si>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</si>
  <si>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</si>
  <si>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</si>
  <si>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</si>
  <si>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</si>
  <si>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</si>
  <si>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</si>
  <si>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</si>
  <si>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</si>
  <si>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</si>
  <si>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</si>
  <si>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</si>
  <si>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</si>
  <si>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</si>
  <si>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</si>
  <si>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</si>
  <si>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</si>
  <si>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</si>
  <si>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</si>
  <si>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</si>
  <si>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</si>
  <si>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</si>
  <si>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</si>
  <si>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</si>
  <si>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</si>
  <si>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</si>
  <si>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</si>
  <si>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</si>
  <si>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</si>
  <si>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</si>
  <si>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</si>
  <si>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</si>
  <si>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</si>
  <si>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</si>
  <si>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</si>
  <si>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</si>
  <si>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</si>
  <si>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</si>
  <si>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</si>
  <si>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</si>
  <si>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</si>
  <si>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</si>
  <si>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</si>
  <si>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</si>
  <si>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</si>
  <si>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</si>
  <si>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</si>
  <si>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</si>
  <si>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</si>
  <si>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</si>
  <si>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</si>
  <si>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</si>
  <si>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</si>
  <si>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</si>
  <si>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</si>
  <si>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</si>
  <si>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</si>
  <si>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</si>
  <si>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</si>
  <si>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</si>
  <si>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</si>
  <si>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</si>
  <si>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</si>
  <si>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</si>
  <si>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</si>
  <si>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</si>
  <si>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</si>
  <si>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</si>
  <si>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</si>
  <si>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</si>
  <si>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</si>
  <si>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</si>
  <si>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</si>
  <si>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</si>
  <si>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</si>
  <si>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</si>
  <si>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</si>
  <si>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</si>
  <si>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</si>
  <si>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</si>
  <si>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</si>
  <si>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</si>
  <si>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</si>
  <si>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</si>
  <si>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</si>
  <si>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</si>
  <si>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</si>
  <si>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</si>
  <si>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</si>
  <si>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</si>
  <si>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</si>
  <si>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</si>
  <si>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</si>
  <si>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</si>
  <si>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</si>
  <si>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</si>
  <si>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</si>
  <si>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</si>
  <si>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</si>
  <si>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</si>
  <si>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</si>
  <si>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</si>
  <si>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</si>
  <si>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</si>
  <si>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</si>
  <si>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</si>
  <si>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</si>
  <si>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</si>
  <si>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</si>
  <si>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</si>
  <si>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</si>
  <si>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</si>
  <si>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</si>
  <si>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</si>
  <si>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</si>
  <si>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</si>
  <si>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</si>
  <si>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</si>
  <si>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</si>
  <si>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</si>
  <si>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</si>
  <si>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</si>
  <si>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</si>
  <si>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</si>
  <si>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</si>
  <si>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</si>
  <si>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</si>
  <si>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</si>
  <si>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</si>
  <si>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</si>
  <si>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</si>
  <si>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</si>
  <si>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</si>
  <si>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</si>
  <si>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</si>
  <si>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</si>
  <si>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</si>
  <si>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</si>
  <si>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</si>
  <si>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</si>
  <si>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</si>
  <si>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</si>
  <si>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</si>
  <si>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</si>
  <si>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</si>
  <si>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</si>
  <si>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</si>
  <si>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</si>
  <si>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</si>
  <si>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</si>
  <si>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</si>
  <si>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</si>
  <si>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</si>
  <si>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</si>
  <si>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</si>
  <si>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</si>
  <si>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</si>
  <si>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</si>
  <si>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</si>
  <si>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</si>
  <si>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</si>
  <si>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</si>
  <si>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</si>
  <si>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</si>
  <si>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</si>
  <si>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</si>
  <si>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</si>
  <si>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</si>
  <si>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</si>
  <si>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</si>
  <si>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</si>
  <si>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</si>
  <si>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</si>
  <si>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</si>
  <si>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</si>
  <si>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</si>
  <si>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</si>
  <si>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</si>
  <si>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</si>
  <si>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</si>
  <si>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</si>
  <si>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</si>
  <si>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</si>
  <si>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</si>
  <si>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</si>
  <si>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</si>
  <si>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</si>
  <si>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</si>
  <si>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</si>
  <si>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</si>
  <si>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</si>
  <si>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</si>
  <si>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</si>
  <si>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</si>
  <si>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</si>
  <si>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</si>
  <si>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</si>
  <si>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</si>
  <si>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</si>
  <si>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</si>
  <si>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</si>
  <si>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</si>
  <si>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</si>
  <si>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</si>
  <si>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</si>
  <si>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</si>
  <si>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</si>
  <si>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</si>
  <si>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</si>
  <si>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</si>
  <si>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</si>
  <si>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</si>
  <si>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</si>
  <si>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</si>
  <si>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</si>
  <si>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</si>
  <si>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</si>
  <si>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</si>
  <si>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</si>
  <si>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</si>
  <si>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</si>
  <si>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</si>
  <si>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</si>
  <si>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</si>
  <si>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</si>
  <si>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</si>
  <si>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</si>
  <si>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</si>
  <si>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</si>
  <si>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</si>
  <si>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</si>
  <si>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</si>
  <si>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</si>
  <si>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</si>
  <si>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</si>
  <si>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</si>
  <si>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</si>
  <si>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</si>
  <si>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</si>
  <si>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</si>
  <si>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</si>
  <si>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</si>
  <si>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</si>
  <si>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</si>
  <si>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</si>
  <si>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</si>
  <si>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</si>
  <si>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</si>
  <si>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</si>
  <si>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</si>
  <si>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</si>
  <si>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</si>
  <si>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</si>
  <si>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</si>
  <si>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</si>
  <si>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</si>
  <si>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</si>
  <si>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</si>
  <si>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</si>
  <si>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</si>
  <si>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</si>
  <si>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</si>
  <si>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</si>
  <si>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</si>
  <si>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</si>
  <si>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</si>
  <si>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</si>
  <si>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</si>
  <si>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</si>
  <si>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</si>
  <si>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</si>
  <si>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</si>
  <si>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</si>
  <si>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</si>
  <si>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</si>
  <si>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</si>
  <si>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</si>
  <si>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</si>
  <si>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</si>
  <si>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</si>
  <si>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</si>
  <si>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</si>
  <si>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</si>
  <si>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</si>
  <si>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</si>
  <si>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</si>
  <si>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</si>
  <si>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</si>
  <si>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</si>
  <si>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</si>
  <si>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</si>
  <si>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</si>
  <si>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</si>
  <si>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</si>
  <si>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</si>
  <si>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</si>
  <si>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</si>
  <si>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</si>
  <si>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</si>
  <si>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</si>
  <si>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</si>
  <si>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</si>
  <si>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</si>
  <si>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</si>
  <si>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</si>
  <si>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</si>
  <si>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</si>
  <si>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</si>
  <si>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</si>
  <si>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</si>
  <si>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</si>
  <si>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</si>
  <si>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</si>
  <si>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</si>
  <si>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</si>
  <si>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</si>
  <si>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</si>
  <si>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</si>
  <si>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</si>
  <si>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</si>
  <si>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</si>
  <si>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</si>
  <si>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</si>
  <si>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</si>
  <si>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</si>
  <si>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</si>
  <si>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</si>
  <si>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</si>
  <si>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</si>
  <si>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</si>
  <si>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</si>
  <si>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</si>
  <si>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</si>
  <si>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</si>
  <si>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</si>
  <si>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</si>
  <si>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</si>
  <si>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</si>
  <si>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</si>
  <si>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</si>
  <si>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</si>
  <si>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</si>
  <si>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</si>
  <si>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</si>
  <si>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</si>
  <si>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</si>
  <si>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</si>
  <si>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</si>
  <si>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</si>
  <si>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</si>
  <si>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</si>
  <si>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</si>
  <si>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</si>
  <si>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</si>
  <si>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</si>
  <si>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</si>
  <si>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</si>
  <si>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</si>
  <si>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</si>
  <si>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</si>
  <si>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</si>
  <si>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</si>
  <si>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</si>
  <si>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</si>
  <si>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</si>
  <si>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</si>
  <si>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</si>
  <si>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</si>
  <si>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</si>
  <si>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</si>
  <si>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</si>
  <si>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</si>
  <si>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</si>
  <si>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</si>
  <si>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</si>
  <si>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</si>
  <si>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</si>
  <si>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</si>
  <si>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</si>
  <si>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</si>
  <si>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</si>
  <si>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</si>
  <si>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</si>
  <si>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</si>
  <si>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</si>
  <si>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</si>
  <si>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</si>
  <si>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</si>
  <si>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</si>
  <si>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</si>
  <si>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</si>
  <si>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</si>
  <si>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</si>
  <si>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</si>
  <si>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</si>
  <si>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</si>
  <si>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</si>
  <si>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</si>
  <si>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</si>
  <si>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</si>
  <si>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</si>
  <si>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</si>
  <si>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</si>
  <si>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</si>
  <si>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</si>
  <si>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</si>
  <si>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</si>
  <si>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</si>
  <si>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</si>
  <si>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</si>
  <si>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</si>
  <si>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</si>
  <si>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</si>
  <si>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</si>
  <si>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</si>
  <si>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</si>
  <si>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</si>
  <si>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</si>
  <si>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</si>
  <si>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</si>
  <si>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</si>
  <si>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</si>
  <si>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</si>
  <si>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</si>
  <si>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</si>
  <si>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</si>
  <si>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</si>
  <si>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</si>
  <si>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</si>
  <si>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</si>
  <si>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</si>
  <si>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</si>
  <si>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</si>
  <si>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</si>
  <si>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</si>
  <si>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</si>
  <si>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</si>
  <si>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</si>
  <si>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</si>
  <si>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</si>
  <si>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</si>
  <si>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</si>
  <si>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</si>
  <si>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</si>
  <si>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</si>
  <si>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</si>
  <si>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</si>
  <si>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</si>
  <si>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</si>
  <si>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</si>
  <si>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</si>
  <si>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</si>
  <si>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</si>
  <si>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</si>
  <si>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</si>
  <si>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</si>
  <si>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</si>
  <si>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</si>
  <si>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</si>
  <si>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</si>
  <si>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</si>
  <si>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</si>
  <si>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</si>
  <si>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</si>
  <si>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</si>
  <si>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</si>
  <si>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</si>
  <si>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</si>
  <si>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</si>
  <si>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</si>
  <si>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</si>
  <si>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</si>
  <si>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</si>
  <si>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</si>
  <si>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</si>
  <si>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</si>
  <si>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</si>
  <si>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</si>
  <si>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</si>
  <si>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</si>
  <si>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</si>
  <si>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</si>
  <si>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</si>
  <si>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</si>
  <si>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</si>
  <si>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</si>
  <si>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</si>
  <si>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</si>
  <si>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</si>
  <si>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</si>
  <si>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</si>
  <si>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</si>
  <si>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</si>
  <si>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</si>
  <si>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</si>
  <si>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</si>
  <si>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</si>
  <si>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</si>
  <si>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</si>
  <si>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</si>
  <si>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</si>
  <si>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</si>
  <si>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</si>
  <si>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</si>
  <si>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</si>
  <si>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</si>
  <si>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</si>
  <si>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</si>
  <si>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</si>
  <si>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</si>
  <si>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</si>
  <si>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</si>
  <si>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</si>
  <si>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</si>
  <si>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</si>
  <si>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</si>
  <si>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</si>
  <si>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</si>
  <si>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</si>
  <si>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</si>
  <si>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</si>
  <si>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</si>
  <si>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</si>
  <si>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</si>
  <si>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</si>
  <si>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</si>
  <si>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</si>
  <si>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</si>
  <si>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</si>
  <si>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</si>
  <si>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</si>
  <si>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</si>
  <si>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</si>
  <si>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</si>
  <si>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</si>
  <si>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</si>
  <si>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</si>
  <si>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</si>
  <si>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</si>
  <si>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</si>
  <si>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</si>
  <si>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</si>
  <si>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</si>
  <si>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</si>
  <si>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</si>
  <si>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</si>
  <si>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</si>
  <si>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</si>
  <si>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</si>
  <si>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</si>
  <si>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</si>
  <si>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</si>
  <si>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</si>
  <si>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</si>
  <si>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</si>
  <si>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</si>
  <si>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</si>
  <si>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</si>
  <si>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</si>
  <si>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</si>
  <si>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</si>
  <si>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</si>
  <si>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</si>
  <si>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</si>
  <si>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</si>
  <si>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</si>
  <si>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</si>
  <si>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</si>
  <si>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</si>
  <si>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</si>
  <si>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</si>
  <si>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</si>
  <si>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</si>
  <si>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</si>
  <si>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</si>
  <si>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</si>
  <si>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</si>
  <si>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</si>
  <si>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</si>
  <si>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</si>
  <si>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</si>
  <si>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</si>
  <si>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</si>
  <si>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</si>
  <si>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</si>
  <si>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</si>
  <si>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</si>
  <si>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</si>
  <si>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</si>
  <si>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</si>
  <si>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</si>
  <si>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</si>
  <si>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</si>
  <si>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</si>
  <si>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</si>
  <si>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</si>
  <si>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</si>
  <si>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</si>
  <si>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</si>
  <si>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</si>
  <si>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</si>
  <si>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</si>
  <si>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</si>
  <si>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</si>
  <si>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</si>
  <si>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</si>
  <si>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</si>
  <si>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</si>
  <si>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</si>
  <si>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</si>
  <si>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</si>
  <si>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</si>
  <si>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</si>
  <si>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</si>
  <si>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</si>
  <si>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</si>
  <si>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</si>
  <si>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</si>
  <si>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</si>
  <si>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</si>
  <si>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</si>
  <si>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</si>
  <si>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</si>
  <si>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</si>
  <si>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</si>
  <si>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</si>
  <si>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</si>
  <si>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</si>
  <si>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</si>
  <si>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</si>
  <si>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</si>
  <si>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</si>
  <si>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</si>
  <si>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</si>
  <si>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</si>
  <si>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</si>
  <si>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</si>
  <si>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</si>
  <si>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</si>
  <si>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</si>
  <si>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</si>
  <si>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</si>
  <si>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</si>
  <si>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</si>
  <si>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</si>
  <si>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</si>
  <si>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</si>
  <si>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</si>
  <si>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</si>
  <si>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</si>
  <si>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</si>
  <si>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</si>
  <si>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</si>
  <si>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</si>
  <si>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</si>
  <si>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</si>
  <si>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</si>
  <si>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</si>
  <si>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</si>
  <si>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</si>
  <si>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</si>
  <si>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</si>
  <si>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</si>
  <si>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</si>
  <si>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</si>
  <si>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</si>
  <si>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</si>
  <si>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</si>
  <si>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</si>
  <si>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</si>
  <si>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</si>
  <si>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</si>
  <si>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</si>
  <si>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</si>
  <si>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</si>
  <si>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</si>
  <si>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</si>
  <si>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</si>
  <si>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</si>
  <si>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</si>
  <si>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</si>
  <si>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</si>
  <si>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</si>
  <si>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</si>
  <si>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</si>
  <si>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</si>
  <si>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</si>
  <si>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</si>
  <si>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</si>
  <si>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</si>
  <si>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</si>
  <si>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</si>
  <si>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</si>
  <si>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</si>
  <si>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</si>
  <si>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</si>
  <si>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</si>
  <si>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</si>
  <si>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</si>
  <si>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</si>
  <si>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</si>
  <si>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</si>
  <si>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</si>
  <si>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</si>
  <si>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</si>
  <si>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</si>
  <si>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</si>
  <si>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</si>
  <si>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</si>
  <si>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</si>
  <si>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</si>
  <si>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</si>
  <si>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</si>
  <si>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</si>
  <si>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</si>
  <si>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</si>
  <si>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</si>
  <si>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</si>
  <si>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</si>
  <si>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</si>
  <si>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</si>
  <si>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</si>
  <si>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</si>
  <si>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</si>
  <si>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</si>
  <si>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</si>
  <si>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</si>
  <si>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</si>
  <si>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</si>
  <si>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</si>
  <si>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</si>
  <si>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</si>
  <si>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</si>
  <si>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</si>
  <si>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</si>
  <si>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</si>
  <si>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</si>
  <si>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</si>
  <si>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</si>
  <si>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</si>
  <si>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</si>
  <si>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</si>
  <si>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</si>
  <si>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</si>
  <si>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</si>
  <si>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</si>
  <si>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</si>
  <si>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</si>
  <si>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</si>
  <si>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</si>
  <si>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</si>
  <si>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</si>
  <si>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</si>
  <si>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</si>
  <si>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</si>
  <si>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</si>
  <si>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</si>
  <si>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</si>
  <si>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</si>
  <si>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</si>
  <si>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</si>
  <si>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</si>
  <si>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</si>
  <si>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</si>
  <si>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</si>
  <si>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</si>
  <si>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</si>
  <si>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</si>
  <si>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</si>
  <si>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</si>
  <si>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</si>
  <si>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</si>
  <si>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</si>
  <si>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</si>
  <si>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</si>
  <si>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</si>
  <si>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</si>
  <si>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</si>
  <si>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</si>
  <si>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</si>
  <si>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</si>
  <si>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</si>
  <si>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</si>
  <si>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</si>
  <si>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</si>
  <si>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</si>
  <si>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</si>
  <si>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</si>
  <si>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</si>
  <si>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</si>
  <si>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</si>
  <si>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</si>
  <si>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</si>
  <si>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</si>
  <si>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</si>
  <si>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</si>
  <si>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</si>
  <si>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</si>
  <si>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</si>
  <si>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</si>
  <si>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</si>
  <si>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</si>
  <si>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</si>
  <si>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</si>
  <si>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</si>
  <si>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</si>
  <si>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</si>
  <si>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</si>
  <si>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</si>
  <si>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</si>
  <si>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</si>
  <si>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</si>
  <si>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</si>
  <si>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</si>
  <si>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</si>
  <si>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</si>
  <si>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</si>
  <si>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</si>
  <si>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</si>
  <si>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</si>
  <si>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</si>
  <si>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</si>
  <si>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</si>
  <si>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</si>
  <si>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</si>
  <si>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</si>
  <si>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</si>
  <si>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</si>
  <si>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</si>
  <si>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</si>
  <si>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</si>
  <si>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</si>
  <si>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</si>
  <si>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</si>
  <si>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</si>
  <si>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</si>
  <si>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</si>
  <si>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</si>
  <si>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</si>
  <si>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</si>
  <si>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</si>
  <si>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</si>
  <si>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</si>
  <si>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</si>
  <si>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</si>
  <si>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</si>
  <si>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</si>
  <si>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</si>
  <si>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</si>
  <si>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</si>
  <si>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</si>
  <si>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</si>
  <si>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</si>
  <si>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</si>
  <si>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</si>
  <si>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</si>
  <si>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</si>
  <si>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</si>
  <si>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</si>
  <si>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</si>
  <si>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</si>
  <si>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</si>
  <si>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</si>
  <si>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</si>
  <si>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</si>
  <si>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</si>
  <si>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</si>
  <si>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</si>
  <si>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</si>
  <si>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</si>
  <si>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</si>
  <si>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</si>
  <si>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</si>
  <si>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</si>
  <si>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</si>
  <si>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</si>
  <si>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</si>
  <si>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</si>
  <si>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</si>
  <si>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</si>
  <si>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</si>
  <si>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</si>
  <si>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</si>
  <si>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</si>
  <si>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</si>
  <si>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</si>
  <si>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</si>
  <si>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</si>
  <si>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</si>
  <si>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</si>
  <si>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</si>
  <si>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</si>
  <si>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</si>
  <si>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</si>
  <si>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</si>
  <si>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</si>
  <si>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</si>
  <si>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</si>
  <si>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</si>
  <si>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</si>
  <si>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</si>
  <si>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</si>
  <si>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</si>
  <si>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</si>
  <si>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</si>
  <si>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</si>
  <si>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</si>
  <si>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</si>
  <si>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</si>
  <si>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</si>
  <si>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</si>
  <si>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</si>
  <si>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</si>
  <si>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</si>
  <si>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</si>
  <si>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</si>
  <si>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</si>
  <si>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</si>
  <si>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</si>
  <si>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</si>
  <si>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</si>
  <si>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</si>
  <si>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</si>
  <si>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</si>
  <si>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</si>
  <si>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</si>
  <si>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</si>
  <si>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</si>
  <si>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</si>
  <si>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</si>
  <si>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</si>
  <si>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</si>
  <si>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</si>
  <si>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</si>
  <si>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</si>
  <si>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</si>
  <si>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</si>
  <si>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</si>
  <si>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</si>
  <si>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</si>
  <si>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</si>
  <si>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</si>
  <si>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</si>
  <si>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</si>
  <si>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</si>
  <si>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</si>
  <si>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</si>
  <si>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</si>
  <si>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</si>
  <si>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</si>
  <si>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</si>
  <si>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</si>
  <si>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</si>
  <si>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</si>
  <si>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</si>
  <si>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</si>
  <si>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</si>
  <si>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</si>
  <si>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</si>
  <si>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</si>
  <si>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</si>
  <si>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</si>
  <si>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</si>
  <si>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</si>
  <si>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</si>
  <si>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</si>
  <si>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</si>
  <si>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</si>
  <si>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</si>
  <si>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</si>
  <si>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</si>
  <si>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</si>
  <si>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</si>
  <si>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</si>
  <si>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</si>
  <si>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</si>
  <si>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</si>
  <si>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</si>
  <si>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</si>
  <si>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</si>
  <si>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</si>
  <si>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</si>
  <si>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</si>
  <si>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</si>
  <si>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</si>
  <si>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</si>
  <si>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</si>
  <si>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</si>
  <si>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</si>
  <si>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</si>
  <si>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</si>
  <si>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</si>
  <si>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</si>
  <si>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</si>
  <si>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</si>
  <si>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</si>
  <si>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</si>
  <si>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</si>
  <si>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</si>
  <si>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</si>
  <si>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</si>
  <si>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</si>
  <si>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</si>
  <si>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</si>
  <si>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</si>
  <si>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</si>
  <si>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</si>
  <si>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</si>
  <si>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</si>
  <si>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</si>
  <si>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</si>
  <si>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</si>
  <si>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</si>
  <si>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</si>
  <si>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</si>
  <si>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</si>
  <si>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</si>
  <si>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</si>
  <si>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</si>
  <si>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</si>
  <si>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</si>
  <si>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</si>
  <si>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</si>
  <si>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</si>
  <si>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</si>
  <si>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</si>
  <si>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</si>
  <si>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</si>
  <si>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</si>
  <si>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</si>
  <si>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</si>
  <si>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</si>
  <si>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</si>
  <si>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</si>
  <si>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</si>
  <si>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</si>
  <si>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</si>
  <si>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</si>
  <si>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</si>
  <si>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</si>
  <si>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</si>
  <si>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</si>
  <si>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</si>
  <si>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</si>
  <si>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</si>
  <si>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</si>
  <si>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</si>
  <si>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</si>
  <si>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</si>
  <si>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</si>
  <si>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</si>
  <si>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</si>
  <si>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</si>
  <si>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</si>
  <si>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</si>
  <si>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</si>
  <si>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</si>
  <si>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</si>
  <si>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</si>
  <si>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</si>
  <si>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</si>
  <si>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</si>
  <si>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</si>
  <si>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</si>
  <si>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</si>
  <si>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</si>
  <si>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</si>
  <si>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</si>
  <si>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</si>
  <si>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</si>
  <si>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</si>
  <si>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</si>
  <si>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</si>
  <si>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</si>
  <si>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</si>
  <si>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</si>
  <si>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</si>
  <si>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</si>
  <si>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</si>
  <si>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</si>
  <si>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</si>
  <si>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</si>
  <si>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</si>
  <si>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</si>
  <si>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</si>
  <si>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</si>
  <si>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</si>
  <si>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</si>
  <si>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</si>
  <si>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</si>
  <si>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</si>
  <si>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</si>
  <si>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</si>
  <si>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</si>
  <si>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</si>
  <si>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</si>
  <si>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</si>
  <si>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</si>
  <si>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</si>
  <si>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</si>
  <si>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</si>
  <si>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</si>
  <si>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</si>
  <si>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</si>
  <si>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</si>
  <si>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</si>
  <si>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</si>
  <si>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</si>
  <si>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</si>
  <si>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</si>
  <si>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</si>
  <si>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</si>
  <si>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</si>
  <si>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</si>
  <si>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</si>
  <si>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</si>
  <si>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</si>
  <si>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</si>
  <si>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</si>
  <si>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</si>
  <si>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</si>
  <si>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</si>
  <si>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</si>
  <si>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</si>
  <si>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</si>
  <si>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</si>
  <si>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</si>
  <si>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</si>
  <si>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</si>
  <si>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</si>
  <si>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</si>
  <si>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</si>
  <si>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</si>
  <si>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</si>
  <si>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</si>
  <si>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</si>
  <si>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Cut-off Date: 31/07/2021</t>
  </si>
  <si>
    <t>Reporting Date: 30/08/2021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</si>
</sst>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34.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L9" sqref="L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2661</v>
      </c>
      <c r="G9" s="7"/>
      <c r="H9" s="7"/>
      <c r="I9" s="7"/>
      <c r="J9" s="8"/>
    </row>
    <row r="10" spans="2:10" ht="21" x14ac:dyDescent="0.25">
      <c r="B10" s="6"/>
      <c r="C10" s="7"/>
      <c r="D10" s="7"/>
      <c r="E10" s="7"/>
      <c r="F10" s="12" t="s">
        <v>2660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44408</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60"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44820.375420999997</v>
      </c>
      <c r="F38" s="42"/>
      <c r="H38" s="23"/>
      <c r="L38" s="23"/>
      <c r="M38" s="23"/>
    </row>
    <row r="39" spans="1:14" x14ac:dyDescent="0.25">
      <c r="A39" s="25" t="s">
        <v>66</v>
      </c>
      <c r="B39" s="42" t="s">
        <v>67</v>
      </c>
      <c r="C39" s="266">
        <v>40000</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0.1205093855249999</v>
      </c>
      <c r="E45" s="144"/>
      <c r="F45" s="144">
        <v>7.4999999999999997E-2</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44820.375420999997</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44820.375420999997</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15.75</v>
      </c>
      <c r="D66" s="321">
        <v>7.0204454485134571</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31.554936999999999</v>
      </c>
      <c r="D70" s="150" t="s">
        <v>1190</v>
      </c>
      <c r="E70" s="21"/>
      <c r="F70" s="159">
        <f t="shared" ref="F70:F76" si="1">IF($C$77=0,"",IF(C70="[for completion]","",C70/$C$77))</f>
        <v>7.0403107306485151E-4</v>
      </c>
      <c r="G70" s="159" t="s">
        <v>1190</v>
      </c>
      <c r="H70" s="23"/>
      <c r="L70" s="23"/>
      <c r="M70" s="23"/>
      <c r="N70" s="55"/>
    </row>
    <row r="71" spans="1:14" x14ac:dyDescent="0.25">
      <c r="A71" s="25" t="s">
        <v>114</v>
      </c>
      <c r="B71" s="140" t="s">
        <v>1503</v>
      </c>
      <c r="C71" s="150">
        <v>47.823754999999998</v>
      </c>
      <c r="D71" s="150" t="s">
        <v>1190</v>
      </c>
      <c r="E71" s="21"/>
      <c r="F71" s="159">
        <f t="shared" si="1"/>
        <v>1.0670092464656342E-3</v>
      </c>
      <c r="G71" s="159" t="s">
        <v>1190</v>
      </c>
      <c r="H71" s="23"/>
      <c r="L71" s="23"/>
      <c r="M71" s="23"/>
      <c r="N71" s="55"/>
    </row>
    <row r="72" spans="1:14" x14ac:dyDescent="0.25">
      <c r="A72" s="25" t="s">
        <v>115</v>
      </c>
      <c r="B72" s="139" t="s">
        <v>1504</v>
      </c>
      <c r="C72" s="150">
        <v>78.422861999999995</v>
      </c>
      <c r="D72" s="150" t="s">
        <v>1190</v>
      </c>
      <c r="E72" s="21"/>
      <c r="F72" s="159">
        <f t="shared" si="1"/>
        <v>1.7497145276086834E-3</v>
      </c>
      <c r="G72" s="159" t="s">
        <v>1190</v>
      </c>
      <c r="H72" s="23"/>
      <c r="L72" s="23"/>
      <c r="M72" s="23"/>
      <c r="N72" s="55"/>
    </row>
    <row r="73" spans="1:14" x14ac:dyDescent="0.25">
      <c r="A73" s="25" t="s">
        <v>116</v>
      </c>
      <c r="B73" s="139" t="s">
        <v>1505</v>
      </c>
      <c r="C73" s="150">
        <v>92.217286000000001</v>
      </c>
      <c r="D73" s="150" t="s">
        <v>1190</v>
      </c>
      <c r="E73" s="21"/>
      <c r="F73" s="159">
        <f t="shared" si="1"/>
        <v>2.057485800643757E-3</v>
      </c>
      <c r="G73" s="159" t="s">
        <v>1190</v>
      </c>
      <c r="H73" s="23"/>
      <c r="L73" s="23"/>
      <c r="M73" s="23"/>
      <c r="N73" s="55"/>
    </row>
    <row r="74" spans="1:14" x14ac:dyDescent="0.25">
      <c r="A74" s="25" t="s">
        <v>117</v>
      </c>
      <c r="B74" s="139" t="s">
        <v>1506</v>
      </c>
      <c r="C74" s="150">
        <v>139.845268</v>
      </c>
      <c r="D74" s="150" t="s">
        <v>1190</v>
      </c>
      <c r="E74" s="21"/>
      <c r="F74" s="159">
        <f t="shared" si="1"/>
        <v>3.1201271006524828E-3</v>
      </c>
      <c r="G74" s="159" t="s">
        <v>1190</v>
      </c>
      <c r="H74" s="23"/>
      <c r="L74" s="23"/>
      <c r="M74" s="23"/>
      <c r="N74" s="55"/>
    </row>
    <row r="75" spans="1:14" x14ac:dyDescent="0.25">
      <c r="A75" s="25" t="s">
        <v>118</v>
      </c>
      <c r="B75" s="139" t="s">
        <v>1507</v>
      </c>
      <c r="C75" s="150">
        <v>1828.947416</v>
      </c>
      <c r="D75" s="150" t="s">
        <v>1190</v>
      </c>
      <c r="E75" s="21"/>
      <c r="F75" s="159">
        <f t="shared" si="1"/>
        <v>4.0806160122128191E-2</v>
      </c>
      <c r="G75" s="159" t="s">
        <v>1190</v>
      </c>
      <c r="H75" s="23"/>
      <c r="L75" s="23"/>
      <c r="M75" s="23"/>
      <c r="N75" s="55"/>
    </row>
    <row r="76" spans="1:14" x14ac:dyDescent="0.25">
      <c r="A76" s="25" t="s">
        <v>119</v>
      </c>
      <c r="B76" s="139" t="s">
        <v>1508</v>
      </c>
      <c r="C76" s="150">
        <v>42601.563892999999</v>
      </c>
      <c r="D76" s="150" t="s">
        <v>1190</v>
      </c>
      <c r="E76" s="21"/>
      <c r="F76" s="159">
        <f t="shared" si="1"/>
        <v>0.95049547212943641</v>
      </c>
      <c r="G76" s="159" t="s">
        <v>1190</v>
      </c>
      <c r="H76" s="23"/>
      <c r="L76" s="23"/>
      <c r="M76" s="23"/>
      <c r="N76" s="55"/>
    </row>
    <row r="77" spans="1:14" x14ac:dyDescent="0.25">
      <c r="A77" s="25" t="s">
        <v>120</v>
      </c>
      <c r="B77" s="59" t="s">
        <v>99</v>
      </c>
      <c r="C77" s="152">
        <f>SUM(C70:C76)</f>
        <v>44820.375416999996</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17.459056</v>
      </c>
      <c r="D79" s="152" t="s">
        <v>1190</v>
      </c>
      <c r="E79" s="42"/>
      <c r="F79" s="159">
        <f>IF($C$77=0,"",IF(C79="","",C79/$C$77))</f>
        <v>3.8953390812915696E-4</v>
      </c>
      <c r="G79" s="159" t="s">
        <v>1190</v>
      </c>
      <c r="H79" s="23"/>
      <c r="L79" s="23"/>
      <c r="M79" s="23"/>
      <c r="N79" s="55"/>
    </row>
    <row r="80" spans="1:14" outlineLevel="1" x14ac:dyDescent="0.25">
      <c r="A80" s="25" t="s">
        <v>125</v>
      </c>
      <c r="B80" s="60" t="s">
        <v>126</v>
      </c>
      <c r="C80" s="152">
        <v>14.095881</v>
      </c>
      <c r="D80" s="152" t="s">
        <v>1190</v>
      </c>
      <c r="E80" s="42"/>
      <c r="F80" s="159">
        <f>IF($C$77=0,"",IF(C80="","",C80/$C$77))</f>
        <v>3.1449716493569461E-4</v>
      </c>
      <c r="G80" s="159" t="s">
        <v>1190</v>
      </c>
      <c r="H80" s="23"/>
      <c r="L80" s="23"/>
      <c r="M80" s="23"/>
      <c r="N80" s="55"/>
    </row>
    <row r="81" spans="1:14" outlineLevel="1" x14ac:dyDescent="0.25">
      <c r="A81" s="25" t="s">
        <v>127</v>
      </c>
      <c r="B81" s="60" t="s">
        <v>128</v>
      </c>
      <c r="C81" s="152">
        <v>21.899010000000001</v>
      </c>
      <c r="D81" s="152" t="s">
        <v>1190</v>
      </c>
      <c r="E81" s="42"/>
      <c r="F81" s="159">
        <f>IF($C$77=0,"",IF(C81="","",C81/$C$77))</f>
        <v>4.8859497039585012E-4</v>
      </c>
      <c r="G81" s="159" t="s">
        <v>1190</v>
      </c>
      <c r="H81" s="23"/>
      <c r="L81" s="23"/>
      <c r="M81" s="23"/>
      <c r="N81" s="55"/>
    </row>
    <row r="82" spans="1:14" outlineLevel="1" x14ac:dyDescent="0.25">
      <c r="A82" s="25" t="s">
        <v>129</v>
      </c>
      <c r="B82" s="60" t="s">
        <v>130</v>
      </c>
      <c r="C82" s="152">
        <v>25.924744</v>
      </c>
      <c r="D82" s="152" t="s">
        <v>1190</v>
      </c>
      <c r="E82" s="42"/>
      <c r="F82" s="159">
        <f>IF($C$77=0,"",IF(C82="","",C82/$C$77))</f>
        <v>5.7841425375850289E-4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8.1999999999999993</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c r="D93" s="150" t="s">
        <v>1190</v>
      </c>
      <c r="E93" s="21"/>
      <c r="F93" s="159" t="str">
        <f t="shared" ref="F93:F99" si="2">IF($C$100=0,"",IF(C93="[for completion]","",IF(C93="","",C93/$C$100)))</f>
        <v/>
      </c>
      <c r="G93" s="159" t="s">
        <v>1190</v>
      </c>
      <c r="H93" s="23"/>
      <c r="L93" s="23"/>
      <c r="M93" s="23"/>
      <c r="N93" s="55"/>
    </row>
    <row r="94" spans="1:14" x14ac:dyDescent="0.25">
      <c r="A94" s="25" t="s">
        <v>142</v>
      </c>
      <c r="B94" s="140" t="s">
        <v>1503</v>
      </c>
      <c r="C94" s="150">
        <v>2000</v>
      </c>
      <c r="D94" s="150" t="s">
        <v>1190</v>
      </c>
      <c r="E94" s="21"/>
      <c r="F94" s="159">
        <f t="shared" si="2"/>
        <v>0.05</v>
      </c>
      <c r="G94" s="159" t="s">
        <v>1190</v>
      </c>
      <c r="H94" s="23"/>
      <c r="L94" s="23"/>
      <c r="M94" s="23"/>
      <c r="N94" s="55"/>
    </row>
    <row r="95" spans="1:14" x14ac:dyDescent="0.25">
      <c r="A95" s="25" t="s">
        <v>143</v>
      </c>
      <c r="B95" s="140" t="s">
        <v>1504</v>
      </c>
      <c r="C95" s="150"/>
      <c r="D95" s="150" t="s">
        <v>1190</v>
      </c>
      <c r="E95" s="21"/>
      <c r="F95" s="159" t="str">
        <f t="shared" si="2"/>
        <v/>
      </c>
      <c r="G95" s="159" t="s">
        <v>1190</v>
      </c>
      <c r="H95" s="23"/>
      <c r="L95" s="23"/>
      <c r="M95" s="23"/>
      <c r="N95" s="55"/>
    </row>
    <row r="96" spans="1:14" x14ac:dyDescent="0.25">
      <c r="A96" s="25" t="s">
        <v>144</v>
      </c>
      <c r="B96" s="140" t="s">
        <v>1505</v>
      </c>
      <c r="C96" s="150">
        <v>8000</v>
      </c>
      <c r="D96" s="150" t="s">
        <v>1190</v>
      </c>
      <c r="E96" s="21"/>
      <c r="F96" s="159">
        <f t="shared" si="2"/>
        <v>0.2</v>
      </c>
      <c r="G96" s="159" t="s">
        <v>1190</v>
      </c>
      <c r="H96" s="23"/>
      <c r="L96" s="23"/>
      <c r="M96" s="23"/>
      <c r="N96" s="55"/>
    </row>
    <row r="97" spans="1:14" x14ac:dyDescent="0.25">
      <c r="A97" s="25" t="s">
        <v>145</v>
      </c>
      <c r="B97" s="140" t="s">
        <v>1506</v>
      </c>
      <c r="C97" s="150">
        <v>6000</v>
      </c>
      <c r="D97" s="150" t="s">
        <v>1190</v>
      </c>
      <c r="E97" s="21"/>
      <c r="F97" s="159">
        <f t="shared" si="2"/>
        <v>0.15</v>
      </c>
      <c r="G97" s="159" t="s">
        <v>1190</v>
      </c>
      <c r="H97" s="23"/>
      <c r="L97" s="23"/>
      <c r="M97" s="23"/>
    </row>
    <row r="98" spans="1:14" x14ac:dyDescent="0.25">
      <c r="A98" s="25" t="s">
        <v>146</v>
      </c>
      <c r="B98" s="140" t="s">
        <v>1507</v>
      </c>
      <c r="C98" s="150">
        <v>12000</v>
      </c>
      <c r="D98" s="150" t="s">
        <v>1190</v>
      </c>
      <c r="E98" s="21"/>
      <c r="F98" s="159">
        <f t="shared" si="2"/>
        <v>0.3</v>
      </c>
      <c r="G98" s="159" t="s">
        <v>1190</v>
      </c>
      <c r="H98" s="23"/>
      <c r="L98" s="23"/>
      <c r="M98" s="23"/>
    </row>
    <row r="99" spans="1:14" x14ac:dyDescent="0.25">
      <c r="A99" s="25" t="s">
        <v>147</v>
      </c>
      <c r="B99" s="140" t="s">
        <v>1508</v>
      </c>
      <c r="C99" s="150">
        <v>12000</v>
      </c>
      <c r="D99" s="150" t="s">
        <v>1190</v>
      </c>
      <c r="E99" s="21"/>
      <c r="F99" s="159">
        <f t="shared" si="2"/>
        <v>0.3</v>
      </c>
      <c r="G99" s="159" t="s">
        <v>1190</v>
      </c>
      <c r="H99" s="23"/>
      <c r="L99" s="23"/>
      <c r="M99" s="23"/>
    </row>
    <row r="100" spans="1:14" x14ac:dyDescent="0.25">
      <c r="A100" s="25" t="s">
        <v>148</v>
      </c>
      <c r="B100" s="59" t="s">
        <v>99</v>
      </c>
      <c r="C100" s="152">
        <f>SUM(C93:C99)</f>
        <v>40000</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c r="D102" s="152" t="s">
        <v>1190</v>
      </c>
      <c r="E102" s="42"/>
      <c r="F102" s="159" t="str">
        <f>IF($C$100=0,"",IF(C102="","",IF(C102="","",C102/$C$100)))</f>
        <v/>
      </c>
      <c r="G102" s="159" t="s">
        <v>1190</v>
      </c>
      <c r="H102" s="23"/>
      <c r="L102" s="23"/>
      <c r="M102" s="23"/>
    </row>
    <row r="103" spans="1:14" outlineLevel="1" x14ac:dyDescent="0.25">
      <c r="A103" s="25" t="s">
        <v>151</v>
      </c>
      <c r="B103" s="60" t="s">
        <v>126</v>
      </c>
      <c r="C103" s="152"/>
      <c r="D103" s="152" t="s">
        <v>1190</v>
      </c>
      <c r="E103" s="42"/>
      <c r="F103" s="159" t="str">
        <f>IF($C$100=0,"",IF(C103="","",IF(C103="","",C103/$C$100)))</f>
        <v/>
      </c>
      <c r="G103" s="159" t="s">
        <v>1190</v>
      </c>
      <c r="H103" s="23"/>
      <c r="L103" s="23"/>
      <c r="M103" s="23"/>
    </row>
    <row r="104" spans="1:14" outlineLevel="1" x14ac:dyDescent="0.25">
      <c r="A104" s="25" t="s">
        <v>152</v>
      </c>
      <c r="B104" s="60" t="s">
        <v>128</v>
      </c>
      <c r="C104" s="152">
        <v>2000</v>
      </c>
      <c r="D104" s="152" t="s">
        <v>1190</v>
      </c>
      <c r="E104" s="42"/>
      <c r="F104" s="159">
        <f>IF($C$100=0,"",IF(C104="","",IF(C104="","",C104/$C$100)))</f>
        <v>0.05</v>
      </c>
      <c r="G104" s="159" t="s">
        <v>1190</v>
      </c>
      <c r="H104" s="23"/>
      <c r="L104" s="23"/>
      <c r="M104" s="23"/>
    </row>
    <row r="105" spans="1:14" outlineLevel="1" x14ac:dyDescent="0.25">
      <c r="A105" s="25" t="s">
        <v>153</v>
      </c>
      <c r="B105" s="60" t="s">
        <v>130</v>
      </c>
      <c r="C105" s="152"/>
      <c r="D105" s="152" t="s">
        <v>1190</v>
      </c>
      <c r="E105" s="42"/>
      <c r="F105" s="159" t="str">
        <f>IF($C$100=0,"",IF(C105="","",IF(C105="","",C105/$C$100)))</f>
        <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44820.375400000004</v>
      </c>
      <c r="D112" s="150">
        <v>44820.375400000004</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44820.375400000004</v>
      </c>
      <c r="D129" s="150">
        <f>SUM(D112:D128)</f>
        <v>44820.375400000004</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40000</v>
      </c>
      <c r="D138" s="150">
        <v>40000</v>
      </c>
      <c r="E138" s="51"/>
      <c r="F138" s="159">
        <f t="shared" ref="F138:F154" si="7">IF($C$155=0,"",IF(C138="[for completion]","",IF(C138="","",C138/$C$155)))</f>
        <v>1</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c r="D142" s="150"/>
      <c r="E142" s="51"/>
      <c r="F142" s="159" t="str">
        <f t="shared" si="7"/>
        <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c r="D149" s="150"/>
      <c r="E149" s="42"/>
      <c r="F149" s="159" t="str">
        <f t="shared" si="7"/>
        <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40000</v>
      </c>
      <c r="D155" s="150">
        <f>SUM(D138:D154)</f>
        <v>40000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40000</v>
      </c>
      <c r="D164" s="150">
        <v>40000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40000</v>
      </c>
      <c r="D167" s="162">
        <f>SUM(D164:D166)</f>
        <v>40000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44820.375421240002</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44820.375421240002</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227958</v>
      </c>
      <c r="D28" s="276" t="str">
        <f>IF(C28="","","ND2")</f>
        <v>ND2</v>
      </c>
      <c r="F28" s="276">
        <f>IF(C28=0,"",IF(C28="","",C28))</f>
        <v>227958</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3.3E-4</v>
      </c>
      <c r="D36" s="142" t="str">
        <f>IF(C36="","","ND2")</f>
        <v>ND2</v>
      </c>
      <c r="E36" s="170"/>
      <c r="F36" s="142">
        <f>IF(C36=0,"",C36)</f>
        <v>3.3E-4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2.3256019999999999E-2</v>
      </c>
      <c r="D99" s="142" t="str">
        <f t="shared" ref="D99:D111" si="1">IF(C99="","","ND2")</f>
        <v>ND2</v>
      </c>
      <c r="E99" s="142"/>
      <c r="F99" s="142">
        <f t="shared" ref="F99:F111" si="2">IF(C99="","",C99)</f>
        <v>2.3256019999999999E-2</v>
      </c>
      <c r="G99" s="108"/>
    </row>
    <row r="100" spans="1:7" x14ac:dyDescent="0.25">
      <c r="A100" s="108" t="s">
        <v>555</v>
      </c>
      <c r="B100" s="129" t="s">
        <v>2567</v>
      </c>
      <c r="C100" s="142">
        <v>3.025487E-2</v>
      </c>
      <c r="D100" s="142" t="str">
        <f t="shared" si="1"/>
        <v>ND2</v>
      </c>
      <c r="E100" s="142"/>
      <c r="F100" s="142">
        <f t="shared" si="2"/>
        <v>3.025487E-2</v>
      </c>
      <c r="G100" s="108"/>
    </row>
    <row r="101" spans="1:7" x14ac:dyDescent="0.25">
      <c r="A101" s="108" t="s">
        <v>556</v>
      </c>
      <c r="B101" s="129" t="s">
        <v>2568</v>
      </c>
      <c r="C101" s="142">
        <v>2.6355130000000001E-2</v>
      </c>
      <c r="D101" s="142" t="str">
        <f t="shared" si="1"/>
        <v>ND2</v>
      </c>
      <c r="E101" s="142"/>
      <c r="F101" s="142">
        <f t="shared" si="2"/>
        <v>2.6355130000000001E-2</v>
      </c>
      <c r="G101" s="108"/>
    </row>
    <row r="102" spans="1:7" x14ac:dyDescent="0.25">
      <c r="A102" s="108" t="s">
        <v>557</v>
      </c>
      <c r="B102" s="129" t="s">
        <v>2569</v>
      </c>
      <c r="C102" s="142">
        <v>9.8965449999999996E-2</v>
      </c>
      <c r="D102" s="142" t="str">
        <f t="shared" si="1"/>
        <v>ND2</v>
      </c>
      <c r="E102" s="142"/>
      <c r="F102" s="142">
        <f t="shared" si="2"/>
        <v>9.8965449999999996E-2</v>
      </c>
      <c r="G102" s="108"/>
    </row>
    <row r="103" spans="1:7" x14ac:dyDescent="0.25">
      <c r="A103" s="108" t="s">
        <v>558</v>
      </c>
      <c r="B103" s="129" t="s">
        <v>2570</v>
      </c>
      <c r="C103" s="142">
        <v>2.7054189999999999E-2</v>
      </c>
      <c r="D103" s="142" t="str">
        <f t="shared" si="1"/>
        <v>ND2</v>
      </c>
      <c r="E103" s="142"/>
      <c r="F103" s="142">
        <f t="shared" si="2"/>
        <v>2.7054189999999999E-2</v>
      </c>
      <c r="G103" s="108"/>
    </row>
    <row r="104" spans="1:7" x14ac:dyDescent="0.25">
      <c r="A104" s="108" t="s">
        <v>559</v>
      </c>
      <c r="B104" s="129" t="s">
        <v>2571</v>
      </c>
      <c r="C104" s="142">
        <v>4.2994829999999998E-2</v>
      </c>
      <c r="D104" s="142" t="str">
        <f t="shared" si="1"/>
        <v>ND2</v>
      </c>
      <c r="E104" s="142"/>
      <c r="F104" s="142">
        <f t="shared" si="2"/>
        <v>4.2994829999999998E-2</v>
      </c>
      <c r="G104" s="108"/>
    </row>
    <row r="105" spans="1:7" x14ac:dyDescent="0.25">
      <c r="A105" s="108" t="s">
        <v>560</v>
      </c>
      <c r="B105" s="129" t="s">
        <v>2572</v>
      </c>
      <c r="C105" s="142">
        <v>0.13940156000000001</v>
      </c>
      <c r="D105" s="142" t="str">
        <f t="shared" si="1"/>
        <v>ND2</v>
      </c>
      <c r="E105" s="142"/>
      <c r="F105" s="142">
        <f t="shared" si="2"/>
        <v>0.13940156000000001</v>
      </c>
      <c r="G105" s="108"/>
    </row>
    <row r="106" spans="1:7" x14ac:dyDescent="0.25">
      <c r="A106" s="108" t="s">
        <v>561</v>
      </c>
      <c r="B106" s="129" t="s">
        <v>2573</v>
      </c>
      <c r="C106" s="142">
        <v>0.22560484</v>
      </c>
      <c r="D106" s="142" t="str">
        <f t="shared" si="1"/>
        <v>ND2</v>
      </c>
      <c r="E106" s="142"/>
      <c r="F106" s="142">
        <f t="shared" si="2"/>
        <v>0.22560484</v>
      </c>
      <c r="G106" s="108"/>
    </row>
    <row r="107" spans="1:7" x14ac:dyDescent="0.25">
      <c r="A107" s="108" t="s">
        <v>562</v>
      </c>
      <c r="B107" s="129" t="s">
        <v>2574</v>
      </c>
      <c r="C107" s="142">
        <v>4.9819740000000001E-2</v>
      </c>
      <c r="D107" s="142" t="str">
        <f t="shared" si="1"/>
        <v>ND2</v>
      </c>
      <c r="E107" s="142"/>
      <c r="F107" s="142">
        <f t="shared" si="2"/>
        <v>4.9819740000000001E-2</v>
      </c>
      <c r="G107" s="108"/>
    </row>
    <row r="108" spans="1:7" x14ac:dyDescent="0.25">
      <c r="A108" s="108" t="s">
        <v>563</v>
      </c>
      <c r="B108" s="129" t="s">
        <v>2575</v>
      </c>
      <c r="C108" s="142">
        <v>8.4164610000000001E-2</v>
      </c>
      <c r="D108" s="142" t="str">
        <f t="shared" si="1"/>
        <v>ND2</v>
      </c>
      <c r="E108" s="142"/>
      <c r="F108" s="142">
        <f t="shared" si="2"/>
        <v>8.4164610000000001E-2</v>
      </c>
      <c r="G108" s="108"/>
    </row>
    <row r="109" spans="1:7" x14ac:dyDescent="0.25">
      <c r="A109" s="108" t="s">
        <v>564</v>
      </c>
      <c r="B109" s="129" t="s">
        <v>2576</v>
      </c>
      <c r="C109" s="142">
        <v>1.610085E-2</v>
      </c>
      <c r="D109" s="142" t="str">
        <f t="shared" si="1"/>
        <v>ND2</v>
      </c>
      <c r="E109" s="142"/>
      <c r="F109" s="142">
        <f t="shared" si="2"/>
        <v>1.610085E-2</v>
      </c>
      <c r="G109" s="108"/>
    </row>
    <row r="110" spans="1:7" x14ac:dyDescent="0.25">
      <c r="A110" s="108" t="s">
        <v>565</v>
      </c>
      <c r="B110" s="129" t="s">
        <v>2577</v>
      </c>
      <c r="C110" s="142">
        <v>0.23602790000000001</v>
      </c>
      <c r="D110" s="142" t="str">
        <f t="shared" si="1"/>
        <v>ND2</v>
      </c>
      <c r="E110" s="142"/>
      <c r="F110" s="142">
        <f t="shared" si="2"/>
        <v>0.23602790000000001</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0.98382420000000004</v>
      </c>
      <c r="D150" s="142" t="str">
        <f>IF(C150="","","ND2")</f>
        <v>ND2</v>
      </c>
      <c r="E150" s="143"/>
      <c r="F150" s="142">
        <f>IF(C150="","",C150)</f>
        <v>0.98382420000000004</v>
      </c>
    </row>
    <row r="151" spans="1:7" x14ac:dyDescent="0.25">
      <c r="A151" s="108" t="s">
        <v>588</v>
      </c>
      <c r="B151" s="108" t="s">
        <v>2580</v>
      </c>
      <c r="C151" s="142">
        <v>1.6175800000000001E-2</v>
      </c>
      <c r="D151" s="142" t="str">
        <f>IF(C151="","","ND2")</f>
        <v>ND2</v>
      </c>
      <c r="E151" s="143"/>
      <c r="F151" s="142">
        <f>IF(C151="","",C151)</f>
        <v>1.6175800000000001E-2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0.36330927000000002</v>
      </c>
      <c r="D160" s="142" t="str">
        <f>IF(C160="","","ND2")</f>
        <v>ND2</v>
      </c>
      <c r="E160" s="143"/>
      <c r="F160" s="142">
        <f>IF(C160="","",C160)</f>
        <v>0.36330927000000002</v>
      </c>
    </row>
    <row r="161" spans="1:7" x14ac:dyDescent="0.25">
      <c r="A161" s="108" t="s">
        <v>600</v>
      </c>
      <c r="B161" s="108" t="s">
        <v>601</v>
      </c>
      <c r="C161" s="142">
        <v>0.58631767999999995</v>
      </c>
      <c r="D161" s="142" t="str">
        <f>IF(C161="","","ND2")</f>
        <v>ND2</v>
      </c>
      <c r="E161" s="143"/>
      <c r="F161" s="142">
        <f>IF(C161="","",C161)</f>
        <v>0.58631767999999995</v>
      </c>
    </row>
    <row r="162" spans="1:7" x14ac:dyDescent="0.25">
      <c r="A162" s="108" t="s">
        <v>602</v>
      </c>
      <c r="B162" s="108" t="s">
        <v>97</v>
      </c>
      <c r="C162" s="142">
        <v>5.0373050000000003E-2</v>
      </c>
      <c r="D162" s="142" t="str">
        <f>IF(C162="","","ND2")</f>
        <v>ND2</v>
      </c>
      <c r="E162" s="143"/>
      <c r="F162" s="142">
        <f>IF(C162="","",C162)</f>
        <v>5.0373050000000003E-2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9.8351709999999995E-2</v>
      </c>
      <c r="D170" s="142" t="str">
        <f>IF(C170="","","ND2")</f>
        <v>ND2</v>
      </c>
      <c r="E170" s="143"/>
      <c r="F170" s="142">
        <f>IF(C170="","",C170)</f>
        <v>9.8351709999999995E-2</v>
      </c>
    </row>
    <row r="171" spans="1:7" x14ac:dyDescent="0.25">
      <c r="A171" s="108" t="s">
        <v>612</v>
      </c>
      <c r="B171" s="130" t="s">
        <v>2582</v>
      </c>
      <c r="C171" s="142">
        <v>0.22267186999999999</v>
      </c>
      <c r="D171" s="142" t="str">
        <f>IF(C171="","","ND2")</f>
        <v>ND2</v>
      </c>
      <c r="E171" s="143"/>
      <c r="F171" s="142">
        <f>IF(C171="","",C171)</f>
        <v>0.22267186999999999</v>
      </c>
    </row>
    <row r="172" spans="1:7" x14ac:dyDescent="0.25">
      <c r="A172" s="108" t="s">
        <v>614</v>
      </c>
      <c r="B172" s="130" t="s">
        <v>2583</v>
      </c>
      <c r="C172" s="142">
        <v>0.12486482</v>
      </c>
      <c r="D172" s="142" t="str">
        <f>IF(C172="","","ND2")</f>
        <v>ND2</v>
      </c>
      <c r="E172" s="142"/>
      <c r="F172" s="142">
        <f>IF(C172="","",C172)</f>
        <v>0.12486482</v>
      </c>
    </row>
    <row r="173" spans="1:7" x14ac:dyDescent="0.25">
      <c r="A173" s="108" t="s">
        <v>616</v>
      </c>
      <c r="B173" s="130" t="s">
        <v>2584</v>
      </c>
      <c r="C173" s="142">
        <v>0.28978150000000003</v>
      </c>
      <c r="D173" s="142" t="str">
        <f>IF(C173="","","ND2")</f>
        <v>ND2</v>
      </c>
      <c r="E173" s="142"/>
      <c r="F173" s="142">
        <f>IF(C173="","",C173)</f>
        <v>0.28978150000000003</v>
      </c>
    </row>
    <row r="174" spans="1:7" x14ac:dyDescent="0.25">
      <c r="A174" s="108" t="s">
        <v>618</v>
      </c>
      <c r="B174" s="130" t="s">
        <v>2585</v>
      </c>
      <c r="C174" s="142">
        <v>0.26433010000000001</v>
      </c>
      <c r="D174" s="142" t="str">
        <f>IF(C174="","","ND2")</f>
        <v>ND2</v>
      </c>
      <c r="E174" s="142"/>
      <c r="F174" s="142">
        <f>IF(C174="","",C174)</f>
        <v>0.26433010000000001</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196.6168128393827</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61.1334029</v>
      </c>
      <c r="D190" s="171">
        <v>3721</v>
      </c>
      <c r="E190" s="135"/>
      <c r="F190" s="167">
        <f t="shared" ref="F190:F213" si="3">IF($C$214=0,"",IF(C190="[for completion]","",IF(C190="","",C190/$C$214)))</f>
        <v>1.3639645434792454E-3</v>
      </c>
      <c r="G190" s="167">
        <f t="shared" ref="G190:G213" si="4">IF($D$214=0,"",IF(D190="[for completion]","",IF(D190="","",D190/$D$214)))</f>
        <v>1.6323182340606604E-2</v>
      </c>
    </row>
    <row r="191" spans="1:7" x14ac:dyDescent="0.25">
      <c r="A191" s="108" t="s">
        <v>639</v>
      </c>
      <c r="B191" s="129" t="s">
        <v>2588</v>
      </c>
      <c r="C191" s="168">
        <v>338.15226852000001</v>
      </c>
      <c r="D191" s="171">
        <v>8590</v>
      </c>
      <c r="E191" s="135"/>
      <c r="F191" s="167">
        <f t="shared" si="3"/>
        <v>7.5446103550429553E-3</v>
      </c>
      <c r="G191" s="167">
        <f t="shared" si="4"/>
        <v>3.7682380087559988E-2</v>
      </c>
    </row>
    <row r="192" spans="1:7" x14ac:dyDescent="0.25">
      <c r="A192" s="108" t="s">
        <v>640</v>
      </c>
      <c r="B192" s="129" t="s">
        <v>2589</v>
      </c>
      <c r="C192" s="168">
        <v>730.54361670000003</v>
      </c>
      <c r="D192" s="171">
        <v>11467</v>
      </c>
      <c r="E192" s="135"/>
      <c r="F192" s="167">
        <f t="shared" si="3"/>
        <v>1.6299364068998887E-2</v>
      </c>
      <c r="G192" s="167">
        <f t="shared" si="4"/>
        <v>5.0303126014441257E-2</v>
      </c>
    </row>
    <row r="193" spans="1:7" x14ac:dyDescent="0.25">
      <c r="A193" s="108" t="s">
        <v>641</v>
      </c>
      <c r="B193" s="129" t="s">
        <v>2590</v>
      </c>
      <c r="C193" s="168">
        <v>1524.7551667800001</v>
      </c>
      <c r="D193" s="171">
        <v>17145</v>
      </c>
      <c r="E193" s="135"/>
      <c r="F193" s="167">
        <f t="shared" si="3"/>
        <v>3.4019241303753819E-2</v>
      </c>
      <c r="G193" s="167">
        <f t="shared" si="4"/>
        <v>7.5211223120048423E-2</v>
      </c>
    </row>
    <row r="194" spans="1:7" x14ac:dyDescent="0.25">
      <c r="A194" s="108" t="s">
        <v>642</v>
      </c>
      <c r="B194" s="129" t="s">
        <v>2591</v>
      </c>
      <c r="C194" s="168">
        <v>6510.7902041999996</v>
      </c>
      <c r="D194" s="171">
        <v>51343</v>
      </c>
      <c r="E194" s="135"/>
      <c r="F194" s="167">
        <f t="shared" si="3"/>
        <v>0.14526407115087642</v>
      </c>
      <c r="G194" s="167">
        <f t="shared" si="4"/>
        <v>0.22523008624395721</v>
      </c>
    </row>
    <row r="195" spans="1:7" x14ac:dyDescent="0.25">
      <c r="A195" s="108" t="s">
        <v>643</v>
      </c>
      <c r="B195" s="129" t="s">
        <v>2592</v>
      </c>
      <c r="C195" s="168">
        <v>9160.7538754800007</v>
      </c>
      <c r="D195" s="171">
        <v>52594</v>
      </c>
      <c r="E195" s="135"/>
      <c r="F195" s="167">
        <f t="shared" si="3"/>
        <v>0.20438815581939096</v>
      </c>
      <c r="G195" s="167">
        <f t="shared" si="4"/>
        <v>0.23071793926951456</v>
      </c>
    </row>
    <row r="196" spans="1:7" x14ac:dyDescent="0.25">
      <c r="A196" s="108" t="s">
        <v>644</v>
      </c>
      <c r="B196" s="129" t="s">
        <v>2593</v>
      </c>
      <c r="C196" s="168">
        <v>7819.8082580500004</v>
      </c>
      <c r="D196" s="171">
        <v>35116</v>
      </c>
      <c r="E196" s="135"/>
      <c r="F196" s="167">
        <f t="shared" si="3"/>
        <v>0.17446994106042807</v>
      </c>
      <c r="G196" s="167">
        <f t="shared" si="4"/>
        <v>0.1540459207397854</v>
      </c>
    </row>
    <row r="197" spans="1:7" x14ac:dyDescent="0.25">
      <c r="A197" s="108" t="s">
        <v>645</v>
      </c>
      <c r="B197" s="129" t="s">
        <v>2594</v>
      </c>
      <c r="C197" s="168">
        <v>4798.6127330500003</v>
      </c>
      <c r="D197" s="171">
        <v>17576</v>
      </c>
      <c r="E197" s="135"/>
      <c r="F197" s="167">
        <f t="shared" si="3"/>
        <v>0.10706319810913451</v>
      </c>
      <c r="G197" s="167">
        <f t="shared" si="4"/>
        <v>7.7101922283929494E-2</v>
      </c>
    </row>
    <row r="198" spans="1:7" x14ac:dyDescent="0.25">
      <c r="A198" s="108" t="s">
        <v>646</v>
      </c>
      <c r="B198" s="129" t="s">
        <v>2595</v>
      </c>
      <c r="C198" s="168">
        <v>2987.9733394999998</v>
      </c>
      <c r="D198" s="171">
        <v>9243</v>
      </c>
      <c r="E198" s="135"/>
      <c r="F198" s="167">
        <f t="shared" si="3"/>
        <v>6.6665513428163403E-2</v>
      </c>
      <c r="G198" s="167">
        <f t="shared" si="4"/>
        <v>4.0546942857894876E-2</v>
      </c>
    </row>
    <row r="199" spans="1:7" x14ac:dyDescent="0.25">
      <c r="A199" s="108" t="s">
        <v>647</v>
      </c>
      <c r="B199" s="129" t="s">
        <v>2596</v>
      </c>
      <c r="C199" s="168">
        <v>2310.1556541700002</v>
      </c>
      <c r="D199" s="171">
        <v>6181</v>
      </c>
      <c r="E199" s="129"/>
      <c r="F199" s="167">
        <f t="shared" si="3"/>
        <v>5.1542532441065568E-2</v>
      </c>
      <c r="G199" s="167">
        <f t="shared" si="4"/>
        <v>2.7114643925635423E-2</v>
      </c>
    </row>
    <row r="200" spans="1:7" x14ac:dyDescent="0.25">
      <c r="A200" s="108" t="s">
        <v>648</v>
      </c>
      <c r="B200" s="129" t="s">
        <v>2597</v>
      </c>
      <c r="C200" s="168">
        <v>1706.75644603</v>
      </c>
      <c r="D200" s="171">
        <v>4026</v>
      </c>
      <c r="E200" s="129"/>
      <c r="F200" s="167">
        <f t="shared" si="3"/>
        <v>3.8079923025838437E-2</v>
      </c>
      <c r="G200" s="167">
        <f t="shared" si="4"/>
        <v>1.7661148106230096E-2</v>
      </c>
    </row>
    <row r="201" spans="1:7" x14ac:dyDescent="0.25">
      <c r="A201" s="108" t="s">
        <v>649</v>
      </c>
      <c r="B201" s="129" t="s">
        <v>2598</v>
      </c>
      <c r="C201" s="168">
        <v>1324.85299117</v>
      </c>
      <c r="D201" s="171">
        <v>2793</v>
      </c>
      <c r="E201" s="129"/>
      <c r="F201" s="167">
        <f t="shared" si="3"/>
        <v>2.9559167649054616E-2</v>
      </c>
      <c r="G201" s="167">
        <f t="shared" si="4"/>
        <v>1.2252256994709552E-2</v>
      </c>
    </row>
    <row r="202" spans="1:7" x14ac:dyDescent="0.25">
      <c r="A202" s="108" t="s">
        <v>650</v>
      </c>
      <c r="B202" s="129" t="s">
        <v>2599</v>
      </c>
      <c r="C202" s="168">
        <v>1065.99245243</v>
      </c>
      <c r="D202" s="171">
        <v>2033</v>
      </c>
      <c r="E202" s="129"/>
      <c r="F202" s="167">
        <f t="shared" si="3"/>
        <v>2.3783657374829466E-2</v>
      </c>
      <c r="G202" s="167">
        <f t="shared" si="4"/>
        <v>8.9183095131559319E-3</v>
      </c>
    </row>
    <row r="203" spans="1:7" x14ac:dyDescent="0.25">
      <c r="A203" s="108" t="s">
        <v>651</v>
      </c>
      <c r="B203" s="129" t="s">
        <v>2600</v>
      </c>
      <c r="C203" s="168">
        <v>862.44978665999997</v>
      </c>
      <c r="D203" s="171">
        <v>1500</v>
      </c>
      <c r="E203" s="129"/>
      <c r="F203" s="167">
        <f t="shared" si="3"/>
        <v>1.9242359720425109E-2</v>
      </c>
      <c r="G203" s="167">
        <f t="shared" si="4"/>
        <v>6.5801595030663546E-3</v>
      </c>
    </row>
    <row r="204" spans="1:7" x14ac:dyDescent="0.25">
      <c r="A204" s="108" t="s">
        <v>652</v>
      </c>
      <c r="B204" s="129" t="s">
        <v>2601</v>
      </c>
      <c r="C204" s="168">
        <v>700.43171753000001</v>
      </c>
      <c r="D204" s="171">
        <v>1121</v>
      </c>
      <c r="E204" s="129"/>
      <c r="F204" s="167">
        <f t="shared" si="3"/>
        <v>1.5627529018823687E-2</v>
      </c>
      <c r="G204" s="167">
        <f t="shared" si="4"/>
        <v>4.9175725352915891E-3</v>
      </c>
    </row>
    <row r="205" spans="1:7" x14ac:dyDescent="0.25">
      <c r="A205" s="108" t="s">
        <v>653</v>
      </c>
      <c r="B205" s="129" t="s">
        <v>2602</v>
      </c>
      <c r="C205" s="168">
        <v>564.64708629999996</v>
      </c>
      <c r="D205" s="171">
        <v>838</v>
      </c>
      <c r="F205" s="167">
        <f t="shared" si="3"/>
        <v>1.2597999927337032E-2</v>
      </c>
      <c r="G205" s="167">
        <f t="shared" si="4"/>
        <v>3.6761157757130699E-3</v>
      </c>
    </row>
    <row r="206" spans="1:7" x14ac:dyDescent="0.25">
      <c r="A206" s="108" t="s">
        <v>654</v>
      </c>
      <c r="B206" s="129" t="s">
        <v>2603</v>
      </c>
      <c r="C206" s="168">
        <v>486.60815860000002</v>
      </c>
      <c r="D206" s="171">
        <v>671</v>
      </c>
      <c r="E206" s="124"/>
      <c r="F206" s="167">
        <f t="shared" si="3"/>
        <v>1.085685146602767E-2</v>
      </c>
      <c r="G206" s="167">
        <f t="shared" si="4"/>
        <v>2.9435246843716825E-3</v>
      </c>
    </row>
    <row r="207" spans="1:7" x14ac:dyDescent="0.25">
      <c r="A207" s="108" t="s">
        <v>655</v>
      </c>
      <c r="B207" s="129" t="s">
        <v>2604</v>
      </c>
      <c r="C207" s="168">
        <v>358.61101719999999</v>
      </c>
      <c r="D207" s="171">
        <v>463</v>
      </c>
      <c r="E207" s="124"/>
      <c r="F207" s="167">
        <f t="shared" si="3"/>
        <v>8.0010712500649273E-3</v>
      </c>
      <c r="G207" s="167">
        <f t="shared" si="4"/>
        <v>2.0310758999464813E-3</v>
      </c>
    </row>
    <row r="208" spans="1:7" x14ac:dyDescent="0.25">
      <c r="A208" s="108" t="s">
        <v>656</v>
      </c>
      <c r="B208" s="129" t="s">
        <v>2605</v>
      </c>
      <c r="C208" s="168">
        <v>284.25242450000002</v>
      </c>
      <c r="D208" s="171">
        <v>345</v>
      </c>
      <c r="E208" s="124"/>
      <c r="F208" s="167">
        <f t="shared" si="3"/>
        <v>6.3420357778907676E-3</v>
      </c>
      <c r="G208" s="167">
        <f t="shared" si="4"/>
        <v>1.5134366857052614E-3</v>
      </c>
    </row>
    <row r="209" spans="1:7" x14ac:dyDescent="0.25">
      <c r="A209" s="108" t="s">
        <v>657</v>
      </c>
      <c r="B209" s="129" t="s">
        <v>2606</v>
      </c>
      <c r="C209" s="168">
        <v>220.57161592</v>
      </c>
      <c r="D209" s="171">
        <v>252</v>
      </c>
      <c r="E209" s="124"/>
      <c r="F209" s="167">
        <f t="shared" si="3"/>
        <v>4.9212353499268769E-3</v>
      </c>
      <c r="G209" s="167">
        <f t="shared" si="4"/>
        <v>1.1054667965151475E-3</v>
      </c>
    </row>
    <row r="210" spans="1:7" x14ac:dyDescent="0.25">
      <c r="A210" s="108" t="s">
        <v>658</v>
      </c>
      <c r="B210" s="129" t="s">
        <v>2607</v>
      </c>
      <c r="C210" s="168">
        <v>220.02888745000001</v>
      </c>
      <c r="D210" s="171">
        <v>238</v>
      </c>
      <c r="E210" s="124"/>
      <c r="F210" s="167">
        <f t="shared" si="3"/>
        <v>4.9091263824115623E-3</v>
      </c>
      <c r="G210" s="167">
        <f t="shared" si="4"/>
        <v>1.0440519744865282E-3</v>
      </c>
    </row>
    <row r="211" spans="1:7" x14ac:dyDescent="0.25">
      <c r="A211" s="108" t="s">
        <v>659</v>
      </c>
      <c r="B211" s="129" t="s">
        <v>2608</v>
      </c>
      <c r="C211" s="168">
        <v>193.13608201</v>
      </c>
      <c r="D211" s="171">
        <v>198</v>
      </c>
      <c r="E211" s="124"/>
      <c r="F211" s="167">
        <f t="shared" si="3"/>
        <v>4.309113437690539E-3</v>
      </c>
      <c r="G211" s="167">
        <f t="shared" si="4"/>
        <v>8.685810544047588E-4</v>
      </c>
    </row>
    <row r="212" spans="1:7" x14ac:dyDescent="0.25">
      <c r="A212" s="108" t="s">
        <v>660</v>
      </c>
      <c r="B212" s="129" t="s">
        <v>2609</v>
      </c>
      <c r="C212" s="168">
        <v>589.35823608999999</v>
      </c>
      <c r="D212" s="171">
        <v>504</v>
      </c>
      <c r="E212" s="124"/>
      <c r="F212" s="167">
        <f t="shared" si="3"/>
        <v>1.3149337339345625E-2</v>
      </c>
      <c r="G212" s="167">
        <f t="shared" si="4"/>
        <v>2.210933593030295E-3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44820.375421239994</v>
      </c>
      <c r="D214" s="172">
        <f>SUM(D190:D213)</f>
        <v>227958</v>
      </c>
      <c r="E214" s="124"/>
      <c r="F214" s="173">
        <f>SUM(F190:F213)</f>
        <v>1</v>
      </c>
      <c r="G214" s="173">
        <f>SUM(G190:G213)</f>
        <v>0.99999999999999989</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0.74084815999999998</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2938.88547797</v>
      </c>
      <c r="D219" s="171">
        <v>34439</v>
      </c>
      <c r="F219" s="167">
        <f t="shared" ref="F219:F226" si="5">IF($C$227=0,"",IF(C219="[for completion]","",C219/$C$227))</f>
        <v>6.5570300345527383E-2</v>
      </c>
      <c r="G219" s="167">
        <f t="shared" ref="G219:G226" si="6">IF($D$227=0,"",IF(D219="[for completion]","",D219/$D$227))</f>
        <v>0.15107607541740145</v>
      </c>
    </row>
    <row r="220" spans="1:7" x14ac:dyDescent="0.25">
      <c r="A220" s="108" t="s">
        <v>669</v>
      </c>
      <c r="B220" s="108" t="s">
        <v>2610</v>
      </c>
      <c r="C220" s="168">
        <v>2933.6149191999998</v>
      </c>
      <c r="D220" s="171">
        <v>18687</v>
      </c>
      <c r="F220" s="167">
        <f t="shared" si="5"/>
        <v>6.5452707426671489E-2</v>
      </c>
      <c r="G220" s="167">
        <f t="shared" si="6"/>
        <v>8.1975627089200642E-2</v>
      </c>
    </row>
    <row r="221" spans="1:7" x14ac:dyDescent="0.25">
      <c r="A221" s="108" t="s">
        <v>671</v>
      </c>
      <c r="B221" s="108" t="s">
        <v>2611</v>
      </c>
      <c r="C221" s="168">
        <v>4673.3105392899997</v>
      </c>
      <c r="D221" s="171">
        <v>23399</v>
      </c>
      <c r="F221" s="167">
        <f t="shared" si="5"/>
        <v>0.10426754562781633</v>
      </c>
      <c r="G221" s="167">
        <f t="shared" si="6"/>
        <v>0.10264610147483308</v>
      </c>
    </row>
    <row r="222" spans="1:7" x14ac:dyDescent="0.25">
      <c r="A222" s="108" t="s">
        <v>673</v>
      </c>
      <c r="B222" s="108" t="s">
        <v>2612</v>
      </c>
      <c r="C222" s="168">
        <v>5799.0517379599996</v>
      </c>
      <c r="D222" s="171">
        <v>26780</v>
      </c>
      <c r="F222" s="167">
        <f t="shared" si="5"/>
        <v>0.12938427408200329</v>
      </c>
      <c r="G222" s="167">
        <f t="shared" si="6"/>
        <v>0.11747778099474465</v>
      </c>
    </row>
    <row r="223" spans="1:7" x14ac:dyDescent="0.25">
      <c r="A223" s="108" t="s">
        <v>675</v>
      </c>
      <c r="B223" s="108" t="s">
        <v>2613</v>
      </c>
      <c r="C223" s="168">
        <v>7477.0514086100002</v>
      </c>
      <c r="D223" s="171">
        <v>32649</v>
      </c>
      <c r="F223" s="167">
        <f t="shared" si="5"/>
        <v>0.16682259660562077</v>
      </c>
      <c r="G223" s="167">
        <f t="shared" si="6"/>
        <v>0.14322375174374227</v>
      </c>
    </row>
    <row r="224" spans="1:7" x14ac:dyDescent="0.25">
      <c r="A224" s="108" t="s">
        <v>677</v>
      </c>
      <c r="B224" s="108" t="s">
        <v>2614</v>
      </c>
      <c r="C224" s="168">
        <v>9649.1264788000008</v>
      </c>
      <c r="D224" s="171">
        <v>44878</v>
      </c>
      <c r="F224" s="167">
        <f t="shared" si="5"/>
        <v>0.21528437430774755</v>
      </c>
      <c r="G224" s="167">
        <f t="shared" si="6"/>
        <v>0.19686959878574123</v>
      </c>
    </row>
    <row r="225" spans="1:7" x14ac:dyDescent="0.25">
      <c r="A225" s="108" t="s">
        <v>679</v>
      </c>
      <c r="B225" s="108" t="s">
        <v>2615</v>
      </c>
      <c r="C225" s="168">
        <v>10206.122319919999</v>
      </c>
      <c r="D225" s="171">
        <v>41579</v>
      </c>
      <c r="F225" s="167">
        <f t="shared" si="5"/>
        <v>0.22771166515226027</v>
      </c>
      <c r="G225" s="167">
        <f t="shared" si="6"/>
        <v>0.18239763465199729</v>
      </c>
    </row>
    <row r="226" spans="1:7" x14ac:dyDescent="0.25">
      <c r="A226" s="108" t="s">
        <v>681</v>
      </c>
      <c r="B226" s="108" t="s">
        <v>2616</v>
      </c>
      <c r="C226" s="168">
        <v>1143.2125394899999</v>
      </c>
      <c r="D226" s="171">
        <v>5547</v>
      </c>
      <c r="F226" s="167">
        <f t="shared" si="5"/>
        <v>2.5506536452352898E-2</v>
      </c>
      <c r="G226" s="167">
        <f t="shared" si="6"/>
        <v>2.4333429842339379E-2</v>
      </c>
    </row>
    <row r="227" spans="1:7" x14ac:dyDescent="0.25">
      <c r="A227" s="108" t="s">
        <v>683</v>
      </c>
      <c r="B227" s="138" t="s">
        <v>99</v>
      </c>
      <c r="C227" s="168">
        <f>SUM(C219:C226)</f>
        <v>44820.375421240002</v>
      </c>
      <c r="D227" s="171">
        <f>SUM(D219:D226)</f>
        <v>227958</v>
      </c>
      <c r="F227" s="142">
        <f>SUM(F219:F226)</f>
        <v>1</v>
      </c>
      <c r="G227" s="142">
        <f>SUM(G219:G226)</f>
        <v>0.99999999999999989</v>
      </c>
    </row>
    <row r="228" spans="1:7" outlineLevel="1" x14ac:dyDescent="0.25">
      <c r="A228" s="108" t="s">
        <v>684</v>
      </c>
      <c r="B228" s="125" t="s">
        <v>2617</v>
      </c>
      <c r="C228" s="168">
        <v>1143.2125394899999</v>
      </c>
      <c r="D228" s="171">
        <v>5547</v>
      </c>
      <c r="F228" s="167">
        <f t="shared" ref="F228:F233" si="7">IF($C$227=0,"",IF(C228="[for completion]","",C228/$C$227))</f>
        <v>2.5506536452352898E-2</v>
      </c>
      <c r="G228" s="167">
        <f t="shared" ref="G228:G233" si="8">IF($D$227=0,"",IF(D228="[for completion]","",D228/$D$227))</f>
        <v>2.4333429842339379E-2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0.58611546999999997</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7039.7365233700002</v>
      </c>
      <c r="D241" s="171">
        <v>60954</v>
      </c>
      <c r="F241" s="167">
        <f t="shared" ref="F241:F248" si="9">IF($C$249=0,"",IF(C241="[Mark as ND1 if not relevant]","",C241/$C$249))</f>
        <v>0.15706554122333224</v>
      </c>
      <c r="G241" s="167">
        <f t="shared" ref="G241:G248" si="10">IF($D$249=0,"",IF(D241="[Mark as ND1 if not relevant]","",D241/$D$249))</f>
        <v>0.26739136156660437</v>
      </c>
    </row>
    <row r="242" spans="1:7" x14ac:dyDescent="0.25">
      <c r="A242" s="108" t="s">
        <v>702</v>
      </c>
      <c r="B242" s="108" t="s">
        <v>2622</v>
      </c>
      <c r="C242" s="168">
        <v>6287.6332442299999</v>
      </c>
      <c r="D242" s="171">
        <v>33191</v>
      </c>
      <c r="F242" s="167">
        <f t="shared" si="9"/>
        <v>0.14028515346282311</v>
      </c>
      <c r="G242" s="167">
        <f t="shared" si="10"/>
        <v>0.14560138271085024</v>
      </c>
    </row>
    <row r="243" spans="1:7" x14ac:dyDescent="0.25">
      <c r="A243" s="108" t="s">
        <v>703</v>
      </c>
      <c r="B243" s="108" t="s">
        <v>2623</v>
      </c>
      <c r="C243" s="168">
        <v>9968.0261354899994</v>
      </c>
      <c r="D243" s="171">
        <v>48020</v>
      </c>
      <c r="F243" s="167">
        <f t="shared" si="9"/>
        <v>0.22239943422620762</v>
      </c>
      <c r="G243" s="167">
        <f t="shared" si="10"/>
        <v>0.21065283955816422</v>
      </c>
    </row>
    <row r="244" spans="1:7" x14ac:dyDescent="0.25">
      <c r="A244" s="108" t="s">
        <v>704</v>
      </c>
      <c r="B244" s="108" t="s">
        <v>2624</v>
      </c>
      <c r="C244" s="168">
        <v>9152.2305489400005</v>
      </c>
      <c r="D244" s="171">
        <v>38878</v>
      </c>
      <c r="F244" s="167">
        <f t="shared" si="9"/>
        <v>0.20419798948410489</v>
      </c>
      <c r="G244" s="167">
        <f t="shared" si="10"/>
        <v>0.17054896077347581</v>
      </c>
    </row>
    <row r="245" spans="1:7" x14ac:dyDescent="0.25">
      <c r="A245" s="108" t="s">
        <v>705</v>
      </c>
      <c r="B245" s="108" t="s">
        <v>2625</v>
      </c>
      <c r="C245" s="168">
        <v>7276.1862233399997</v>
      </c>
      <c r="D245" s="171">
        <v>27397</v>
      </c>
      <c r="F245" s="167">
        <f t="shared" si="9"/>
        <v>0.16234103697158847</v>
      </c>
      <c r="G245" s="167">
        <f t="shared" si="10"/>
        <v>0.12018441993700595</v>
      </c>
    </row>
    <row r="246" spans="1:7" x14ac:dyDescent="0.25">
      <c r="A246" s="108" t="s">
        <v>706</v>
      </c>
      <c r="B246" s="108" t="s">
        <v>2626</v>
      </c>
      <c r="C246" s="168">
        <v>3696.0107664799998</v>
      </c>
      <c r="D246" s="171">
        <v>13133</v>
      </c>
      <c r="F246" s="167">
        <f t="shared" si="9"/>
        <v>8.2462735569334172E-2</v>
      </c>
      <c r="G246" s="167">
        <f t="shared" si="10"/>
        <v>5.7611489835846956E-2</v>
      </c>
    </row>
    <row r="247" spans="1:7" x14ac:dyDescent="0.25">
      <c r="A247" s="108" t="s">
        <v>707</v>
      </c>
      <c r="B247" s="108" t="s">
        <v>2627</v>
      </c>
      <c r="C247" s="168">
        <v>768.7341619</v>
      </c>
      <c r="D247" s="171">
        <v>3270</v>
      </c>
      <c r="F247" s="167">
        <f t="shared" si="9"/>
        <v>1.7151444062552479E-2</v>
      </c>
      <c r="G247" s="167">
        <f t="shared" si="10"/>
        <v>1.4344747716684652E-2</v>
      </c>
    </row>
    <row r="248" spans="1:7" x14ac:dyDescent="0.25">
      <c r="A248" s="108" t="s">
        <v>708</v>
      </c>
      <c r="B248" s="108" t="s">
        <v>2628</v>
      </c>
      <c r="C248" s="168">
        <v>631.81781749000004</v>
      </c>
      <c r="D248" s="171">
        <v>3115</v>
      </c>
      <c r="F248" s="167">
        <f t="shared" si="9"/>
        <v>1.40966650000568E-2</v>
      </c>
      <c r="G248" s="167">
        <f t="shared" si="10"/>
        <v>1.3664797901367796E-2</v>
      </c>
    </row>
    <row r="249" spans="1:7" x14ac:dyDescent="0.25">
      <c r="A249" s="108" t="s">
        <v>709</v>
      </c>
      <c r="B249" s="138" t="s">
        <v>99</v>
      </c>
      <c r="C249" s="168">
        <f>SUM(C241:C248)</f>
        <v>44820.375421240009</v>
      </c>
      <c r="D249" s="171">
        <f>SUM(D241:D248)</f>
        <v>227958</v>
      </c>
      <c r="F249" s="142">
        <f>SUM(F241:F248)</f>
        <v>0.99999999999999967</v>
      </c>
      <c r="G249" s="142">
        <f>SUM(G241:G248)</f>
        <v>0.99999999999999989</v>
      </c>
    </row>
    <row r="250" spans="1:7" outlineLevel="1" x14ac:dyDescent="0.25">
      <c r="A250" s="108" t="s">
        <v>710</v>
      </c>
      <c r="B250" s="125" t="s">
        <v>2629</v>
      </c>
      <c r="C250" s="168">
        <v>631.81781749000004</v>
      </c>
      <c r="D250" s="171">
        <v>3115</v>
      </c>
      <c r="F250" s="167">
        <f t="shared" ref="F250:F255" si="11">IF($C$249=0,"",IF(C250="[for completion]","",C250/$C$249))</f>
        <v>1.40966650000568E-2</v>
      </c>
      <c r="G250" s="167">
        <f t="shared" ref="G250:G255" si="12">IF($D$249=0,"",IF(D250="[for completion]","",D250/$D$249))</f>
        <v>1.3664797901367796E-2</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3" sqref="D3:H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D3" sqref="D3:H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D3" sqref="D3:H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c r="C35" s="319"/>
      <c r="D35" s="319"/>
      <c r="E35" s="319"/>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54.803699999999999</v>
      </c>
      <c r="H75" s="23"/>
    </row>
    <row r="76" spans="1:14" x14ac:dyDescent="0.25">
      <c r="A76" s="25" t="s">
        <v>1447</v>
      </c>
      <c r="B76" s="25" t="s">
        <v>1475</v>
      </c>
      <c r="C76" s="266">
        <v>269.70460000000003</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2654</v>
      </c>
      <c r="C82" s="261">
        <v>3.8110000000000002E-3</v>
      </c>
      <c r="D82" s="261" t="str">
        <f t="shared" ref="D82:D87" si="0">IF(C82="","","ND2")</f>
        <v>ND2</v>
      </c>
      <c r="E82" s="261" t="str">
        <f t="shared" ref="E82:E87" si="1">IF(C82="","","ND2")</f>
        <v>ND2</v>
      </c>
      <c r="F82" s="261" t="str">
        <f t="shared" ref="F82:F87" si="2">IF(C82="","","ND2")</f>
        <v>ND2</v>
      </c>
      <c r="G82" s="261">
        <f t="shared" ref="G82:G87" si="3">IF(C82="","",C82)</f>
        <v>3.8110000000000002E-3</v>
      </c>
      <c r="H82" s="23"/>
    </row>
    <row r="83" spans="1:8" x14ac:dyDescent="0.25">
      <c r="A83" s="25" t="s">
        <v>1454</v>
      </c>
      <c r="B83" s="25" t="s">
        <v>2655</v>
      </c>
      <c r="C83" s="261">
        <v>1.83055E-3</v>
      </c>
      <c r="D83" s="261" t="str">
        <f t="shared" si="0"/>
        <v>ND2</v>
      </c>
      <c r="E83" s="261" t="str">
        <f t="shared" si="1"/>
        <v>ND2</v>
      </c>
      <c r="F83" s="261" t="str">
        <f t="shared" si="2"/>
        <v>ND2</v>
      </c>
      <c r="G83" s="261">
        <f t="shared" si="3"/>
        <v>1.83055E-3</v>
      </c>
      <c r="H83" s="23"/>
    </row>
    <row r="84" spans="1:8" x14ac:dyDescent="0.25">
      <c r="A84" s="25" t="s">
        <v>1455</v>
      </c>
      <c r="B84" s="25" t="s">
        <v>2656</v>
      </c>
      <c r="C84" s="261">
        <v>2.9652999999999998E-4</v>
      </c>
      <c r="D84" s="261" t="str">
        <f t="shared" si="0"/>
        <v>ND2</v>
      </c>
      <c r="E84" s="261" t="str">
        <f t="shared" si="1"/>
        <v>ND2</v>
      </c>
      <c r="F84" s="261" t="str">
        <f t="shared" si="2"/>
        <v>ND2</v>
      </c>
      <c r="G84" s="261">
        <f t="shared" si="3"/>
        <v>2.9652999999999998E-4</v>
      </c>
      <c r="H84" s="23"/>
    </row>
    <row r="85" spans="1:8" x14ac:dyDescent="0.25">
      <c r="A85" s="25" t="s">
        <v>1456</v>
      </c>
      <c r="B85" s="25" t="s">
        <v>2657</v>
      </c>
      <c r="C85" s="261">
        <v>0</v>
      </c>
      <c r="D85" s="261" t="str">
        <f t="shared" si="0"/>
        <v>ND2</v>
      </c>
      <c r="E85" s="261" t="str">
        <f t="shared" si="1"/>
        <v>ND2</v>
      </c>
      <c r="F85" s="261" t="str">
        <f t="shared" si="2"/>
        <v>ND2</v>
      </c>
      <c r="G85" s="261">
        <f t="shared" si="3"/>
        <v>0</v>
      </c>
      <c r="H85" s="23"/>
    </row>
    <row r="86" spans="1:8" x14ac:dyDescent="0.25">
      <c r="A86" s="25" t="s">
        <v>1467</v>
      </c>
      <c r="B86" s="25" t="s">
        <v>2658</v>
      </c>
      <c r="C86" s="261">
        <v>0</v>
      </c>
      <c r="D86" s="261" t="str">
        <f t="shared" si="0"/>
        <v>ND2</v>
      </c>
      <c r="E86" s="261" t="str">
        <f t="shared" si="1"/>
        <v>ND2</v>
      </c>
      <c r="F86" s="261" t="str">
        <f t="shared" si="2"/>
        <v>ND2</v>
      </c>
      <c r="G86" s="261">
        <f t="shared" si="3"/>
        <v>0</v>
      </c>
      <c r="H86" s="23"/>
    </row>
    <row r="87" spans="1:8" outlineLevel="1" x14ac:dyDescent="0.25">
      <c r="A87" s="25" t="s">
        <v>1457</v>
      </c>
      <c r="B87" s="25" t="s">
        <v>2659</v>
      </c>
      <c r="C87" s="261">
        <v>0.99406192000000004</v>
      </c>
      <c r="D87" s="261" t="str">
        <f t="shared" si="0"/>
        <v>ND2</v>
      </c>
      <c r="E87" s="261" t="str">
        <f t="shared" si="1"/>
        <v>ND2</v>
      </c>
      <c r="F87" s="261" t="str">
        <f t="shared" si="2"/>
        <v>ND2</v>
      </c>
      <c r="G87" s="261">
        <f t="shared" si="3"/>
        <v>0.99406192000000004</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2021-08-08T09:04:57Z</dcterms:created>
  <dcterms:modified xsi:type="dcterms:W3CDTF">2021-08-10T06:17:26Z</dcterms:modified>
</cp:coreProperties>
</file>