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8\B.CBC2\"/>
    </mc:Choice>
  </mc:AlternateContent>
  <xr:revisionPtr revIDLastSave="0" documentId="13_ncr:1_{0F07C5FA-0233-4B79-9570-ECACFD3CE34F}"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G637" i="19"/>
  <c r="G636" i="19"/>
  <c r="D636" i="19"/>
  <c r="C636" i="19"/>
  <c r="G635" i="19"/>
  <c r="G634" i="19"/>
  <c r="G633" i="19"/>
  <c r="G632" i="19"/>
  <c r="G631" i="19"/>
  <c r="G630" i="19"/>
  <c r="G629" i="19"/>
  <c r="G628" i="19"/>
  <c r="G627" i="19"/>
  <c r="G626" i="19"/>
  <c r="G625" i="19"/>
  <c r="G624" i="19"/>
  <c r="G623" i="19"/>
  <c r="G622" i="19"/>
  <c r="D619" i="19"/>
  <c r="G618" i="19" s="1"/>
  <c r="C619" i="19"/>
  <c r="G617" i="19"/>
  <c r="G615"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F603" i="19" s="1"/>
  <c r="D588" i="19"/>
  <c r="G587" i="19" s="1"/>
  <c r="C588" i="19"/>
  <c r="F585" i="19" s="1"/>
  <c r="G586" i="19"/>
  <c r="G585" i="19"/>
  <c r="G584" i="19"/>
  <c r="F584" i="19"/>
  <c r="G582" i="19"/>
  <c r="G581" i="19"/>
  <c r="F581" i="19"/>
  <c r="G580" i="19"/>
  <c r="F580" i="19"/>
  <c r="G578" i="19"/>
  <c r="G577" i="19"/>
  <c r="F577" i="19"/>
  <c r="G576" i="19"/>
  <c r="F576" i="19"/>
  <c r="G574" i="19"/>
  <c r="G573" i="19"/>
  <c r="F573" i="19"/>
  <c r="G572" i="19"/>
  <c r="F572" i="19"/>
  <c r="G570" i="19"/>
  <c r="F570" i="19"/>
  <c r="D565" i="19"/>
  <c r="G564" i="19" s="1"/>
  <c r="C565" i="19"/>
  <c r="F564" i="19" s="1"/>
  <c r="G563" i="19"/>
  <c r="G562" i="19"/>
  <c r="F562" i="19"/>
  <c r="G561" i="19"/>
  <c r="F561" i="19"/>
  <c r="G559" i="19"/>
  <c r="G558" i="19"/>
  <c r="F558" i="19"/>
  <c r="G557" i="19"/>
  <c r="F557" i="19"/>
  <c r="G555" i="19"/>
  <c r="G554" i="19"/>
  <c r="F554" i="19"/>
  <c r="G553" i="19"/>
  <c r="F553" i="19"/>
  <c r="G551" i="19"/>
  <c r="G550" i="19"/>
  <c r="F550" i="19"/>
  <c r="G549" i="19"/>
  <c r="F549" i="19"/>
  <c r="G547" i="19"/>
  <c r="D508" i="19"/>
  <c r="G507" i="19" s="1"/>
  <c r="C508" i="19"/>
  <c r="F507" i="19" s="1"/>
  <c r="G506" i="19"/>
  <c r="G505" i="19"/>
  <c r="F505" i="19"/>
  <c r="G504" i="19"/>
  <c r="F504" i="19"/>
  <c r="G502" i="19"/>
  <c r="G501" i="19"/>
  <c r="F501" i="19"/>
  <c r="G500" i="19"/>
  <c r="F500" i="19"/>
  <c r="D486" i="19"/>
  <c r="C486" i="19"/>
  <c r="F485" i="19"/>
  <c r="F484" i="19"/>
  <c r="F483" i="19"/>
  <c r="G482" i="19"/>
  <c r="F482" i="19"/>
  <c r="F481" i="19"/>
  <c r="F480" i="19"/>
  <c r="F479" i="19"/>
  <c r="G478" i="19"/>
  <c r="F478" i="19"/>
  <c r="F486" i="19" s="1"/>
  <c r="D473" i="19"/>
  <c r="G472" i="19" s="1"/>
  <c r="C473" i="19"/>
  <c r="F472" i="19" s="1"/>
  <c r="G471" i="19"/>
  <c r="G470" i="19"/>
  <c r="F470" i="19"/>
  <c r="G469" i="19"/>
  <c r="F469" i="19"/>
  <c r="G467" i="19"/>
  <c r="G466" i="19"/>
  <c r="F466" i="19"/>
  <c r="G465" i="19"/>
  <c r="F465" i="19"/>
  <c r="G463" i="19"/>
  <c r="G462" i="19"/>
  <c r="F462" i="19"/>
  <c r="G461" i="19"/>
  <c r="F461" i="19"/>
  <c r="G459" i="19"/>
  <c r="G458" i="19"/>
  <c r="F458" i="19"/>
  <c r="G457" i="19"/>
  <c r="F457" i="19"/>
  <c r="G455" i="19"/>
  <c r="G454" i="19"/>
  <c r="F454" i="19"/>
  <c r="G453" i="19"/>
  <c r="F453" i="19"/>
  <c r="G451" i="19"/>
  <c r="G450" i="19"/>
  <c r="F450" i="19"/>
  <c r="G449" i="19"/>
  <c r="F449" i="19"/>
  <c r="G405" i="19"/>
  <c r="G404" i="19"/>
  <c r="G403" i="19"/>
  <c r="G402" i="19"/>
  <c r="G401" i="19"/>
  <c r="G400" i="19"/>
  <c r="G399" i="19"/>
  <c r="G398" i="19"/>
  <c r="G397" i="19"/>
  <c r="G396" i="19"/>
  <c r="D393" i="19"/>
  <c r="G391" i="19" s="1"/>
  <c r="C393" i="19"/>
  <c r="F392" i="19" s="1"/>
  <c r="G392" i="19"/>
  <c r="G390" i="19"/>
  <c r="G393" i="19" s="1"/>
  <c r="G389" i="19"/>
  <c r="F389" i="19"/>
  <c r="D386" i="19"/>
  <c r="C386" i="19"/>
  <c r="F385" i="19" s="1"/>
  <c r="G385" i="19"/>
  <c r="G384" i="19"/>
  <c r="F384" i="19"/>
  <c r="G383" i="19"/>
  <c r="F383" i="19"/>
  <c r="G382" i="19"/>
  <c r="F382" i="19"/>
  <c r="G381" i="19"/>
  <c r="G380" i="19"/>
  <c r="F380" i="19"/>
  <c r="G379" i="19"/>
  <c r="F379" i="19"/>
  <c r="D367" i="19"/>
  <c r="G365" i="19" s="1"/>
  <c r="C367" i="19"/>
  <c r="F366" i="19" s="1"/>
  <c r="G366" i="19"/>
  <c r="G364" i="19"/>
  <c r="G363" i="19"/>
  <c r="F363" i="19"/>
  <c r="G362" i="19"/>
  <c r="G360" i="19"/>
  <c r="G359" i="19"/>
  <c r="F359" i="19"/>
  <c r="G358" i="19"/>
  <c r="G356" i="19"/>
  <c r="G355" i="19"/>
  <c r="F355" i="19"/>
  <c r="G354" i="19"/>
  <c r="D350" i="19"/>
  <c r="C350" i="19"/>
  <c r="F368" i="19" s="1"/>
  <c r="F349" i="19"/>
  <c r="F348" i="19"/>
  <c r="F347" i="19"/>
  <c r="F346" i="19"/>
  <c r="F345" i="19"/>
  <c r="F344" i="19"/>
  <c r="F343" i="19"/>
  <c r="G342" i="19"/>
  <c r="F342" i="19"/>
  <c r="F341" i="19"/>
  <c r="F340" i="19"/>
  <c r="F339" i="19"/>
  <c r="G338" i="19"/>
  <c r="F338" i="19"/>
  <c r="F337" i="19"/>
  <c r="F336" i="19"/>
  <c r="F335" i="19"/>
  <c r="F334" i="19"/>
  <c r="F333" i="19"/>
  <c r="F332" i="19"/>
  <c r="F350" i="19" s="1"/>
  <c r="D327" i="19"/>
  <c r="C327" i="19"/>
  <c r="F326" i="19"/>
  <c r="F325" i="19"/>
  <c r="F324" i="19"/>
  <c r="F323" i="19"/>
  <c r="F322" i="19"/>
  <c r="F321" i="19"/>
  <c r="F320" i="19"/>
  <c r="G319" i="19"/>
  <c r="F319" i="19"/>
  <c r="F327" i="19" s="1"/>
  <c r="F318" i="19"/>
  <c r="F317" i="19"/>
  <c r="F316" i="19"/>
  <c r="G315" i="19"/>
  <c r="F315" i="19"/>
  <c r="F314" i="19"/>
  <c r="F313" i="19"/>
  <c r="F312" i="19"/>
  <c r="F311" i="19"/>
  <c r="F310" i="19"/>
  <c r="F309" i="19"/>
  <c r="D274" i="19"/>
  <c r="C274" i="19"/>
  <c r="F273" i="19"/>
  <c r="F272" i="19"/>
  <c r="F271" i="19"/>
  <c r="F270" i="19"/>
  <c r="F269" i="19"/>
  <c r="F268" i="19"/>
  <c r="F267" i="19"/>
  <c r="G266" i="19"/>
  <c r="F266" i="19"/>
  <c r="F274" i="19" s="1"/>
  <c r="D252" i="19"/>
  <c r="G249" i="19" s="1"/>
  <c r="C252" i="19"/>
  <c r="F251" i="19" s="1"/>
  <c r="G250" i="19"/>
  <c r="F249" i="19"/>
  <c r="G248" i="19"/>
  <c r="F248" i="19"/>
  <c r="G246" i="19"/>
  <c r="F245" i="19"/>
  <c r="G244" i="19"/>
  <c r="F244" i="19"/>
  <c r="D239" i="19"/>
  <c r="C239" i="19"/>
  <c r="F238" i="19"/>
  <c r="F237" i="19"/>
  <c r="F236" i="19"/>
  <c r="G235" i="19"/>
  <c r="F235" i="19"/>
  <c r="F234" i="19"/>
  <c r="F233" i="19"/>
  <c r="F232" i="19"/>
  <c r="G231" i="19"/>
  <c r="F231" i="19"/>
  <c r="F230" i="19"/>
  <c r="F229" i="19"/>
  <c r="F228" i="19"/>
  <c r="F227" i="19"/>
  <c r="F226" i="19"/>
  <c r="F225" i="19"/>
  <c r="F224" i="19"/>
  <c r="G223" i="19"/>
  <c r="F223" i="19"/>
  <c r="F222" i="19"/>
  <c r="F221" i="19"/>
  <c r="F220" i="19"/>
  <c r="G219" i="19"/>
  <c r="F219" i="19"/>
  <c r="F218" i="19"/>
  <c r="F217" i="19"/>
  <c r="F216" i="19"/>
  <c r="G215" i="19"/>
  <c r="F215" i="19"/>
  <c r="F239" i="19" s="1"/>
  <c r="F98" i="19"/>
  <c r="D98" i="19"/>
  <c r="C98" i="19"/>
  <c r="F94" i="19"/>
  <c r="D94" i="19"/>
  <c r="C94" i="19"/>
  <c r="F66" i="19"/>
  <c r="D66" i="19"/>
  <c r="C66" i="19"/>
  <c r="F39" i="19"/>
  <c r="F34" i="19"/>
  <c r="F31" i="19"/>
  <c r="C30" i="19"/>
  <c r="F32" i="19" s="1"/>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F183" i="11"/>
  <c r="G181" i="11"/>
  <c r="G180" i="11"/>
  <c r="D179" i="11"/>
  <c r="G182" i="11" s="1"/>
  <c r="C179" i="11"/>
  <c r="F182" i="11" s="1"/>
  <c r="G178" i="11"/>
  <c r="G177" i="11"/>
  <c r="G176" i="11"/>
  <c r="F176" i="11"/>
  <c r="G175" i="11"/>
  <c r="F175" i="11"/>
  <c r="G174" i="11"/>
  <c r="G173" i="11"/>
  <c r="G172" i="11"/>
  <c r="F172" i="11"/>
  <c r="G171" i="11"/>
  <c r="G179" i="11" s="1"/>
  <c r="F171" i="11"/>
  <c r="G163" i="11"/>
  <c r="G162" i="11"/>
  <c r="G161" i="11"/>
  <c r="F161" i="11"/>
  <c r="G159" i="11"/>
  <c r="G158" i="11"/>
  <c r="D157" i="11"/>
  <c r="G160" i="11" s="1"/>
  <c r="C157" i="11"/>
  <c r="F160" i="11" s="1"/>
  <c r="G156" i="11"/>
  <c r="G155" i="11"/>
  <c r="G154" i="11"/>
  <c r="F154" i="11"/>
  <c r="G153" i="11"/>
  <c r="F153" i="11"/>
  <c r="G152" i="11"/>
  <c r="G151" i="11"/>
  <c r="G150" i="11"/>
  <c r="F150" i="11"/>
  <c r="G149" i="11"/>
  <c r="G157" i="11" s="1"/>
  <c r="F149" i="11"/>
  <c r="D144" i="11"/>
  <c r="G143" i="11" s="1"/>
  <c r="C144" i="11"/>
  <c r="F143" i="11"/>
  <c r="F142" i="11"/>
  <c r="G141" i="11"/>
  <c r="F141" i="11"/>
  <c r="G140" i="11"/>
  <c r="F140" i="11"/>
  <c r="F139" i="11"/>
  <c r="F138" i="11"/>
  <c r="G137" i="11"/>
  <c r="F137" i="11"/>
  <c r="G136" i="11"/>
  <c r="F136" i="11"/>
  <c r="F135" i="11"/>
  <c r="F134" i="11"/>
  <c r="G133" i="11"/>
  <c r="F133" i="11"/>
  <c r="G132" i="11"/>
  <c r="F132" i="11"/>
  <c r="F131" i="11"/>
  <c r="F130" i="11"/>
  <c r="G129" i="11"/>
  <c r="F129" i="11"/>
  <c r="G128" i="11"/>
  <c r="F128" i="11"/>
  <c r="F127" i="11"/>
  <c r="F126" i="11"/>
  <c r="G125" i="11"/>
  <c r="F125" i="11"/>
  <c r="G124" i="11"/>
  <c r="F124" i="11"/>
  <c r="F123" i="11"/>
  <c r="F122" i="11"/>
  <c r="G121" i="11"/>
  <c r="F121" i="11"/>
  <c r="G120" i="11"/>
  <c r="F120" i="11"/>
  <c r="C58" i="11"/>
  <c r="C54" i="11"/>
  <c r="C26" i="11"/>
  <c r="F158" i="10"/>
  <c r="F156" i="10"/>
  <c r="F153" i="10"/>
  <c r="C152" i="10"/>
  <c r="F159" i="10" s="1"/>
  <c r="F151" i="10"/>
  <c r="F149" i="10"/>
  <c r="C81" i="10"/>
  <c r="C77" i="10"/>
  <c r="C49" i="10"/>
  <c r="C42" i="10"/>
  <c r="D37" i="10"/>
  <c r="C37" i="10"/>
  <c r="F36" i="10" s="1"/>
  <c r="G36" i="10"/>
  <c r="G35" i="10"/>
  <c r="G34" i="10"/>
  <c r="F34" i="10"/>
  <c r="G33" i="10"/>
  <c r="F33" i="10"/>
  <c r="G32" i="10"/>
  <c r="G31" i="10"/>
  <c r="G30" i="10"/>
  <c r="F30" i="10"/>
  <c r="G29" i="10"/>
  <c r="F29" i="10"/>
  <c r="G28" i="10"/>
  <c r="G27" i="10"/>
  <c r="G26" i="10"/>
  <c r="F26" i="10"/>
  <c r="G25" i="10"/>
  <c r="F25" i="10"/>
  <c r="G24" i="10"/>
  <c r="G23" i="10"/>
  <c r="G22" i="10"/>
  <c r="F22" i="10"/>
  <c r="G622" i="9"/>
  <c r="G621" i="9"/>
  <c r="G620" i="9"/>
  <c r="G619" i="9"/>
  <c r="G618" i="9"/>
  <c r="G617" i="9"/>
  <c r="G616" i="9"/>
  <c r="G615" i="9"/>
  <c r="G614" i="9"/>
  <c r="G613" i="9"/>
  <c r="G612" i="9"/>
  <c r="G611" i="9"/>
  <c r="G610" i="9"/>
  <c r="G609" i="9"/>
  <c r="G608" i="9"/>
  <c r="G607" i="9"/>
  <c r="G606" i="9"/>
  <c r="G605" i="9"/>
  <c r="G604" i="9"/>
  <c r="D601" i="9"/>
  <c r="C601" i="9"/>
  <c r="F600" i="9" s="1"/>
  <c r="G600" i="9"/>
  <c r="G599" i="9"/>
  <c r="F599" i="9"/>
  <c r="G598" i="9"/>
  <c r="F598" i="9"/>
  <c r="G597" i="9"/>
  <c r="F597" i="9"/>
  <c r="G591" i="9"/>
  <c r="D585" i="9"/>
  <c r="G584" i="9" s="1"/>
  <c r="C585" i="9"/>
  <c r="F577" i="9" s="1"/>
  <c r="G583" i="9"/>
  <c r="G582" i="9"/>
  <c r="F582" i="9"/>
  <c r="G581" i="9"/>
  <c r="G579" i="9"/>
  <c r="G578" i="9"/>
  <c r="F578" i="9"/>
  <c r="G577" i="9"/>
  <c r="G575" i="9"/>
  <c r="G574" i="9"/>
  <c r="G573" i="9"/>
  <c r="D567" i="9"/>
  <c r="G566" i="9" s="1"/>
  <c r="C567" i="9"/>
  <c r="F566" i="9"/>
  <c r="G564" i="9"/>
  <c r="G563" i="9"/>
  <c r="F563" i="9"/>
  <c r="F562" i="9"/>
  <c r="G560" i="9"/>
  <c r="G559" i="9"/>
  <c r="F559" i="9"/>
  <c r="F558" i="9"/>
  <c r="G556" i="9"/>
  <c r="G555" i="9"/>
  <c r="F555" i="9"/>
  <c r="F554" i="9"/>
  <c r="G552" i="9"/>
  <c r="G551" i="9"/>
  <c r="F551" i="9"/>
  <c r="F550" i="9"/>
  <c r="D544" i="9"/>
  <c r="G543" i="9" s="1"/>
  <c r="C544" i="9"/>
  <c r="G541" i="9"/>
  <c r="G540" i="9"/>
  <c r="G537" i="9"/>
  <c r="G536" i="9"/>
  <c r="F536" i="9"/>
  <c r="G533" i="9"/>
  <c r="G532" i="9"/>
  <c r="G529" i="9"/>
  <c r="G528" i="9"/>
  <c r="F528" i="9"/>
  <c r="G493" i="9"/>
  <c r="G492" i="9"/>
  <c r="F492" i="9"/>
  <c r="F491" i="9"/>
  <c r="G489" i="9"/>
  <c r="F489" i="9"/>
  <c r="G488" i="9"/>
  <c r="F488" i="9"/>
  <c r="D487" i="9"/>
  <c r="G491" i="9" s="1"/>
  <c r="C487" i="9"/>
  <c r="F490" i="9" s="1"/>
  <c r="G486" i="9"/>
  <c r="F486" i="9"/>
  <c r="G485" i="9"/>
  <c r="F485" i="9"/>
  <c r="G484" i="9"/>
  <c r="F484" i="9"/>
  <c r="G483" i="9"/>
  <c r="F483" i="9"/>
  <c r="G482" i="9"/>
  <c r="F482" i="9"/>
  <c r="G481" i="9"/>
  <c r="F481" i="9"/>
  <c r="G480" i="9"/>
  <c r="F480" i="9"/>
  <c r="F487" i="9" s="1"/>
  <c r="G479" i="9"/>
  <c r="F479" i="9"/>
  <c r="G471" i="9"/>
  <c r="G470" i="9"/>
  <c r="F470" i="9"/>
  <c r="F469" i="9"/>
  <c r="G467" i="9"/>
  <c r="F467" i="9"/>
  <c r="G466" i="9"/>
  <c r="F466" i="9"/>
  <c r="F465" i="9"/>
  <c r="D465" i="9"/>
  <c r="G469" i="9" s="1"/>
  <c r="C465" i="9"/>
  <c r="F468" i="9" s="1"/>
  <c r="G464" i="9"/>
  <c r="F464" i="9"/>
  <c r="G463" i="9"/>
  <c r="F463" i="9"/>
  <c r="F462" i="9"/>
  <c r="G461" i="9"/>
  <c r="F461" i="9"/>
  <c r="G460" i="9"/>
  <c r="F460" i="9"/>
  <c r="G459" i="9"/>
  <c r="F459" i="9"/>
  <c r="F458" i="9"/>
  <c r="G457" i="9"/>
  <c r="F457" i="9"/>
  <c r="D452" i="9"/>
  <c r="C452" i="9"/>
  <c r="G449" i="9"/>
  <c r="G448" i="9"/>
  <c r="G445" i="9"/>
  <c r="G444" i="9"/>
  <c r="G442" i="9"/>
  <c r="G441" i="9"/>
  <c r="G440" i="9"/>
  <c r="F439" i="9"/>
  <c r="G438" i="9"/>
  <c r="G437" i="9"/>
  <c r="G436" i="9"/>
  <c r="G434" i="9"/>
  <c r="G433" i="9"/>
  <c r="G432" i="9"/>
  <c r="G430" i="9"/>
  <c r="G429" i="9"/>
  <c r="G428" i="9"/>
  <c r="G393" i="9"/>
  <c r="G392" i="9"/>
  <c r="G391" i="9"/>
  <c r="G390" i="9"/>
  <c r="G389" i="9"/>
  <c r="G388" i="9"/>
  <c r="G387" i="9"/>
  <c r="G386" i="9"/>
  <c r="G385" i="9"/>
  <c r="G384" i="9"/>
  <c r="G383" i="9"/>
  <c r="G382" i="9"/>
  <c r="G381" i="9"/>
  <c r="G380" i="9"/>
  <c r="G379" i="9"/>
  <c r="G378" i="9"/>
  <c r="G377" i="9"/>
  <c r="G376" i="9"/>
  <c r="G375" i="9"/>
  <c r="D372" i="9"/>
  <c r="G371" i="9" s="1"/>
  <c r="C372" i="9"/>
  <c r="F371" i="9" s="1"/>
  <c r="F370" i="9"/>
  <c r="G368" i="9"/>
  <c r="F368" i="9"/>
  <c r="G364" i="9"/>
  <c r="F364" i="9"/>
  <c r="G363" i="9"/>
  <c r="F363" i="9"/>
  <c r="G362" i="9"/>
  <c r="F362" i="9"/>
  <c r="G361" i="9"/>
  <c r="F361" i="9"/>
  <c r="G360" i="9"/>
  <c r="F360" i="9"/>
  <c r="G359" i="9"/>
  <c r="F359" i="9"/>
  <c r="G358" i="9"/>
  <c r="G365" i="9" s="1"/>
  <c r="F358" i="9"/>
  <c r="F365" i="9" s="1"/>
  <c r="D346" i="9"/>
  <c r="G345" i="9" s="1"/>
  <c r="C346" i="9"/>
  <c r="F344" i="9" s="1"/>
  <c r="G344" i="9"/>
  <c r="G343" i="9"/>
  <c r="G342" i="9"/>
  <c r="G340" i="9"/>
  <c r="G339" i="9"/>
  <c r="G338" i="9"/>
  <c r="G336" i="9"/>
  <c r="G335" i="9"/>
  <c r="G334" i="9"/>
  <c r="F334" i="9"/>
  <c r="D328" i="9"/>
  <c r="G327" i="9" s="1"/>
  <c r="C328" i="9"/>
  <c r="F326" i="9" s="1"/>
  <c r="F327" i="9"/>
  <c r="G325" i="9"/>
  <c r="F325" i="9"/>
  <c r="G324" i="9"/>
  <c r="F324" i="9"/>
  <c r="F323" i="9"/>
  <c r="G321" i="9"/>
  <c r="F321" i="9"/>
  <c r="G320" i="9"/>
  <c r="F320" i="9"/>
  <c r="F319" i="9"/>
  <c r="G317" i="9"/>
  <c r="F317" i="9"/>
  <c r="G316" i="9"/>
  <c r="F316" i="9"/>
  <c r="F315" i="9"/>
  <c r="G313" i="9"/>
  <c r="F313" i="9"/>
  <c r="G312" i="9"/>
  <c r="F312" i="9"/>
  <c r="F311" i="9"/>
  <c r="D305" i="9"/>
  <c r="G304" i="9" s="1"/>
  <c r="C305" i="9"/>
  <c r="F303" i="9" s="1"/>
  <c r="F304" i="9"/>
  <c r="G302" i="9"/>
  <c r="F302" i="9"/>
  <c r="G301" i="9"/>
  <c r="F301" i="9"/>
  <c r="F300" i="9"/>
  <c r="G298" i="9"/>
  <c r="F298" i="9"/>
  <c r="G297" i="9"/>
  <c r="F297" i="9"/>
  <c r="F296" i="9"/>
  <c r="G294" i="9"/>
  <c r="F294" i="9"/>
  <c r="G293" i="9"/>
  <c r="F293" i="9"/>
  <c r="F292" i="9"/>
  <c r="G290" i="9"/>
  <c r="F290" i="9"/>
  <c r="G289" i="9"/>
  <c r="F289" i="9"/>
  <c r="F288" i="9"/>
  <c r="G255" i="9"/>
  <c r="F255" i="9"/>
  <c r="G254" i="9"/>
  <c r="F254" i="9"/>
  <c r="G253" i="9"/>
  <c r="F253" i="9"/>
  <c r="G251" i="9"/>
  <c r="F251" i="9"/>
  <c r="G250" i="9"/>
  <c r="F250" i="9"/>
  <c r="D249" i="9"/>
  <c r="G252" i="9" s="1"/>
  <c r="C249" i="9"/>
  <c r="F252" i="9" s="1"/>
  <c r="G248" i="9"/>
  <c r="F248" i="9"/>
  <c r="G247" i="9"/>
  <c r="F247" i="9"/>
  <c r="G246" i="9"/>
  <c r="F246" i="9"/>
  <c r="G245" i="9"/>
  <c r="F245" i="9"/>
  <c r="G244" i="9"/>
  <c r="F244" i="9"/>
  <c r="G243" i="9"/>
  <c r="F243" i="9"/>
  <c r="G242" i="9"/>
  <c r="G249" i="9" s="1"/>
  <c r="F242" i="9"/>
  <c r="F249" i="9" s="1"/>
  <c r="G241" i="9"/>
  <c r="F241" i="9"/>
  <c r="G233" i="9"/>
  <c r="F233" i="9"/>
  <c r="G232" i="9"/>
  <c r="F232" i="9"/>
  <c r="G231" i="9"/>
  <c r="F231" i="9"/>
  <c r="G229" i="9"/>
  <c r="F229" i="9"/>
  <c r="G228" i="9"/>
  <c r="F228" i="9"/>
  <c r="D227" i="9"/>
  <c r="G230" i="9" s="1"/>
  <c r="C227" i="9"/>
  <c r="F230" i="9" s="1"/>
  <c r="G226" i="9"/>
  <c r="F226" i="9"/>
  <c r="G225" i="9"/>
  <c r="F225" i="9"/>
  <c r="G224" i="9"/>
  <c r="F224" i="9"/>
  <c r="G223" i="9"/>
  <c r="F223" i="9"/>
  <c r="G222" i="9"/>
  <c r="F222" i="9"/>
  <c r="G221" i="9"/>
  <c r="F221" i="9"/>
  <c r="G220" i="9"/>
  <c r="G227" i="9" s="1"/>
  <c r="F220" i="9"/>
  <c r="F227" i="9" s="1"/>
  <c r="G219" i="9"/>
  <c r="F219" i="9"/>
  <c r="D214" i="9"/>
  <c r="G213" i="9" s="1"/>
  <c r="C214" i="9"/>
  <c r="F212" i="9" s="1"/>
  <c r="F213" i="9"/>
  <c r="G211" i="9"/>
  <c r="F211" i="9"/>
  <c r="G210" i="9"/>
  <c r="F210" i="9"/>
  <c r="F209" i="9"/>
  <c r="G207" i="9"/>
  <c r="F207" i="9"/>
  <c r="G206" i="9"/>
  <c r="F206" i="9"/>
  <c r="F205" i="9"/>
  <c r="G203" i="9"/>
  <c r="F203" i="9"/>
  <c r="G202" i="9"/>
  <c r="F202" i="9"/>
  <c r="F201" i="9"/>
  <c r="G199" i="9"/>
  <c r="F199" i="9"/>
  <c r="G198" i="9"/>
  <c r="F198" i="9"/>
  <c r="F197" i="9"/>
  <c r="G195" i="9"/>
  <c r="F195" i="9"/>
  <c r="G194" i="9"/>
  <c r="F194" i="9"/>
  <c r="F193"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F26" i="9"/>
  <c r="F25" i="9"/>
  <c r="F24" i="9"/>
  <c r="F23" i="9"/>
  <c r="F21" i="9"/>
  <c r="F18" i="9"/>
  <c r="F17" i="9"/>
  <c r="F16" i="9"/>
  <c r="C15" i="9"/>
  <c r="F20" i="9"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F207" i="8"/>
  <c r="C207" i="8"/>
  <c r="F206" i="8"/>
  <c r="F205" i="8"/>
  <c r="F204" i="8"/>
  <c r="F203" i="8"/>
  <c r="F202" i="8"/>
  <c r="F201" i="8"/>
  <c r="F200" i="8"/>
  <c r="F199" i="8"/>
  <c r="F198" i="8"/>
  <c r="F197" i="8"/>
  <c r="F196" i="8"/>
  <c r="F195" i="8"/>
  <c r="F194" i="8"/>
  <c r="F193" i="8"/>
  <c r="F208" i="8" s="1"/>
  <c r="F187" i="8"/>
  <c r="F185" i="8"/>
  <c r="F184" i="8"/>
  <c r="F183" i="8"/>
  <c r="F182" i="8"/>
  <c r="C179" i="8"/>
  <c r="F181" i="8" s="1"/>
  <c r="F178" i="8"/>
  <c r="F177" i="8"/>
  <c r="F179" i="8" s="1"/>
  <c r="F175" i="8"/>
  <c r="F174" i="8"/>
  <c r="D167" i="8"/>
  <c r="G165" i="8" s="1"/>
  <c r="C167" i="8"/>
  <c r="F166" i="8"/>
  <c r="F165" i="8"/>
  <c r="F164" i="8"/>
  <c r="F167" i="8" s="1"/>
  <c r="G162" i="8"/>
  <c r="F161" i="8"/>
  <c r="G160" i="8"/>
  <c r="F160" i="8"/>
  <c r="G158" i="8"/>
  <c r="G157" i="8"/>
  <c r="F157" i="8"/>
  <c r="D156" i="8"/>
  <c r="G159" i="8" s="1"/>
  <c r="C156" i="8"/>
  <c r="F159" i="8" s="1"/>
  <c r="G155" i="8"/>
  <c r="G154" i="8"/>
  <c r="F154" i="8"/>
  <c r="G153" i="8"/>
  <c r="F153" i="8"/>
  <c r="G152" i="8"/>
  <c r="F152" i="8"/>
  <c r="G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G136" i="8"/>
  <c r="F136" i="8"/>
  <c r="G135" i="8"/>
  <c r="F135" i="8"/>
  <c r="G134" i="8"/>
  <c r="F134" i="8"/>
  <c r="G133" i="8"/>
  <c r="F133" i="8"/>
  <c r="G132" i="8"/>
  <c r="F132" i="8"/>
  <c r="G131" i="8"/>
  <c r="F131" i="8"/>
  <c r="D130" i="8"/>
  <c r="G128" i="8" s="1"/>
  <c r="C130" i="8"/>
  <c r="F129" i="8" s="1"/>
  <c r="G129" i="8"/>
  <c r="G127" i="8"/>
  <c r="G126" i="8"/>
  <c r="F126" i="8"/>
  <c r="G125" i="8"/>
  <c r="G124" i="8"/>
  <c r="G123" i="8"/>
  <c r="G122" i="8"/>
  <c r="F122" i="8"/>
  <c r="G121" i="8"/>
  <c r="G120" i="8"/>
  <c r="G119" i="8"/>
  <c r="G118" i="8"/>
  <c r="F118" i="8"/>
  <c r="G117" i="8"/>
  <c r="G116" i="8"/>
  <c r="G115" i="8"/>
  <c r="G130" i="8" s="1"/>
  <c r="G114" i="8"/>
  <c r="F114" i="8"/>
  <c r="G113" i="8"/>
  <c r="G112" i="8"/>
  <c r="F105" i="8"/>
  <c r="F103" i="8"/>
  <c r="F102" i="8"/>
  <c r="F101" i="8"/>
  <c r="D101" i="8"/>
  <c r="C100" i="8"/>
  <c r="F104" i="8" s="1"/>
  <c r="F99" i="8"/>
  <c r="F97" i="8"/>
  <c r="F96" i="8"/>
  <c r="F95" i="8"/>
  <c r="F94" i="8"/>
  <c r="F93" i="8"/>
  <c r="F81" i="8"/>
  <c r="F78" i="8"/>
  <c r="D78" i="8"/>
  <c r="C77" i="8"/>
  <c r="F82" i="8" s="1"/>
  <c r="F75" i="8"/>
  <c r="F73" i="8"/>
  <c r="F72" i="8"/>
  <c r="F71" i="8"/>
  <c r="F70" i="8"/>
  <c r="F62" i="8"/>
  <c r="F59" i="8"/>
  <c r="C58" i="8"/>
  <c r="F64" i="8" s="1"/>
  <c r="F55" i="8"/>
  <c r="D45" i="8"/>
  <c r="D307" i="8"/>
  <c r="F295" i="8"/>
  <c r="D291" i="8"/>
  <c r="C307" i="8"/>
  <c r="D295" i="8"/>
  <c r="C291" i="8"/>
  <c r="C295" i="8"/>
  <c r="F293" i="8"/>
  <c r="G293" i="8"/>
  <c r="D293" i="8"/>
  <c r="C293" i="8"/>
  <c r="F307" i="8"/>
  <c r="G372" i="9" l="1"/>
  <c r="F450" i="9"/>
  <c r="F446" i="9"/>
  <c r="F442" i="9"/>
  <c r="F438" i="9"/>
  <c r="F434" i="9"/>
  <c r="F430" i="9"/>
  <c r="F449" i="9"/>
  <c r="F542" i="9"/>
  <c r="F538" i="9"/>
  <c r="F534" i="9"/>
  <c r="F530" i="9"/>
  <c r="F526" i="9"/>
  <c r="F541" i="9"/>
  <c r="F537" i="9"/>
  <c r="F533" i="9"/>
  <c r="F529" i="9"/>
  <c r="F53" i="8"/>
  <c r="F60" i="8"/>
  <c r="F79" i="8"/>
  <c r="G161" i="8"/>
  <c r="G166" i="8"/>
  <c r="F12" i="9"/>
  <c r="F19" i="9"/>
  <c r="F192" i="9"/>
  <c r="F214" i="9" s="1"/>
  <c r="F196" i="9"/>
  <c r="F200" i="9"/>
  <c r="F204" i="9"/>
  <c r="F208" i="9"/>
  <c r="F287" i="9"/>
  <c r="F305" i="9" s="1"/>
  <c r="F291" i="9"/>
  <c r="F295" i="9"/>
  <c r="F299" i="9"/>
  <c r="F310" i="9"/>
  <c r="F314" i="9"/>
  <c r="F318" i="9"/>
  <c r="F322" i="9"/>
  <c r="F333" i="9"/>
  <c r="F346" i="9" s="1"/>
  <c r="F337" i="9"/>
  <c r="F341" i="9"/>
  <c r="F345" i="9"/>
  <c r="F369" i="9"/>
  <c r="F372" i="9" s="1"/>
  <c r="F429" i="9"/>
  <c r="F440" i="9"/>
  <c r="F445" i="9"/>
  <c r="G451" i="9"/>
  <c r="G447" i="9"/>
  <c r="G443" i="9"/>
  <c r="G439" i="9"/>
  <c r="G435" i="9"/>
  <c r="G431" i="9"/>
  <c r="G452" i="9" s="1"/>
  <c r="G450" i="9"/>
  <c r="G446" i="9"/>
  <c r="F574" i="9"/>
  <c r="F581" i="9"/>
  <c r="F54" i="8"/>
  <c r="F61" i="8"/>
  <c r="F74" i="8"/>
  <c r="F77" i="8" s="1"/>
  <c r="F80" i="8"/>
  <c r="F98" i="8"/>
  <c r="F100" i="8" s="1"/>
  <c r="F115" i="8"/>
  <c r="F119" i="8"/>
  <c r="F123" i="8"/>
  <c r="F127" i="8"/>
  <c r="F151" i="8"/>
  <c r="F156" i="8" s="1"/>
  <c r="F155" i="8"/>
  <c r="F158" i="8"/>
  <c r="F162" i="8"/>
  <c r="F186" i="8"/>
  <c r="F13" i="9"/>
  <c r="G18" i="19"/>
  <c r="G17" i="22"/>
  <c r="G17" i="19"/>
  <c r="G16" i="19"/>
  <c r="G192" i="9"/>
  <c r="G214" i="9" s="1"/>
  <c r="G196" i="9"/>
  <c r="G200" i="9"/>
  <c r="G204" i="9"/>
  <c r="G208" i="9"/>
  <c r="G212" i="9"/>
  <c r="G287" i="9"/>
  <c r="G291" i="9"/>
  <c r="G295" i="9"/>
  <c r="G299" i="9"/>
  <c r="G303" i="9"/>
  <c r="G310" i="9"/>
  <c r="G314" i="9"/>
  <c r="G318" i="9"/>
  <c r="G322" i="9"/>
  <c r="G326" i="9"/>
  <c r="G333" i="9"/>
  <c r="G346" i="9" s="1"/>
  <c r="G337" i="9"/>
  <c r="G341" i="9"/>
  <c r="G369" i="9"/>
  <c r="F435" i="9"/>
  <c r="G273" i="19"/>
  <c r="G269" i="19"/>
  <c r="G272" i="19"/>
  <c r="G268" i="19"/>
  <c r="G271" i="19"/>
  <c r="G267" i="19"/>
  <c r="G274" i="19" s="1"/>
  <c r="G326" i="19"/>
  <c r="G322" i="19"/>
  <c r="G318" i="19"/>
  <c r="G314" i="19"/>
  <c r="G310" i="19"/>
  <c r="G325" i="19"/>
  <c r="G321" i="19"/>
  <c r="G317" i="19"/>
  <c r="G313" i="19"/>
  <c r="G309" i="19"/>
  <c r="G324" i="19"/>
  <c r="G320" i="19"/>
  <c r="G327" i="19" s="1"/>
  <c r="G316" i="19"/>
  <c r="G312" i="19"/>
  <c r="G349" i="19"/>
  <c r="G345" i="19"/>
  <c r="G341" i="19"/>
  <c r="G337" i="19"/>
  <c r="G333" i="19"/>
  <c r="G348" i="19"/>
  <c r="G344" i="19"/>
  <c r="G340" i="19"/>
  <c r="G336" i="19"/>
  <c r="G332" i="19"/>
  <c r="G368" i="19"/>
  <c r="G347" i="19"/>
  <c r="G343" i="19"/>
  <c r="G339" i="19"/>
  <c r="G335" i="19"/>
  <c r="F338" i="9"/>
  <c r="F56" i="8"/>
  <c r="F63" i="8"/>
  <c r="F76" i="8"/>
  <c r="F112" i="8"/>
  <c r="F116" i="8"/>
  <c r="F120" i="8"/>
  <c r="F124" i="8"/>
  <c r="F128" i="8"/>
  <c r="F180" i="8"/>
  <c r="F16" i="19"/>
  <c r="F18" i="19"/>
  <c r="F22" i="9"/>
  <c r="G193" i="9"/>
  <c r="G197" i="9"/>
  <c r="G201" i="9"/>
  <c r="G205" i="9"/>
  <c r="G209" i="9"/>
  <c r="G288" i="9"/>
  <c r="G292" i="9"/>
  <c r="G296" i="9"/>
  <c r="G300" i="9"/>
  <c r="G311" i="9"/>
  <c r="G315" i="9"/>
  <c r="G319" i="9"/>
  <c r="G323" i="9"/>
  <c r="G370" i="9"/>
  <c r="F431" i="9"/>
  <c r="F448" i="9"/>
  <c r="F532" i="9"/>
  <c r="F540" i="9"/>
  <c r="F565" i="9"/>
  <c r="F561" i="9"/>
  <c r="F557" i="9"/>
  <c r="F553" i="9"/>
  <c r="F549" i="9"/>
  <c r="F564" i="9"/>
  <c r="F560" i="9"/>
  <c r="F556" i="9"/>
  <c r="F552" i="9"/>
  <c r="F601" i="9"/>
  <c r="F144" i="11"/>
  <c r="F17" i="19"/>
  <c r="G238" i="19"/>
  <c r="G234" i="19"/>
  <c r="G230" i="19"/>
  <c r="G226" i="19"/>
  <c r="G222" i="19"/>
  <c r="G218" i="19"/>
  <c r="G239" i="19" s="1"/>
  <c r="G237" i="19"/>
  <c r="G233" i="19"/>
  <c r="G229" i="19"/>
  <c r="G225" i="19"/>
  <c r="G221" i="19"/>
  <c r="G217" i="19"/>
  <c r="G236" i="19"/>
  <c r="G232" i="19"/>
  <c r="G228" i="19"/>
  <c r="G224" i="19"/>
  <c r="G220" i="19"/>
  <c r="G216" i="19"/>
  <c r="G386" i="19"/>
  <c r="F342" i="9"/>
  <c r="F441" i="9"/>
  <c r="G601" i="9"/>
  <c r="F57" i="8"/>
  <c r="G164" i="8"/>
  <c r="G167" i="8" s="1"/>
  <c r="F335" i="9"/>
  <c r="F339" i="9"/>
  <c r="F343" i="9"/>
  <c r="F432" i="9"/>
  <c r="F437" i="9"/>
  <c r="G487" i="9"/>
  <c r="G227" i="19"/>
  <c r="G270" i="19"/>
  <c r="G323" i="19"/>
  <c r="G346" i="19"/>
  <c r="G485" i="19"/>
  <c r="G481" i="19"/>
  <c r="G484" i="19"/>
  <c r="G480" i="19"/>
  <c r="G483" i="19"/>
  <c r="G479" i="19"/>
  <c r="G486" i="19" s="1"/>
  <c r="F539" i="9"/>
  <c r="F113" i="8"/>
  <c r="F117" i="8"/>
  <c r="F121" i="8"/>
  <c r="F125" i="8"/>
  <c r="F443" i="9"/>
  <c r="F584" i="9"/>
  <c r="F580" i="9"/>
  <c r="F576" i="9"/>
  <c r="F572" i="9"/>
  <c r="F591" i="9"/>
  <c r="F583" i="9"/>
  <c r="F579" i="9"/>
  <c r="F575" i="9"/>
  <c r="G311" i="19"/>
  <c r="G334" i="19"/>
  <c r="F508" i="19"/>
  <c r="F436" i="9"/>
  <c r="F447" i="9"/>
  <c r="F531" i="9"/>
  <c r="F336" i="9"/>
  <c r="F340" i="9"/>
  <c r="F428" i="9"/>
  <c r="F433" i="9"/>
  <c r="F444" i="9"/>
  <c r="F451" i="9"/>
  <c r="F527" i="9"/>
  <c r="F535" i="9"/>
  <c r="F543" i="9"/>
  <c r="F573" i="9"/>
  <c r="G37" i="10"/>
  <c r="F41" i="10"/>
  <c r="F40" i="10"/>
  <c r="F39" i="10"/>
  <c r="F30" i="19"/>
  <c r="F471" i="9"/>
  <c r="F493" i="9"/>
  <c r="G122" i="11"/>
  <c r="G144" i="11" s="1"/>
  <c r="G126" i="11"/>
  <c r="G130" i="11"/>
  <c r="G134" i="11"/>
  <c r="G138" i="11"/>
  <c r="G142" i="11"/>
  <c r="F33" i="19"/>
  <c r="F246" i="19"/>
  <c r="F252" i="19" s="1"/>
  <c r="F250" i="19"/>
  <c r="F356" i="19"/>
  <c r="F360" i="19"/>
  <c r="F364" i="19"/>
  <c r="F381" i="19"/>
  <c r="F386" i="19" s="1"/>
  <c r="F390" i="19"/>
  <c r="F393" i="19" s="1"/>
  <c r="F451" i="19"/>
  <c r="F455" i="19"/>
  <c r="F459" i="19"/>
  <c r="F463" i="19"/>
  <c r="F467" i="19"/>
  <c r="F471" i="19"/>
  <c r="F502" i="19"/>
  <c r="F506" i="19"/>
  <c r="F547" i="19"/>
  <c r="F551" i="19"/>
  <c r="F555" i="19"/>
  <c r="F559" i="19"/>
  <c r="F563" i="19"/>
  <c r="F574" i="19"/>
  <c r="F578" i="19"/>
  <c r="F582" i="19"/>
  <c r="F586" i="19"/>
  <c r="G616" i="19"/>
  <c r="G619" i="19" s="1"/>
  <c r="F154" i="10"/>
  <c r="G123" i="11"/>
  <c r="G127" i="11"/>
  <c r="G131" i="11"/>
  <c r="G135" i="11"/>
  <c r="G139" i="11"/>
  <c r="F28" i="19"/>
  <c r="F35" i="19"/>
  <c r="F247" i="19"/>
  <c r="F357" i="19"/>
  <c r="F361" i="19"/>
  <c r="F365" i="19"/>
  <c r="F391" i="19"/>
  <c r="F452" i="19"/>
  <c r="F456" i="19"/>
  <c r="F460" i="19"/>
  <c r="F464" i="19"/>
  <c r="F473" i="19" s="1"/>
  <c r="F468" i="19"/>
  <c r="F503" i="19"/>
  <c r="F548" i="19"/>
  <c r="F552" i="19"/>
  <c r="F556" i="19"/>
  <c r="F560" i="19"/>
  <c r="F571" i="19"/>
  <c r="F588" i="19" s="1"/>
  <c r="F575" i="19"/>
  <c r="F579" i="19"/>
  <c r="F583" i="19"/>
  <c r="F587" i="19"/>
  <c r="G468" i="9"/>
  <c r="G490" i="9"/>
  <c r="G526" i="9"/>
  <c r="G530" i="9"/>
  <c r="G534" i="9"/>
  <c r="G538" i="9"/>
  <c r="G542" i="9"/>
  <c r="G549" i="9"/>
  <c r="G567" i="9" s="1"/>
  <c r="G553" i="9"/>
  <c r="G557" i="9"/>
  <c r="G561" i="9"/>
  <c r="G565" i="9"/>
  <c r="G572" i="9"/>
  <c r="G585" i="9" s="1"/>
  <c r="G576" i="9"/>
  <c r="G580" i="9"/>
  <c r="F23" i="10"/>
  <c r="F37" i="10" s="1"/>
  <c r="F27" i="10"/>
  <c r="F31" i="10"/>
  <c r="F35" i="10"/>
  <c r="F148" i="10"/>
  <c r="F155" i="10"/>
  <c r="F151" i="11"/>
  <c r="F155" i="11"/>
  <c r="F158" i="11"/>
  <c r="F162" i="11"/>
  <c r="F173" i="11"/>
  <c r="F179" i="11" s="1"/>
  <c r="F177" i="11"/>
  <c r="F180" i="11"/>
  <c r="F184" i="11"/>
  <c r="F29" i="19"/>
  <c r="F36" i="19"/>
  <c r="G247" i="19"/>
  <c r="G251" i="19"/>
  <c r="G357" i="19"/>
  <c r="G367" i="19" s="1"/>
  <c r="G361" i="19"/>
  <c r="G452" i="19"/>
  <c r="G473" i="19" s="1"/>
  <c r="G456" i="19"/>
  <c r="G460" i="19"/>
  <c r="G464" i="19"/>
  <c r="G468" i="19"/>
  <c r="G503" i="19"/>
  <c r="G508" i="19" s="1"/>
  <c r="G548" i="19"/>
  <c r="G565" i="19" s="1"/>
  <c r="G552" i="19"/>
  <c r="G556" i="19"/>
  <c r="G560" i="19"/>
  <c r="G571" i="19"/>
  <c r="G588" i="19" s="1"/>
  <c r="G575" i="19"/>
  <c r="G579" i="19"/>
  <c r="G583" i="19"/>
  <c r="F37" i="19"/>
  <c r="F354" i="19"/>
  <c r="F358" i="19"/>
  <c r="F362" i="19"/>
  <c r="G458" i="9"/>
  <c r="G465" i="9" s="1"/>
  <c r="G462" i="9"/>
  <c r="G527" i="9"/>
  <c r="G531" i="9"/>
  <c r="G535" i="9"/>
  <c r="G539" i="9"/>
  <c r="G550" i="9"/>
  <c r="G554" i="9"/>
  <c r="G558" i="9"/>
  <c r="G562" i="9"/>
  <c r="F24" i="10"/>
  <c r="F28" i="10"/>
  <c r="F32" i="10"/>
  <c r="F150" i="10"/>
  <c r="F157" i="10"/>
  <c r="F152" i="11"/>
  <c r="F156" i="11"/>
  <c r="F159" i="11"/>
  <c r="F163" i="11"/>
  <c r="F174" i="11"/>
  <c r="F178" i="11"/>
  <c r="F181" i="11"/>
  <c r="F185" i="11"/>
  <c r="F38" i="19"/>
  <c r="G245" i="19"/>
  <c r="G252" i="19" s="1"/>
  <c r="F19" i="19" l="1"/>
  <c r="G19" i="19"/>
  <c r="F157" i="11"/>
  <c r="F42" i="10"/>
  <c r="G305" i="9"/>
  <c r="F544" i="9"/>
  <c r="F152" i="10"/>
  <c r="F585" i="9"/>
  <c r="F328" i="9"/>
  <c r="F58" i="8"/>
  <c r="F367" i="19"/>
  <c r="G544" i="9"/>
  <c r="F565" i="19"/>
  <c r="F452" i="9"/>
  <c r="G328" i="9"/>
  <c r="G350" i="19"/>
  <c r="F567" i="9"/>
  <c r="F130" i="8"/>
  <c r="F15" i="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<sst xmlns="http://schemas.openxmlformats.org/spreadsheetml/2006/main" count="3955" uniqueCount="2788">
  <si>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</si>
  <si>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</si>
  <si>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</si>
  <si>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</si>
  <si>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</si>
  <si>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</si>
  <si>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</si>
  <si>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</si>
  <si>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</si>
  <si>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</si>
  <si>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</si>
  <si>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</si>
  <si>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</si>
  <si>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</si>
  <si>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</si>
  <si>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</si>
  <si>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</si>
  <si>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</si>
  <si>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</si>
  <si>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</si>
  <si>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</si>
  <si>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</si>
  <si>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</si>
  <si>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</si>
  <si>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</si>
  <si>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</si>
  <si>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</si>
  <si>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</si>
  <si>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</si>
  <si>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</si>
  <si>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</si>
  <si>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</si>
  <si>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</si>
  <si>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</si>
  <si>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</si>
  <si>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</si>
  <si>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</si>
  <si>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</si>
  <si>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</si>
  <si>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</si>
  <si>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</si>
  <si>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</si>
  <si>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</si>
  <si>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</si>
  <si>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</si>
  <si>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</si>
  <si>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</si>
  <si>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</si>
  <si>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</si>
  <si>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</si>
  <si>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</si>
  <si>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</si>
  <si>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</si>
  <si>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</si>
  <si>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</si>
  <si>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</si>
  <si>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</si>
  <si>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</si>
  <si>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</si>
  <si>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</si>
  <si>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</si>
  <si>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</si>
  <si>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</si>
  <si>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</si>
  <si>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</si>
  <si>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</si>
  <si>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</si>
  <si>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</si>
  <si>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</si>
  <si>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</si>
  <si>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</si>
  <si>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</si>
  <si>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</si>
  <si>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</si>
  <si>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</si>
  <si>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</si>
  <si>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</si>
  <si>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</si>
  <si>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</si>
  <si>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</si>
  <si>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</si>
  <si>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</si>
  <si>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</si>
  <si>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</si>
  <si>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</si>
  <si>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</si>
  <si>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</si>
  <si>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</si>
  <si>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</si>
  <si>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</si>
  <si>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</si>
  <si>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</si>
  <si>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</si>
  <si>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</si>
  <si>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</si>
  <si>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</si>
  <si>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</si>
  <si>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</si>
  <si>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</si>
  <si>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</si>
  <si>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</si>
  <si>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</si>
  <si>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</si>
  <si>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</si>
  <si>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</si>
  <si>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</si>
  <si>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</si>
  <si>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</si>
  <si>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</si>
  <si>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</si>
  <si>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</si>
  <si>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</si>
  <si>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</si>
  <si>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</si>
  <si>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</si>
  <si>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</si>
  <si>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</si>
  <si>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</si>
  <si>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</si>
  <si>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</si>
  <si>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</si>
  <si>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</si>
  <si>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</si>
  <si>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</si>
  <si>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</si>
  <si>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</si>
  <si>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</si>
  <si>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</si>
  <si>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</si>
  <si>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</si>
  <si>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</si>
  <si>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</si>
  <si>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</si>
  <si>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</si>
  <si>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</si>
  <si>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</si>
  <si>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</si>
  <si>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</si>
  <si>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</si>
  <si>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</si>
  <si>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</si>
  <si>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</si>
  <si>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</si>
  <si>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</si>
  <si>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</si>
  <si>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</si>
  <si>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</si>
  <si>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</si>
  <si>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</si>
  <si>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</si>
  <si>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</si>
  <si>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</si>
  <si>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</si>
  <si>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</si>
  <si>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</si>
  <si>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</si>
  <si>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</si>
  <si>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</si>
  <si>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</si>
  <si>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</si>
  <si>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</si>
  <si>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</si>
  <si>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</si>
  <si>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</si>
  <si>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</si>
  <si>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</si>
  <si>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</si>
  <si>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</si>
  <si>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</si>
  <si>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</si>
  <si>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</si>
  <si>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</si>
  <si>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</si>
  <si>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</si>
  <si>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</si>
  <si>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</si>
  <si>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</si>
  <si>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</si>
  <si>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</si>
  <si>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</si>
  <si>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</si>
  <si>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</si>
  <si>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</si>
  <si>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</si>
  <si>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</si>
  <si>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</si>
  <si>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</si>
  <si>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</si>
  <si>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</si>
  <si>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</si>
  <si>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</si>
  <si>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</si>
  <si>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</si>
  <si>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</si>
  <si>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</si>
  <si>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</si>
  <si>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</si>
  <si>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</si>
  <si>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</si>
  <si>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</si>
  <si>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</si>
  <si>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</si>
  <si>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</si>
  <si>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</si>
  <si>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</si>
  <si>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</si>
  <si>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</si>
  <si>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</si>
  <si>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</si>
  <si>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</si>
  <si>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</si>
  <si>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</si>
  <si>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</si>
  <si>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</si>
  <si>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</si>
  <si>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</si>
  <si>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</si>
  <si>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</si>
  <si>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</si>
  <si>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</si>
  <si>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</si>
  <si>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</si>
  <si>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</si>
  <si>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</si>
  <si>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</si>
  <si>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</si>
  <si>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</si>
  <si>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</si>
  <si>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</si>
  <si>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</si>
  <si>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</si>
  <si>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</si>
  <si>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</si>
  <si>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</si>
  <si>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</si>
  <si>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</si>
  <si>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</si>
  <si>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</si>
  <si>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</si>
  <si>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</si>
  <si>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</si>
  <si>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</si>
  <si>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</si>
  <si>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</si>
  <si>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</si>
  <si>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</si>
  <si>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</si>
  <si>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</si>
  <si>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</si>
  <si>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</si>
  <si>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</si>
  <si>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</si>
  <si>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</si>
  <si>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</si>
  <si>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</si>
  <si>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</si>
  <si>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</si>
  <si>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</si>
  <si>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</si>
  <si>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</si>
  <si>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</si>
  <si>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</si>
  <si>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</si>
  <si>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</si>
  <si>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</si>
  <si>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</si>
  <si>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</si>
  <si>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</si>
  <si>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</si>
  <si>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</si>
  <si>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</si>
  <si>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</si>
  <si>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</si>
  <si>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</si>
  <si>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</si>
  <si>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</si>
  <si>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</si>
  <si>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</si>
  <si>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</si>
  <si>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</si>
  <si>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</si>
  <si>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</si>
  <si>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</si>
  <si>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</si>
  <si>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</si>
  <si>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</si>
  <si>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</si>
  <si>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</si>
  <si>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</si>
  <si>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</si>
  <si>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</si>
  <si>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</si>
  <si>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</si>
  <si>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</si>
  <si>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</si>
  <si>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</si>
  <si>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</si>
  <si>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</si>
  <si>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</si>
  <si>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</si>
  <si>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</si>
  <si>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</si>
  <si>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</si>
  <si>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</si>
  <si>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</si>
  <si>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</si>
  <si>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</si>
  <si>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</si>
  <si>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</si>
  <si>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</si>
  <si>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</si>
  <si>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</si>
  <si>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</si>
  <si>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</si>
  <si>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</si>
  <si>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</si>
  <si>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</si>
  <si>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</si>
  <si>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</si>
  <si>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</si>
  <si>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</si>
  <si>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</si>
  <si>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</si>
  <si>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</si>
  <si>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</si>
  <si>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</si>
  <si>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</si>
  <si>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</si>
  <si>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</si>
  <si>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</si>
  <si>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</si>
  <si>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</si>
  <si>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</si>
  <si>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</si>
  <si>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</si>
  <si>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</si>
  <si>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</si>
  <si>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</si>
  <si>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</si>
  <si>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</si>
  <si>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</si>
  <si>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</si>
  <si>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</si>
  <si>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</si>
  <si>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</si>
  <si>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</si>
  <si>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</si>
  <si>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</si>
  <si>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</si>
  <si>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</si>
  <si>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</si>
  <si>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</si>
  <si>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</si>
  <si>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</si>
  <si>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</si>
  <si>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</si>
  <si>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</si>
  <si>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</si>
  <si>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</si>
  <si>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</si>
  <si>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</si>
  <si>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</si>
  <si>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</si>
  <si>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</si>
  <si>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</si>
  <si>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</si>
  <si>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</si>
  <si>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</si>
  <si>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</si>
  <si>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</si>
  <si>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</si>
  <si>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</si>
  <si>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</si>
  <si>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</si>
  <si>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</si>
  <si>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</si>
  <si>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</si>
  <si>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</si>
  <si>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</si>
  <si>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</si>
  <si>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</si>
  <si>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</si>
  <si>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</si>
  <si>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</si>
  <si>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</si>
  <si>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</si>
  <si>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</si>
  <si>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</si>
  <si>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</si>
  <si>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</si>
  <si>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</si>
  <si>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</si>
  <si>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</si>
  <si>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</si>
  <si>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</si>
  <si>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</si>
  <si>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</si>
  <si>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</si>
  <si>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</si>
  <si>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</si>
  <si>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</si>
  <si>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</si>
  <si>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</si>
  <si>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</si>
  <si>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</si>
  <si>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</si>
  <si>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</si>
  <si>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</si>
  <si>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</si>
  <si>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</si>
  <si>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</si>
  <si>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</si>
  <si>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</si>
  <si>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</si>
  <si>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</si>
  <si>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</si>
  <si>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</si>
  <si>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</si>
  <si>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</si>
  <si>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</si>
  <si>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</si>
  <si>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</si>
  <si>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</si>
  <si>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</si>
  <si>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</si>
  <si>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</si>
  <si>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</si>
  <si>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</si>
  <si>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</si>
  <si>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</si>
  <si>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</si>
  <si>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</si>
  <si>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</si>
  <si>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</si>
  <si>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</si>
  <si>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</si>
  <si>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</si>
  <si>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</si>
  <si>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</si>
  <si>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</si>
  <si>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</si>
  <si>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</si>
  <si>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</si>
  <si>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</si>
  <si>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</si>
  <si>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</si>
  <si>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</si>
  <si>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</si>
  <si>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</si>
  <si>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</si>
  <si>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</si>
  <si>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</si>
  <si>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</si>
  <si>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</si>
  <si>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</si>
  <si>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</si>
  <si>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</si>
  <si>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</si>
  <si>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</si>
  <si>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</si>
  <si>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</si>
  <si>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</si>
  <si>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</si>
  <si>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</si>
  <si>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</si>
  <si>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</si>
  <si>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</si>
  <si>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</si>
  <si>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</si>
  <si>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</si>
  <si>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</si>
  <si>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</si>
  <si>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</si>
  <si>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</si>
  <si>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</si>
  <si>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</si>
  <si>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</si>
  <si>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</si>
  <si>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</si>
  <si>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</si>
  <si>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</si>
  <si>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</si>
  <si>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</si>
  <si>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</si>
  <si>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</si>
  <si>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</si>
  <si>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</si>
  <si>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</si>
  <si>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</si>
  <si>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</si>
  <si>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</si>
  <si>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</si>
  <si>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</si>
  <si>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</si>
  <si>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</si>
  <si>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</si>
  <si>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</si>
  <si>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</si>
  <si>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</si>
  <si>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</si>
  <si>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</si>
  <si>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</si>
  <si>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</si>
  <si>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</si>
  <si>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</si>
  <si>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</si>
  <si>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</si>
  <si>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</si>
  <si>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</si>
  <si>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</si>
  <si>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</si>
  <si>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</si>
  <si>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</si>
  <si>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</si>
  <si>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</si>
  <si>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</si>
  <si>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</si>
  <si>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</si>
  <si>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</si>
  <si>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</si>
  <si>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</si>
  <si>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</si>
  <si>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</si>
  <si>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</si>
  <si>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</si>
  <si>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</si>
  <si>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</si>
  <si>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</si>
  <si>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</si>
  <si>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</si>
  <si>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</si>
  <si>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</si>
  <si>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</si>
  <si>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</si>
  <si>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</si>
  <si>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</si>
  <si>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</si>
  <si>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</si>
  <si>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</si>
  <si>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</si>
  <si>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</si>
  <si>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</si>
  <si>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</si>
  <si>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</si>
  <si>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</si>
  <si>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</si>
  <si>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</si>
  <si>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</si>
  <si>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</si>
  <si>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</si>
  <si>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</si>
  <si>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</si>
  <si>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</si>
  <si>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</si>
  <si>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</si>
  <si>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</si>
  <si>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</si>
  <si>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</si>
  <si>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</si>
  <si>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</si>
  <si>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</si>
  <si>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</si>
  <si>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</si>
  <si>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</si>
  <si>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</si>
  <si>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</si>
  <si>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</si>
  <si>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</si>
  <si>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</si>
  <si>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</si>
  <si>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</si>
  <si>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</si>
  <si>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</si>
  <si>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</si>
  <si>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</si>
  <si>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</si>
  <si>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</si>
  <si>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</si>
  <si>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</si>
  <si>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</si>
  <si>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</si>
  <si>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</si>
  <si>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</si>
  <si>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</si>
  <si>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</si>
  <si>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</si>
  <si>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</si>
  <si>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</si>
  <si>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</si>
  <si>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</si>
  <si>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</si>
  <si>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</si>
  <si>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</si>
  <si>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</si>
  <si>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</si>
  <si>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</si>
  <si>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</si>
  <si>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</si>
  <si>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</si>
  <si>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</si>
  <si>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</si>
  <si>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</si>
  <si>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</si>
  <si>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</si>
  <si>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</si>
  <si>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</si>
  <si>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</si>
  <si>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</si>
  <si>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</si>
  <si>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</si>
  <si>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</si>
  <si>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</si>
  <si>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</si>
  <si>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</si>
  <si>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</si>
  <si>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</si>
  <si>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</si>
  <si>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</si>
  <si>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</si>
  <si>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</si>
  <si>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</si>
  <si>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</si>
  <si>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</si>
  <si>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</si>
  <si>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</si>
  <si>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</si>
  <si>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</si>
  <si>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</si>
  <si>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</si>
  <si>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</si>
  <si>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</si>
  <si>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</si>
  <si>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</si>
  <si>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</si>
  <si>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</si>
  <si>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</si>
  <si>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</si>
  <si>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</si>
  <si>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</si>
  <si>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</si>
  <si>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</si>
  <si>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</si>
  <si>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</si>
  <si>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</si>
  <si>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</si>
  <si>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</si>
  <si>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</si>
  <si>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</si>
  <si>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</si>
  <si>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</si>
  <si>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</si>
  <si>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</si>
  <si>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</si>
  <si>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</si>
  <si>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</si>
  <si>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</si>
  <si>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</si>
  <si>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</si>
  <si>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</si>
  <si>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</si>
  <si>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</si>
  <si>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</si>
  <si>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</si>
  <si>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</si>
  <si>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</si>
  <si>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</si>
  <si>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</si>
  <si>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</si>
  <si>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</si>
  <si>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</si>
  <si>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</si>
  <si>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</si>
  <si>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</si>
  <si>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</si>
  <si>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</si>
  <si>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</si>
  <si>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</si>
  <si>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</si>
  <si>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</si>
  <si>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</si>
  <si>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</si>
  <si>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</si>
  <si>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</si>
  <si>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</si>
  <si>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</si>
  <si>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</si>
  <si>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</si>
  <si>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</si>
  <si>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</si>
  <si>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</si>
  <si>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</si>
  <si>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</si>
  <si>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</si>
  <si>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</si>
  <si>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</si>
  <si>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</si>
  <si>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</si>
  <si>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</si>
  <si>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</si>
  <si>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</si>
  <si>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</si>
  <si>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</si>
  <si>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</si>
  <si>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</si>
  <si>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</si>
  <si>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</si>
  <si>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</si>
  <si>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</si>
  <si>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</si>
  <si>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</si>
  <si>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</si>
  <si>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</si>
  <si>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</si>
  <si>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</si>
  <si>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</si>
  <si>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</si>
  <si>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</si>
  <si>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</si>
  <si>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</si>
  <si>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</si>
  <si>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</si>
  <si>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</si>
  <si>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</si>
  <si>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</si>
  <si>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</si>
  <si>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</si>
  <si>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</si>
  <si>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</si>
  <si>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</si>
  <si>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</si>
  <si>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</si>
  <si>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</si>
  <si>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</si>
  <si>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</si>
  <si>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</si>
  <si>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</si>
  <si>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</si>
  <si>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</si>
  <si>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</si>
  <si>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</si>
  <si>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</si>
  <si>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</si>
  <si>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</si>
  <si>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</si>
  <si>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</si>
  <si>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</si>
  <si>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</si>
  <si>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</si>
  <si>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</si>
  <si>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</si>
  <si>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</si>
  <si>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</si>
  <si>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</si>
  <si>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</si>
  <si>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</si>
  <si>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</si>
  <si>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</si>
  <si>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</si>
  <si>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</si>
  <si>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</si>
  <si>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</si>
  <si>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</si>
  <si>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</si>
  <si>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</si>
  <si>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</si>
  <si>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</si>
  <si>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</si>
  <si>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</si>
  <si>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</si>
  <si>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</si>
  <si>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</si>
  <si>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</si>
  <si>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</si>
  <si>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</si>
  <si>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</si>
  <si>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</si>
  <si>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</si>
  <si>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</si>
  <si>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</si>
  <si>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</si>
  <si>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</si>
  <si>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</si>
  <si>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</si>
  <si>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</si>
  <si>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</si>
  <si>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</si>
  <si>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</si>
  <si>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</si>
  <si>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</si>
  <si>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</si>
  <si>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</si>
  <si>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</si>
  <si>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</si>
  <si>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</si>
  <si>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</si>
  <si>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</si>
  <si>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</si>
  <si>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</si>
  <si>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</si>
  <si>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</si>
  <si>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</si>
  <si>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</si>
  <si>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</si>
  <si>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</si>
  <si>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</si>
  <si>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</si>
  <si>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</si>
  <si>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</si>
  <si>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</si>
  <si>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</si>
  <si>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</si>
  <si>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</si>
  <si>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</si>
  <si>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</si>
  <si>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</si>
  <si>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</si>
  <si>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</si>
  <si>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</si>
  <si>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</si>
  <si>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</si>
  <si>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</si>
  <si>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</si>
  <si>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</si>
  <si>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</si>
  <si>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</si>
  <si>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</si>
  <si>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</si>
  <si>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</si>
  <si>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</si>
  <si>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</si>
  <si>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</si>
  <si>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</si>
  <si>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</si>
  <si>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</si>
  <si>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</si>
  <si>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</si>
  <si>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</si>
  <si>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</si>
  <si>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</si>
  <si>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</si>
  <si>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</si>
  <si>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</si>
  <si>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</si>
  <si>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</si>
  <si>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</si>
  <si>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</si>
  <si>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</si>
  <si>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</si>
  <si>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</si>
  <si>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</si>
  <si>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</si>
  <si>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</si>
  <si>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</si>
  <si>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</si>
  <si>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</si>
  <si>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</si>
  <si>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</si>
  <si>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</si>
  <si>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</si>
  <si>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</si>
  <si>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</si>
  <si>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</si>
  <si>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</si>
  <si>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</si>
  <si>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</si>
  <si>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</si>
  <si>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</si>
  <si>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</si>
  <si>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</si>
  <si>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</si>
  <si>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</si>
  <si>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</si>
  <si>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</si>
  <si>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</si>
  <si>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</si>
  <si>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</si>
  <si>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</si>
  <si>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</si>
  <si>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</si>
  <si>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</si>
  <si>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</si>
  <si>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</si>
  <si>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</si>
  <si>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</si>
  <si>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</si>
  <si>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</si>
  <si>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</si>
  <si>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</si>
  <si>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</si>
  <si>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</si>
  <si>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</si>
  <si>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</si>
  <si>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</si>
  <si>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</si>
  <si>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</si>
  <si>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</si>
  <si>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</si>
  <si>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</si>
  <si>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</si>
  <si>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</si>
  <si>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</si>
  <si>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</si>
  <si>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</si>
  <si>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</si>
  <si>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</si>
  <si>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</si>
  <si>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</si>
  <si>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</si>
  <si>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</si>
  <si>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</si>
  <si>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</si>
  <si>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</si>
  <si>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</si>
  <si>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</si>
  <si>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</si>
  <si>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</si>
  <si>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</si>
  <si>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</si>
  <si>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</si>
  <si>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</si>
  <si>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</si>
  <si>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</si>
  <si>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</si>
  <si>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</si>
  <si>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</si>
  <si>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</si>
  <si>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</si>
  <si>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</si>
  <si>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</si>
  <si>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</si>
  <si>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</si>
  <si>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</si>
  <si>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</si>
  <si>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</si>
  <si>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</si>
  <si>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</si>
  <si>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</si>
  <si>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</si>
  <si>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</si>
  <si>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</si>
  <si>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</si>
  <si>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</si>
  <si>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</si>
  <si>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</si>
  <si>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</si>
  <si>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</si>
  <si>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</si>
  <si>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</si>
  <si>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</si>
  <si>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</si>
  <si>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</si>
  <si>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</si>
  <si>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</si>
  <si>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</si>
  <si>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</si>
  <si>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</si>
  <si>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</si>
  <si>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</si>
  <si>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</si>
  <si>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</si>
  <si>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</si>
  <si>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</si>
  <si>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</si>
  <si>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</si>
  <si>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</si>
  <si>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</si>
  <si>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</si>
  <si>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</si>
  <si>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</si>
  <si>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</si>
  <si>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</si>
  <si>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</si>
  <si>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</si>
  <si>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</si>
  <si>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</si>
  <si>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</si>
  <si>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</si>
  <si>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</si>
  <si>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</si>
  <si>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</si>
  <si>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</si>
  <si>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</si>
  <si>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</si>
  <si>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</si>
  <si>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</si>
  <si>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</si>
  <si>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</si>
  <si>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</si>
  <si>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</si>
  <si>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</si>
  <si>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</si>
  <si>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</si>
  <si>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</si>
  <si>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</si>
  <si>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</si>
  <si>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</si>
  <si>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</si>
  <si>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</si>
  <si>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</si>
  <si>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</si>
  <si>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</si>
  <si>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</si>
  <si>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</si>
  <si>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</si>
  <si>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</si>
  <si>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</si>
  <si>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</si>
  <si>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</si>
  <si>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</si>
  <si>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</si>
  <si>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</si>
  <si>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</si>
  <si>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</si>
  <si>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</si>
  <si>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</si>
  <si>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</si>
  <si>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</si>
  <si>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</si>
  <si>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</si>
  <si>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</si>
  <si>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</si>
  <si>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</si>
  <si>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</si>
  <si>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</si>
  <si>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</si>
  <si>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</si>
  <si>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</si>
  <si>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</si>
  <si>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</si>
  <si>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</si>
  <si>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</si>
  <si>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</si>
  <si>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</si>
  <si>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</si>
  <si>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</si>
  <si>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</si>
  <si>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</si>
  <si>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</si>
  <si>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</si>
  <si>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</si>
  <si>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</si>
  <si>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</si>
  <si>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</si>
  <si>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</si>
  <si>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</si>
  <si>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</si>
  <si>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</si>
  <si>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</si>
  <si>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</si>
  <si>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</si>
  <si>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</si>
  <si>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</si>
  <si>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</si>
  <si>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</si>
  <si>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</si>
  <si>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</si>
  <si>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</si>
  <si>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</si>
  <si>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</si>
  <si>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</si>
  <si>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</si>
  <si>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</si>
  <si>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</si>
  <si>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</si>
  <si>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</si>
  <si>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</si>
  <si>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</si>
  <si>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</si>
  <si>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</si>
  <si>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</si>
  <si>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</si>
  <si>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</si>
  <si>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</si>
  <si>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</si>
  <si>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</si>
  <si>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</si>
  <si>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</si>
  <si>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</si>
  <si>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</si>
  <si>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</si>
  <si>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</si>
  <si>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</si>
  <si>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</si>
  <si>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</si>
  <si>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</si>
  <si>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</si>
  <si>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</si>
  <si>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</si>
  <si>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</si>
  <si>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</si>
  <si>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</si>
  <si>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</si>
  <si>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</si>
  <si>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</si>
  <si>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</si>
  <si>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</si>
  <si>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</si>
  <si>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</si>
  <si>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</si>
  <si>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</si>
  <si>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</si>
  <si>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</si>
  <si>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</si>
  <si>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</si>
  <si>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</si>
  <si>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</si>
  <si>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</si>
  <si>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</si>
  <si>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</si>
  <si>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</si>
  <si>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</si>
  <si>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</si>
  <si>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</si>
  <si>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</si>
  <si>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</si>
  <si>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</si>
  <si>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</si>
  <si>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</si>
  <si>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</si>
  <si>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</si>
  <si>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</si>
  <si>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</si>
  <si>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</si>
  <si>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</si>
  <si>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</si>
  <si>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</si>
  <si>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</si>
  <si>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</si>
  <si>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</si>
  <si>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</si>
  <si>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</si>
  <si>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</si>
  <si>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</si>
  <si>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</si>
  <si>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</si>
  <si>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</si>
  <si>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</si>
  <si>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</si>
  <si>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</si>
  <si>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</si>
  <si>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</si>
  <si>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</si>
  <si>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</si>
  <si>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</si>
  <si>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</si>
  <si>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</si>
  <si>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</si>
  <si>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</si>
  <si>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</si>
  <si>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</si>
  <si>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</si>
  <si>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</si>
  <si>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</si>
  <si>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</si>
  <si>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</si>
  <si>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</si>
  <si>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</si>
  <si>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</si>
  <si>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</si>
  <si>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</si>
  <si>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</si>
  <si>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</si>
  <si>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</si>
  <si>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</si>
  <si>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</si>
  <si>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</si>
  <si>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</si>
  <si>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</si>
  <si>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</si>
  <si>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</si>
  <si>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</si>
  <si>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</si>
  <si>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</si>
  <si>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</si>
  <si>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</si>
  <si>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</si>
  <si>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</si>
  <si>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</si>
  <si>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</si>
  <si>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</si>
  <si>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</si>
  <si>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</si>
  <si>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</si>
  <si>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</si>
  <si>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</si>
  <si>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</si>
  <si>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</si>
  <si>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</si>
  <si>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</si>
  <si>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</si>
  <si>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</si>
  <si>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</si>
  <si>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</si>
  <si>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</si>
  <si>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</si>
  <si>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</si>
  <si>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</si>
  <si>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</si>
  <si>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</si>
  <si>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</si>
  <si>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</si>
  <si>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</si>
  <si>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</si>
  <si>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</si>
  <si>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</si>
  <si>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</si>
  <si>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</si>
  <si>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</si>
  <si>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</si>
  <si>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</si>
  <si>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</si>
  <si>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</si>
  <si>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</si>
  <si>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</si>
  <si>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</si>
  <si>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</si>
  <si>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</si>
  <si>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</si>
  <si>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</si>
  <si>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</si>
  <si>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</si>
  <si>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</si>
  <si>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</si>
  <si>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</si>
  <si>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</si>
  <si>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</si>
  <si>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</si>
  <si>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</si>
  <si>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</si>
  <si>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</si>
  <si>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</si>
  <si>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</si>
  <si>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</si>
  <si>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</si>
  <si>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</si>
  <si>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</si>
  <si>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</si>
  <si>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</si>
  <si>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</si>
  <si>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</si>
  <si>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</si>
  <si>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</si>
  <si>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</si>
  <si>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</si>
  <si>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</si>
  <si>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</si>
  <si>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</si>
  <si>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</si>
  <si>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</si>
  <si>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</si>
  <si>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</si>
  <si>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</si>
  <si>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</si>
  <si>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</si>
  <si>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</si>
  <si>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</si>
  <si>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</si>
  <si>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</si>
  <si>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</si>
  <si>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</si>
  <si>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</si>
  <si>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</si>
  <si>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</si>
  <si>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</si>
  <si>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</si>
  <si>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</si>
  <si>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</si>
  <si>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</si>
  <si>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</si>
  <si>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</si>
  <si>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</si>
  <si>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</si>
  <si>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</si>
  <si>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</si>
  <si>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</si>
  <si>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</si>
  <si>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</si>
  <si>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</si>
  <si>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</si>
  <si>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</si>
  <si>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</si>
  <si>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</si>
  <si>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</si>
  <si>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</si>
  <si>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</si>
  <si>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</si>
  <si>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</si>
  <si>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</si>
  <si>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</si>
  <si>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</si>
  <si>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</si>
  <si>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</si>
  <si>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</si>
  <si>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</si>
  <si>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</si>
  <si>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</si>
  <si>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</si>
  <si>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</si>
  <si>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</si>
  <si>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</si>
  <si>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</si>
  <si>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</si>
  <si>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</si>
  <si>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</si>
  <si>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</si>
  <si>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</si>
  <si>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</si>
  <si>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</si>
  <si>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</si>
  <si>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</si>
  <si>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</si>
  <si>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</si>
  <si>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</si>
  <si>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</si>
  <si>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</si>
  <si>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</si>
  <si>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</si>
  <si>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</si>
  <si>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</si>
  <si>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</si>
  <si>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</si>
  <si>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</si>
  <si>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</si>
  <si>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</si>
  <si>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</si>
  <si>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</si>
  <si>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</si>
  <si>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</si>
  <si>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</si>
  <si>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</si>
  <si>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</si>
  <si>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</si>
  <si>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</si>
  <si>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</si>
  <si>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</si>
  <si>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</si>
  <si>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</si>
  <si>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</si>
  <si>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</si>
  <si>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</si>
  <si>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</si>
  <si>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</si>
  <si>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</si>
  <si>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</si>
  <si>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</si>
  <si>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</si>
  <si>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</si>
  <si>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</si>
  <si>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</si>
  <si>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</si>
  <si>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</si>
  <si>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</si>
  <si>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</si>
  <si>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</si>
  <si>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</si>
  <si>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</si>
  <si>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</si>
  <si>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</si>
  <si>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</si>
  <si>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</si>
  <si>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</si>
  <si>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</si>
  <si>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</si>
  <si>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</si>
  <si>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</si>
  <si>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</si>
  <si>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</si>
  <si>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</si>
  <si>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</si>
  <si>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</si>
  <si>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</si>
  <si>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</si>
  <si>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</si>
  <si>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</si>
  <si>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</si>
  <si>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</si>
  <si>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</si>
  <si>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</si>
  <si>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</si>
  <si>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</si>
  <si>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</si>
  <si>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</si>
  <si>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</si>
  <si>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</si>
  <si>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</si>
  <si>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</si>
  <si>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</si>
  <si>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</si>
  <si>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</si>
  <si>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</si>
  <si>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</si>
  <si>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</si>
  <si>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</si>
  <si>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</si>
  <si>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</si>
  <si>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</si>
  <si>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</si>
  <si>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</si>
  <si>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</si>
  <si>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</si>
  <si>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</si>
  <si>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</si>
  <si>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</si>
  <si>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</si>
  <si>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</si>
  <si>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</si>
  <si>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</si>
  <si>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</si>
  <si>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</si>
  <si>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</si>
  <si>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</si>
  <si>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</si>
  <si>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</si>
  <si>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</si>
  <si>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</si>
  <si>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</si>
  <si>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</si>
  <si>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</si>
  <si>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</si>
  <si>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</si>
  <si>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</si>
  <si>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</si>
  <si>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</si>
  <si>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</si>
  <si>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</si>
  <si>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</si>
  <si>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</si>
  <si>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</si>
  <si>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</si>
  <si>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</si>
  <si>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</si>
  <si>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</si>
  <si>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</si>
  <si>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</si>
  <si>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</si>
  <si>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</si>
  <si>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</si>
  <si>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</si>
  <si>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</si>
  <si>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</si>
  <si>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</si>
  <si>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</si>
  <si>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</si>
  <si>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</si>
  <si>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</si>
  <si>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</si>
  <si>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</si>
  <si>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</si>
  <si>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</si>
  <si>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</si>
  <si>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</si>
  <si>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</si>
  <si>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</si>
  <si>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</si>
  <si>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</si>
  <si>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</si>
  <si>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</si>
  <si>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</si>
  <si>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</si>
  <si>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</si>
  <si>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</si>
  <si>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</si>
  <si>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</si>
  <si>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</si>
  <si>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</si>
  <si>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</si>
  <si>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</si>
  <si>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</si>
  <si>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</si>
  <si>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</si>
  <si>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</si>
  <si>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</si>
  <si>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</si>
  <si>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</si>
  <si>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</si>
  <si>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</si>
  <si>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</si>
  <si>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</si>
  <si>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</si>
  <si>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</si>
  <si>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</si>
  <si>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</si>
  <si>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</si>
  <si>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</si>
  <si>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</si>
  <si>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</si>
  <si>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</si>
  <si>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</si>
  <si>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</si>
  <si>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</si>
  <si>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</si>
  <si>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</si>
  <si>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</si>
  <si>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</si>
  <si>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</si>
  <si>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</si>
  <si>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</si>
  <si>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</si>
  <si>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</si>
  <si>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</si>
  <si>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</si>
  <si>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</si>
  <si>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</si>
  <si>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</si>
  <si>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</si>
  <si>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</si>
  <si>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</si>
  <si>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</si>
  <si>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</si>
  <si>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</si>
  <si>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</si>
  <si>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</si>
  <si>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</si>
  <si>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</si>
  <si>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</si>
  <si>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</si>
  <si>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</si>
  <si>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</si>
  <si>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</si>
  <si>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</si>
  <si>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</si>
  <si>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</si>
  <si>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</si>
  <si>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</si>
  <si>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</si>
  <si>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</si>
  <si>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</si>
  <si>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</si>
  <si>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</si>
  <si>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</si>
  <si>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</si>
  <si>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</si>
  <si>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</si>
  <si>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</si>
  <si>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</si>
  <si>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</si>
  <si>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</si>
  <si>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</si>
  <si>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</si>
  <si>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</si>
  <si>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</si>
  <si>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</si>
  <si>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</si>
  <si>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</si>
  <si>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</si>
  <si>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</si>
  <si>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</si>
  <si>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</si>
  <si>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</si>
  <si>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</si>
  <si>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</si>
  <si>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</si>
  <si>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</si>
  <si>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</si>
  <si>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</si>
  <si>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</si>
  <si>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</si>
  <si>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</si>
  <si>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</si>
  <si>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</si>
  <si>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</si>
  <si>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</si>
  <si>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</si>
  <si>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</si>
  <si>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</si>
  <si>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</si>
  <si>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</si>
  <si>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</si>
  <si>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</si>
  <si>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</si>
  <si>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</si>
  <si>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</si>
  <si>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</si>
  <si>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</si>
  <si>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</si>
  <si>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</si>
  <si>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</si>
  <si>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</si>
  <si>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</si>
  <si>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</si>
  <si>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</si>
  <si>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</si>
  <si>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</si>
  <si>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</si>
  <si>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</si>
  <si>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</si>
  <si>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</si>
  <si>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</si>
  <si>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</si>
  <si>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</si>
  <si>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</si>
  <si>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</si>
  <si>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</si>
  <si>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</si>
  <si>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</si>
  <si>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</si>
  <si>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</si>
  <si>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</si>
  <si>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</si>
  <si>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</si>
  <si>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</si>
  <si>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</si>
  <si>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</si>
  <si>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</si>
  <si>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</si>
  <si>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</si>
  <si>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</si>
  <si>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</si>
  <si>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</si>
  <si>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</si>
  <si>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</si>
  <si>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</si>
  <si>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</si>
  <si>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</si>
  <si>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</si>
  <si>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</si>
  <si>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</si>
  <si>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</si>
  <si>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</si>
  <si>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</si>
  <si>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</si>
  <si>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</si>
  <si>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</si>
  <si>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</si>
  <si>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</si>
  <si>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</si>
  <si>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</si>
  <si>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</si>
  <si>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</si>
  <si>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</si>
  <si>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</si>
  <si>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</si>
  <si>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</si>
  <si>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</si>
  <si>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</si>
  <si>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</si>
  <si>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</si>
  <si>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</si>
  <si>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</si>
  <si>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</si>
  <si>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</si>
  <si>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</si>
  <si>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</si>
  <si>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</si>
  <si>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</si>
  <si>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</si>
  <si>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</si>
  <si>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</si>
  <si>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</si>
  <si>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</si>
  <si>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</si>
  <si>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</si>
  <si>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</si>
  <si>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</si>
  <si>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</si>
  <si>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</si>
  <si>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</si>
  <si>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</si>
  <si>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</si>
  <si>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</si>
  <si>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</si>
  <si>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</si>
  <si>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</si>
  <si>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</si>
  <si>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</si>
  <si>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</si>
  <si>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</si>
  <si>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</si>
  <si>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</si>
  <si>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</si>
  <si>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</si>
  <si>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</si>
  <si>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</si>
  <si>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</si>
  <si>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</si>
  <si>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</si>
  <si>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</si>
  <si>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</si>
  <si>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</si>
  <si>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</si>
  <si>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</si>
  <si>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</si>
  <si>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</si>
  <si>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</si>
  <si>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</si>
  <si>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</si>
  <si>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</si>
  <si>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</si>
  <si>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</si>
  <si>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</si>
  <si>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</si>
  <si>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</si>
  <si>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</si>
  <si>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</si>
  <si>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</si>
  <si>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</si>
  <si>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</si>
  <si>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</si>
  <si>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</si>
  <si>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</si>
  <si>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</si>
  <si>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</si>
  <si>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</si>
  <si>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</si>
  <si>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</si>
  <si>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</si>
  <si>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</si>
  <si>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</si>
  <si>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</si>
  <si>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</si>
  <si>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</si>
  <si>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</si>
  <si>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</si>
  <si>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</si>
  <si>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</si>
  <si>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</si>
  <si>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</si>
  <si>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</si>
  <si>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</si>
  <si>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</si>
  <si>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</si>
  <si>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</si>
  <si>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</si>
  <si>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</si>
  <si>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</si>
  <si>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</si>
  <si>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</si>
  <si>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</si>
  <si>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</si>
  <si>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</si>
  <si>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</si>
  <si>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</si>
  <si>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</si>
  <si>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</si>
  <si>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</si>
  <si>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</si>
  <si>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</si>
  <si>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</si>
  <si>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</si>
  <si>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</si>
  <si>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</si>
  <si>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</si>
  <si>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</si>
  <si>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</si>
  <si>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</si>
  <si>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</si>
  <si>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</si>
  <si>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</si>
  <si>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</si>
  <si>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</si>
  <si>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</si>
  <si>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</si>
  <si>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</si>
  <si>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</si>
  <si>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</si>
  <si>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</si>
  <si>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</si>
  <si>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</si>
  <si>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</si>
  <si>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</si>
  <si>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</si>
  <si>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</si>
  <si>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</si>
  <si>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</si>
  <si>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</si>
  <si>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</si>
  <si>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</si>
  <si>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</si>
  <si>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</si>
  <si>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</si>
  <si>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</si>
  <si>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</si>
  <si>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</si>
  <si>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</si>
  <si>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</si>
  <si>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</si>
  <si>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</si>
  <si>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</si>
  <si>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</si>
  <si>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</si>
  <si>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</si>
  <si>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</si>
  <si>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</si>
  <si>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</si>
  <si>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</si>
  <si>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</si>
  <si>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</si>
  <si>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</si>
  <si>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</si>
  <si>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</si>
  <si>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</si>
  <si>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</si>
  <si>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</si>
  <si>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</si>
  <si>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</si>
  <si>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</si>
  <si>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</si>
  <si>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</si>
  <si>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</si>
  <si>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</si>
  <si>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</si>
  <si>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</si>
  <si>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</si>
  <si>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</si>
  <si>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</si>
  <si>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</si>
  <si>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</si>
  <si>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</si>
  <si>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</si>
  <si>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</si>
  <si>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</si>
  <si>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</si>
  <si>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</si>
  <si>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</si>
  <si>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</si>
  <si>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</si>
  <si>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</si>
  <si>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</si>
  <si>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</si>
  <si>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</si>
  <si>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</si>
  <si>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</si>
  <si>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</si>
  <si>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</si>
  <si>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</si>
  <si>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</si>
  <si>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</si>
  <si>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</si>
  <si>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</si>
  <si>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</si>
  <si>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</si>
  <si>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</si>
  <si>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</si>
  <si>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</si>
  <si>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</si>
  <si>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</si>
  <si>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</si>
  <si>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</si>
  <si>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</si>
  <si>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</si>
  <si>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</si>
  <si>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</si>
  <si>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</si>
  <si>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</si>
  <si>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</si>
  <si>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</si>
  <si>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</si>
  <si>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</si>
  <si>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</si>
  <si>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</si>
  <si>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</si>
  <si>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</si>
  <si>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</si>
  <si>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</si>
  <si>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</si>
  <si>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</si>
  <si>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</si>
  <si>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</si>
  <si>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</si>
  <si>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</si>
  <si>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</si>
  <si>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</si>
  <si>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</si>
  <si>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</si>
  <si>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</si>
  <si>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</si>
  <si>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</si>
  <si>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</si>
  <si>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</si>
  <si>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</si>
  <si>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</si>
  <si>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</si>
  <si>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</si>
  <si>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</si>
  <si>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</si>
  <si>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</si>
  <si>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</si>
  <si>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</si>
  <si>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</si>
  <si>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</si>
  <si>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</si>
  <si>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</si>
  <si>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</si>
  <si>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</si>
  <si>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</si>
  <si>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</si>
  <si>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</si>
  <si>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</si>
  <si>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</si>
  <si>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</si>
  <si>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</si>
  <si>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</si>
  <si>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</si>
  <si>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</si>
  <si>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</si>
  <si>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</si>
  <si>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</si>
  <si>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</si>
  <si>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</si>
  <si>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</si>
  <si>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</si>
  <si>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</si>
  <si>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</si>
  <si>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</si>
  <si>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</si>
  <si>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</si>
  <si>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</si>
  <si>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</si>
  <si>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</si>
  <si>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</si>
  <si>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</si>
  <si>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</si>
  <si>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</si>
  <si>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</si>
  <si>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</si>
  <si>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</si>
  <si>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</si>
  <si>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</si>
  <si>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</si>
  <si>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</si>
  <si>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</si>
  <si>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</si>
  <si>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</si>
  <si>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</si>
  <si>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</si>
  <si>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</si>
  <si>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</si>
  <si>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</si>
  <si>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</si>
  <si>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</si>
  <si>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</si>
  <si>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</si>
  <si>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</si>
  <si>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</si>
  <si>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</si>
  <si>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</si>
  <si>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</si>
  <si>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</si>
  <si>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</si>
  <si>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</si>
  <si>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</si>
  <si>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</si>
  <si>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</si>
  <si>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</si>
  <si>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</si>
  <si>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</si>
  <si>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</si>
  <si>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</si>
  <si>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</si>
  <si>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</si>
  <si>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</si>
  <si>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</si>
  <si>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</si>
  <si>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</si>
  <si>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</si>
  <si>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</si>
  <si>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</si>
  <si>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</si>
  <si>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</si>
  <si>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</si>
  <si>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</si>
  <si>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</si>
  <si>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</si>
  <si>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</si>
  <si>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</si>
  <si>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</si>
  <si>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</si>
  <si>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</si>
  <si>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</si>
  <si>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</si>
  <si>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</si>
  <si>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</si>
  <si>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</si>
  <si>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</si>
  <si>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</si>
  <si>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</si>
  <si>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</si>
  <si>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</si>
  <si>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</si>
  <si>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</si>
  <si>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</si>
  <si>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</si>
  <si>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</si>
  <si>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</si>
  <si>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</si>
  <si>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</si>
  <si>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</si>
  <si>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</si>
  <si>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</si>
  <si>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</si>
  <si>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</si>
  <si>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</si>
  <si>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</si>
  <si>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</si>
  <si>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</si>
  <si>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</si>
  <si>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</si>
  <si>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</si>
  <si>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</si>
  <si>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</si>
  <si>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</si>
  <si>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</si>
  <si>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</si>
  <si>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</si>
  <si>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</si>
  <si>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</si>
  <si>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</si>
  <si>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</si>
  <si>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</si>
  <si>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</si>
  <si>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</si>
  <si>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</si>
  <si>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</si>
  <si>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</si>
  <si>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</si>
  <si>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</si>
  <si>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</si>
  <si>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</si>
  <si>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</si>
  <si>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</si>
  <si>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</si>
  <si>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</si>
  <si>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</si>
  <si>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</si>
  <si>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</si>
  <si>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</si>
  <si>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</si>
  <si>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</si>
  <si>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</si>
  <si>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</si>
  <si>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</si>
  <si>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</si>
  <si>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</si>
  <si>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</si>
  <si>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</si>
  <si>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</si>
  <si>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</si>
  <si>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</si>
  <si>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</si>
  <si>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</si>
  <si>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</si>
  <si>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</si>
  <si>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</si>
  <si>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</si>
  <si>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</si>
  <si>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</si>
  <si>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</si>
  <si>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</si>
  <si>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</si>
  <si>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</si>
  <si>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</si>
  <si>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</si>
  <si>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</si>
  <si>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</si>
  <si>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</si>
  <si>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</si>
  <si>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</si>
  <si>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</si>
  <si>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</si>
  <si>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</si>
  <si>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</si>
  <si>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</si>
  <si>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</si>
  <si>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</si>
  <si>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</si>
  <si>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</si>
  <si>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</si>
  <si>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</si>
  <si>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</si>
  <si>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</si>
  <si>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</si>
  <si>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</si>
  <si>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</si>
  <si>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</si>
  <si>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</si>
  <si>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</si>
  <si>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</si>
  <si>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</si>
  <si>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</si>
  <si>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</si>
  <si>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</si>
  <si>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</si>
  <si>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</si>
  <si>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</si>
  <si>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</si>
  <si>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</si>
  <si>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</si>
  <si>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</si>
  <si>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</si>
  <si>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</si>
  <si>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</si>
  <si>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</si>
  <si>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</si>
  <si>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</si>
  <si>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</si>
  <si>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</si>
  <si>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</si>
  <si>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</si>
  <si>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</si>
  <si>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</si>
  <si>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</si>
  <si>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</si>
  <si>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</si>
  <si>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</si>
  <si>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</si>
  <si>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</si>
  <si>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</si>
  <si>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</si>
  <si>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</si>
  <si>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</si>
  <si>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</si>
  <si>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</si>
  <si>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</si>
  <si>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</si>
  <si>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</si>
  <si>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</si>
  <si>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</si>
  <si>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</si>
  <si>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</si>
  <si>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</si>
  <si>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</si>
  <si>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</si>
  <si>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</si>
  <si>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</si>
  <si>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</si>
  <si>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</si>
  <si>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</si>
  <si>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</si>
  <si>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</si>
  <si>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</si>
  <si>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</si>
  <si>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</si>
  <si>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</si>
  <si>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</si>
  <si>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</si>
  <si>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</si>
  <si>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</si>
  <si>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</si>
  <si>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</si>
  <si>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</si>
  <si>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</si>
  <si>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</si>
  <si>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</si>
  <si>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</si>
  <si>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</si>
  <si>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</si>
  <si>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</si>
  <si>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</si>
  <si>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</si>
  <si>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</si>
  <si>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</si>
  <si>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</si>
  <si>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</si>
  <si>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</si>
  <si>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</si>
  <si>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</si>
  <si>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</si>
  <si>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</si>
  <si>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</si>
  <si>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</si>
  <si>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</si>
  <si>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</si>
  <si>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</si>
  <si>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</si>
  <si>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</si>
  <si>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</si>
  <si>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</si>
  <si>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</si>
  <si>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</si>
  <si>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</si>
  <si>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</si>
  <si>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</si>
  <si>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</si>
  <si>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</si>
  <si>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</si>
  <si>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</si>
  <si>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</si>
  <si>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</si>
  <si>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</si>
  <si>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</si>
  <si>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</si>
  <si>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</si>
  <si>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</si>
  <si>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</si>
  <si>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</si>
  <si>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</si>
  <si>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</si>
  <si>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</si>
  <si>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</si>
  <si>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</si>
  <si>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</si>
  <si>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</si>
  <si>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</si>
  <si>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</si>
  <si>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</si>
  <si>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</si>
  <si>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</si>
  <si>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</si>
  <si>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</si>
  <si>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</si>
  <si>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</si>
  <si>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</si>
  <si>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</si>
  <si>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</si>
  <si>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</si>
  <si>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</si>
  <si>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</si>
  <si>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</si>
  <si>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</si>
  <si>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</si>
  <si>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</si>
  <si>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</si>
  <si>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</si>
  <si>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</si>
  <si>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</si>
  <si>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</si>
  <si>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</si>
  <si>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</si>
  <si>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</si>
  <si>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</si>
  <si>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</si>
  <si>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</si>
  <si>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</si>
  <si>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</si>
  <si>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</si>
  <si>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</si>
  <si>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</si>
  <si>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</si>
  <si>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</si>
  <si>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</si>
  <si>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</si>
  <si>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</si>
  <si>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</si>
  <si>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</si>
  <si>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</si>
  <si>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</si>
  <si>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</si>
  <si>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</si>
  <si>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</si>
  <si>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</si>
  <si>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</si>
  <si>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</si>
  <si>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</si>
  <si>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</si>
  <si>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</si>
  <si>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</si>
  <si>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</si>
  <si>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</si>
  <si>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</si>
  <si>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</si>
  <si>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</si>
  <si>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</si>
  <si>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</si>
  <si>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</si>
  <si>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</si>
  <si>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</si>
  <si>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</si>
  <si>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</si>
  <si>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</si>
  <si>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</si>
  <si>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</si>
  <si>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</si>
  <si>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</si>
  <si>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</si>
  <si>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</si>
  <si>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</si>
  <si>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</si>
  <si>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</si>
  <si>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</si>
  <si>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</si>
  <si>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</si>
  <si>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</si>
  <si>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</si>
  <si>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</si>
  <si>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</si>
  <si>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</si>
  <si>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</si>
  <si>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</si>
  <si>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</si>
  <si>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</si>
  <si>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</si>
  <si>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</si>
  <si>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</si>
  <si>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</si>
  <si>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</si>
  <si>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</si>
  <si>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</si>
  <si>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</si>
  <si>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</si>
  <si>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</si>
  <si>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</si>
  <si>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</si>
  <si>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</si>
  <si>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</si>
  <si>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</si>
  <si>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</si>
  <si>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</si>
  <si>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</si>
  <si>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</si>
  <si>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</si>
  <si>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</si>
  <si>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</si>
  <si>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</si>
  <si>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</si>
  <si>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</si>
  <si>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</si>
  <si>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</si>
  <si>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</si>
  <si>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</si>
  <si>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</si>
  <si>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</si>
  <si>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</si>
  <si>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</si>
  <si>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</si>
  <si>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</si>
  <si>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</si>
  <si>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</si>
  <si>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</si>
  <si>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</si>
  <si>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</si>
  <si>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</si>
  <si>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</si>
  <si>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</si>
  <si>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</si>
  <si>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</si>
  <si>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</si>
  <si>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</si>
  <si>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</si>
  <si>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</si>
  <si>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</si>
  <si>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</si>
  <si>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</si>
  <si>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</si>
  <si>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</si>
  <si>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</si>
  <si>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</si>
  <si>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</si>
  <si>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</si>
  <si>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</si>
  <si>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</si>
  <si>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</si>
  <si>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</si>
  <si>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</si>
  <si>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</si>
  <si>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</si>
  <si>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</si>
  <si>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</si>
  <si>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</si>
  <si>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</si>
  <si>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</si>
  <si>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</si>
  <si>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</si>
  <si>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</si>
  <si>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</si>
  <si>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</si>
  <si>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</si>
  <si>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</si>
  <si>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</si>
  <si>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</si>
  <si>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</si>
  <si>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</si>
  <si>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</si>
  <si>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</si>
  <si>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</si>
  <si>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</si>
  <si>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</si>
  <si>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</si>
  <si>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</si>
  <si>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</si>
  <si>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</si>
  <si>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</si>
  <si>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</si>
  <si>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</si>
  <si>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</si>
  <si>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</si>
  <si>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</si>
  <si>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</si>
  <si>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</si>
  <si>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</si>
  <si>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</si>
  <si>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</si>
  <si>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</si>
  <si>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</si>
  <si>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</si>
  <si>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</si>
  <si>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</si>
  <si>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</si>
  <si>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</si>
  <si>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</si>
  <si>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</si>
  <si>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</si>
  <si>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</si>
  <si>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</si>
  <si>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</si>
  <si>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</si>
  <si>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</si>
  <si>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</si>
  <si>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</si>
  <si>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</si>
  <si>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</si>
  <si>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</si>
  <si>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</si>
  <si>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</si>
  <si>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</si>
  <si>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</si>
  <si>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</si>
  <si>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</si>
  <si>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</si>
  <si>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</si>
  <si>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</si>
  <si>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</si>
  <si>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</si>
  <si>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</si>
  <si>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</si>
  <si>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</si>
  <si>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</si>
  <si>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</si>
  <si>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</si>
  <si>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</si>
  <si>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</si>
  <si>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</si>
  <si>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</si>
  <si>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</si>
  <si>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</si>
  <si>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</si>
  <si>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</si>
  <si>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</si>
  <si>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</si>
  <si>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</si>
  <si>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</si>
  <si>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</si>
  <si>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</si>
  <si>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</si>
  <si>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</si>
  <si>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</si>
  <si>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</si>
  <si>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</si>
  <si>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</si>
  <si>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</si>
  <si>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</si>
  <si>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</si>
  <si>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</si>
  <si>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</si>
  <si>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</si>
  <si>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</si>
  <si>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</si>
  <si>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</si>
  <si>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</si>
  <si>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</si>
  <si>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</si>
  <si>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</si>
  <si>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</si>
  <si>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</si>
  <si>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</si>
  <si>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</si>
  <si>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</si>
  <si>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</si>
  <si>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</si>
  <si>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</si>
  <si>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</si>
  <si>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</si>
  <si>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</si>
  <si>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</si>
  <si>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</si>
  <si>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</si>
  <si>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</si>
  <si>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</si>
  <si>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</si>
  <si>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</si>
  <si>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</si>
  <si>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</si>
  <si>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</si>
  <si>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</si>
  <si>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</si>
  <si>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</si>
  <si>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</si>
  <si>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</si>
  <si>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</si>
  <si>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</si>
  <si>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</si>
  <si>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</si>
  <si>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</si>
  <si>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</si>
  <si>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</si>
  <si>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</si>
  <si>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</si>
  <si>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</si>
  <si>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</si>
  <si>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</si>
  <si>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</si>
  <si>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</si>
  <si>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</si>
  <si>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</si>
  <si>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</si>
  <si>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</si>
  <si>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</si>
  <si>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</si>
  <si>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</si>
  <si>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</si>
  <si>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</si>
  <si>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</si>
  <si>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</si>
  <si>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</si>
  <si>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</si>
  <si>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</si>
  <si>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</si>
  <si>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</si>
  <si>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</si>
  <si>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</si>
  <si>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</si>
  <si>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</si>
  <si>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</si>
  <si>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</si>
  <si>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</si>
  <si>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</si>
  <si>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</si>
  <si>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</si>
  <si>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</si>
  <si>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</si>
  <si>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</si>
  <si>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</si>
  <si>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</si>
  <si>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</si>
  <si>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</si>
  <si>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</si>
  <si>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</si>
  <si>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</si>
  <si>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</si>
  <si>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</si>
  <si>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</si>
  <si>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</si>
  <si>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</si>
  <si>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</si>
  <si>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</si>
  <si>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</si>
  <si>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</si>
  <si>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</si>
  <si>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</si>
  <si>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</si>
  <si>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</si>
  <si>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</si>
  <si>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</si>
  <si>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</si>
  <si>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</si>
  <si>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</si>
  <si>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</si>
  <si>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</si>
  <si>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</si>
  <si>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</si>
  <si>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</si>
  <si>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</si>
  <si>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</si>
  <si>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</si>
  <si>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</si>
  <si>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</si>
  <si>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</si>
  <si>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</si>
  <si>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</si>
  <si>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</si>
  <si>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</si>
  <si>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</si>
  <si>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</si>
  <si>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</si>
  <si>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</si>
  <si>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</si>
  <si>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</si>
  <si>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</si>
  <si>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</si>
  <si>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</si>
  <si>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</si>
  <si>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</si>
  <si>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</si>
  <si>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</si>
  <si>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</si>
  <si>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</si>
  <si>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</si>
  <si>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</si>
  <si>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</si>
  <si>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</si>
  <si>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</si>
  <si>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</si>
  <si>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</si>
  <si>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</si>
  <si>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</si>
  <si>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</si>
  <si>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</si>
  <si>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</si>
  <si>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</si>
  <si>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</si>
  <si>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</si>
  <si>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</si>
  <si>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</si>
  <si>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</si>
  <si>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</si>
  <si>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</si>
  <si>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</si>
  <si>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</si>
  <si>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</si>
  <si>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</si>
  <si>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</si>
  <si>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</si>
  <si>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</si>
  <si>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</si>
  <si>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</si>
  <si>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</si>
  <si>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</si>
  <si>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</si>
  <si>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</si>
  <si>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</si>
  <si>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</si>
  <si>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</si>
  <si>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</si>
  <si>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</si>
  <si>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</si>
  <si>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</si>
  <si>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</si>
  <si>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</si>
  <si>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</si>
  <si>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</si>
  <si>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</si>
  <si>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</si>
  <si>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</si>
  <si>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</si>
  <si>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</si>
  <si>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</si>
  <si>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</si>
  <si>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</si>
  <si>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</si>
  <si>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</si>
  <si>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</si>
  <si>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</si>
  <si>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</si>
  <si>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</si>
  <si>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</si>
  <si>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</si>
  <si>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</si>
  <si>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</si>
  <si>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</si>
  <si>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</si>
  <si>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</si>
  <si>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</si>
  <si>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</si>
  <si>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</si>
  <si>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</si>
  <si>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</si>
  <si>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</si>
  <si>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</si>
  <si>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</si>
  <si>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</si>
  <si>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</si>
  <si>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</si>
  <si>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</si>
  <si>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</si>
  <si>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</si>
  <si>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</si>
  <si>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</si>
  <si>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</si>
  <si>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</si>
  <si>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</si>
  <si>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</si>
  <si>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</si>
  <si>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</si>
  <si>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</si>
  <si>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</si>
  <si>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</si>
  <si>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</si>
  <si>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</si>
  <si>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</si>
  <si>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</si>
  <si>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</si>
  <si>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</si>
  <si>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</si>
  <si>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</si>
  <si>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</si>
  <si>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</si>
  <si>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</si>
  <si>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</si>
  <si>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</si>
  <si>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</si>
  <si>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</si>
  <si>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</si>
  <si>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</si>
  <si>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</si>
  <si>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</si>
  <si>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</si>
  <si>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</si>
  <si>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</si>
  <si>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</si>
  <si>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</si>
  <si>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</si>
  <si>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</si>
  <si>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</si>
  <si>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</si>
  <si>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</si>
  <si>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</si>
  <si>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</si>
  <si>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</si>
  <si>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</si>
  <si>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</si>
  <si>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</si>
  <si>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</si>
  <si>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</si>
  <si>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</si>
  <si>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</si>
  <si>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</si>
  <si>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</si>
  <si>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</si>
  <si>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</si>
  <si>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</si>
  <si>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</si>
  <si>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</si>
  <si>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</si>
  <si>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</si>
  <si>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</si>
  <si>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</si>
  <si>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</si>
  <si>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</si>
  <si>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</si>
  <si>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</si>
  <si>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</si>
  <si>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</si>
  <si>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</si>
  <si>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</si>
  <si>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</si>
  <si>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</si>
  <si>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</si>
  <si>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</si>
  <si>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</si>
  <si>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</si>
  <si>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</si>
  <si>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</si>
  <si>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</si>
  <si>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</si>
  <si>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</si>
  <si>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</si>
  <si>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</si>
  <si>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</si>
  <si>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</si>
  <si>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</si>
  <si>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</si>
  <si>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</si>
  <si>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</si>
  <si>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</si>
  <si>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</si>
  <si>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</si>
  <si>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</si>
  <si>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</si>
  <si>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</si>
  <si>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</si>
  <si>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</si>
  <si>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</si>
  <si>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</si>
  <si>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</si>
  <si>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</si>
  <si>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</si>
  <si>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</si>
  <si>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</si>
  <si>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</si>
  <si>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</si>
  <si>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</si>
  <si>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</si>
  <si>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</si>
  <si>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</si>
  <si>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</si>
  <si>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</si>
  <si>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</si>
  <si>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</si>
  <si>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</si>
  <si>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</si>
  <si>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</si>
  <si>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</si>
  <si>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</si>
  <si>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</si>
  <si>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</si>
  <si>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</si>
  <si>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</si>
  <si>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</si>
  <si>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</si>
  <si>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</si>
  <si>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</si>
  <si>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</si>
  <si>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</si>
  <si>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</si>
  <si>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</si>
  <si>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</si>
  <si>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</si>
  <si>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28/09/2023</t>
  </si>
  <si>
    <t>Cut-off Date: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</si>
</sst>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2786</v>
      </c>
      <c r="G9" s="7"/>
      <c r="H9" s="7"/>
      <c r="I9" s="7"/>
      <c r="J9" s="8"/>
    </row>
    <row r="10" spans="2:10" ht="21" x14ac:dyDescent="0.3">
      <c r="B10" s="6"/>
      <c r="C10" s="7"/>
      <c r="D10" s="7"/>
      <c r="E10" s="7"/>
      <c r="F10" s="12" t="s">
        <v>2787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J316" sqref="J31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45169</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57.6" customHeight="1"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46775.156231000001</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0.15592516397368422</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46775.156231000001</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46775.156231000001</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15.18</v>
      </c>
      <c r="D66" s="360">
        <v>10.39717229314728</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68.594812000000005</v>
      </c>
      <c r="D70" s="145" t="s">
        <v>1157</v>
      </c>
      <c r="E70" s="21"/>
      <c r="F70" s="152">
        <f t="shared" ref="F70:F76" si="1">IF($C$77=0,"",IF(C70="[for completion]","",C70/$C$77))</f>
        <v>1.4664795915516064E-3</v>
      </c>
      <c r="G70" s="152" t="s">
        <v>1157</v>
      </c>
      <c r="H70" s="23"/>
      <c r="L70" s="23"/>
      <c r="M70" s="23"/>
      <c r="N70" s="55"/>
    </row>
    <row r="71" spans="1:14" x14ac:dyDescent="0.3">
      <c r="A71" s="25" t="s">
        <v>110</v>
      </c>
      <c r="B71" s="135" t="s">
        <v>1469</v>
      </c>
      <c r="C71" s="145">
        <v>84.103695000000002</v>
      </c>
      <c r="D71" s="145" t="s">
        <v>1157</v>
      </c>
      <c r="E71" s="21"/>
      <c r="F71" s="152">
        <f t="shared" si="1"/>
        <v>1.7980419902831845E-3</v>
      </c>
      <c r="G71" s="152" t="s">
        <v>1157</v>
      </c>
      <c r="H71" s="23"/>
      <c r="L71" s="23"/>
      <c r="M71" s="23"/>
      <c r="N71" s="55"/>
    </row>
    <row r="72" spans="1:14" x14ac:dyDescent="0.3">
      <c r="A72" s="25" t="s">
        <v>111</v>
      </c>
      <c r="B72" s="134" t="s">
        <v>1470</v>
      </c>
      <c r="C72" s="145">
        <v>132.538194</v>
      </c>
      <c r="D72" s="145" t="s">
        <v>1157</v>
      </c>
      <c r="E72" s="21"/>
      <c r="F72" s="152">
        <f t="shared" si="1"/>
        <v>2.8335168642507186E-3</v>
      </c>
      <c r="G72" s="152" t="s">
        <v>1157</v>
      </c>
      <c r="H72" s="23"/>
      <c r="L72" s="23"/>
      <c r="M72" s="23"/>
      <c r="N72" s="55"/>
    </row>
    <row r="73" spans="1:14" x14ac:dyDescent="0.3">
      <c r="A73" s="25" t="s">
        <v>112</v>
      </c>
      <c r="B73" s="134" t="s">
        <v>1471</v>
      </c>
      <c r="C73" s="145">
        <v>188.43276599999999</v>
      </c>
      <c r="D73" s="145" t="s">
        <v>1157</v>
      </c>
      <c r="E73" s="21"/>
      <c r="F73" s="152">
        <f t="shared" si="1"/>
        <v>4.0284796715911895E-3</v>
      </c>
      <c r="G73" s="152" t="s">
        <v>1157</v>
      </c>
      <c r="H73" s="23"/>
      <c r="L73" s="23"/>
      <c r="M73" s="23"/>
      <c r="N73" s="55"/>
    </row>
    <row r="74" spans="1:14" x14ac:dyDescent="0.3">
      <c r="A74" s="25" t="s">
        <v>113</v>
      </c>
      <c r="B74" s="134" t="s">
        <v>1472</v>
      </c>
      <c r="C74" s="145">
        <v>240.00547</v>
      </c>
      <c r="D74" s="145" t="s">
        <v>1157</v>
      </c>
      <c r="E74" s="21"/>
      <c r="F74" s="152">
        <f t="shared" si="1"/>
        <v>5.1310458233452304E-3</v>
      </c>
      <c r="G74" s="152" t="s">
        <v>1157</v>
      </c>
      <c r="H74" s="23"/>
      <c r="L74" s="23"/>
      <c r="M74" s="23"/>
      <c r="N74" s="55"/>
    </row>
    <row r="75" spans="1:14" x14ac:dyDescent="0.3">
      <c r="A75" s="25" t="s">
        <v>114</v>
      </c>
      <c r="B75" s="134" t="s">
        <v>1473</v>
      </c>
      <c r="C75" s="145">
        <v>2510.6564429999999</v>
      </c>
      <c r="D75" s="145" t="s">
        <v>1157</v>
      </c>
      <c r="E75" s="21"/>
      <c r="F75" s="152">
        <f t="shared" si="1"/>
        <v>5.3674998556115995E-2</v>
      </c>
      <c r="G75" s="152" t="s">
        <v>1157</v>
      </c>
      <c r="H75" s="23"/>
      <c r="L75" s="23"/>
      <c r="M75" s="23"/>
      <c r="N75" s="55"/>
    </row>
    <row r="76" spans="1:14" x14ac:dyDescent="0.3">
      <c r="A76" s="25" t="s">
        <v>115</v>
      </c>
      <c r="B76" s="134" t="s">
        <v>1474</v>
      </c>
      <c r="C76" s="145">
        <v>43550.824847999997</v>
      </c>
      <c r="D76" s="145" t="s">
        <v>1157</v>
      </c>
      <c r="E76" s="21"/>
      <c r="F76" s="152">
        <f t="shared" si="1"/>
        <v>0.93106743750286214</v>
      </c>
      <c r="G76" s="152" t="s">
        <v>1157</v>
      </c>
      <c r="H76" s="23"/>
      <c r="L76" s="23"/>
      <c r="M76" s="23"/>
      <c r="N76" s="55"/>
    </row>
    <row r="77" spans="1:14" x14ac:dyDescent="0.3">
      <c r="A77" s="25" t="s">
        <v>116</v>
      </c>
      <c r="B77" s="59" t="s">
        <v>95</v>
      </c>
      <c r="C77" s="147">
        <f>SUM(C70:C76)</f>
        <v>46775.156227999993</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27.008825999999999</v>
      </c>
      <c r="D79" s="147" t="s">
        <v>1157</v>
      </c>
      <c r="E79" s="42"/>
      <c r="F79" s="152">
        <f>IF($C$77=0,"",IF(C79="","",C79/$C$77))</f>
        <v>5.7741818901360068E-4</v>
      </c>
      <c r="G79" s="152" t="s">
        <v>1157</v>
      </c>
      <c r="H79" s="23"/>
      <c r="L79" s="23"/>
      <c r="M79" s="23"/>
      <c r="N79" s="55"/>
    </row>
    <row r="80" spans="1:14" outlineLevel="1" x14ac:dyDescent="0.3">
      <c r="A80" s="25" t="s">
        <v>121</v>
      </c>
      <c r="B80" s="60" t="s">
        <v>122</v>
      </c>
      <c r="C80" s="147">
        <v>41.585985000000001</v>
      </c>
      <c r="D80" s="147" t="s">
        <v>1157</v>
      </c>
      <c r="E80" s="42"/>
      <c r="F80" s="152">
        <f>IF($C$77=0,"",IF(C80="","",C80/$C$77))</f>
        <v>8.8906138115913531E-4</v>
      </c>
      <c r="G80" s="152" t="s">
        <v>1157</v>
      </c>
      <c r="H80" s="23"/>
      <c r="L80" s="23"/>
      <c r="M80" s="23"/>
      <c r="N80" s="55"/>
    </row>
    <row r="81" spans="1:14" outlineLevel="1" x14ac:dyDescent="0.3">
      <c r="A81" s="25" t="s">
        <v>123</v>
      </c>
      <c r="B81" s="60" t="s">
        <v>124</v>
      </c>
      <c r="C81" s="147">
        <v>40.710386</v>
      </c>
      <c r="D81" s="147" t="s">
        <v>1157</v>
      </c>
      <c r="E81" s="42"/>
      <c r="F81" s="152">
        <f>IF($C$77=0,"",IF(C81="","",C81/$C$77))</f>
        <v>8.7034206367076611E-4</v>
      </c>
      <c r="G81" s="152" t="s">
        <v>1157</v>
      </c>
      <c r="H81" s="23"/>
      <c r="L81" s="23"/>
      <c r="M81" s="23"/>
      <c r="N81" s="55"/>
    </row>
    <row r="82" spans="1:14" outlineLevel="1" x14ac:dyDescent="0.3">
      <c r="A82" s="25" t="s">
        <v>125</v>
      </c>
      <c r="B82" s="60" t="s">
        <v>126</v>
      </c>
      <c r="C82" s="147">
        <v>43.393309000000002</v>
      </c>
      <c r="D82" s="147" t="s">
        <v>1157</v>
      </c>
      <c r="E82" s="42"/>
      <c r="F82" s="152">
        <f>IF($C$77=0,"",IF(C82="","",C82/$C$77))</f>
        <v>9.2769992661241845E-4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6.4779999999999998</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3">
      <c r="A94" s="25" t="s">
        <v>138</v>
      </c>
      <c r="B94" s="135" t="s">
        <v>1469</v>
      </c>
      <c r="C94" s="145">
        <v>8000</v>
      </c>
      <c r="D94" s="145" t="s">
        <v>1157</v>
      </c>
      <c r="E94" s="21"/>
      <c r="F94" s="152">
        <f t="shared" si="2"/>
        <v>0.21052631578947367</v>
      </c>
      <c r="G94" s="152" t="s">
        <v>1157</v>
      </c>
      <c r="H94" s="23"/>
      <c r="L94" s="23"/>
      <c r="M94" s="23"/>
      <c r="N94" s="55"/>
    </row>
    <row r="95" spans="1:14" x14ac:dyDescent="0.3">
      <c r="A95" s="25" t="s">
        <v>139</v>
      </c>
      <c r="B95" s="135" t="s">
        <v>1470</v>
      </c>
      <c r="C95" s="145">
        <v>6000</v>
      </c>
      <c r="D95" s="145" t="s">
        <v>1157</v>
      </c>
      <c r="E95" s="21"/>
      <c r="F95" s="152">
        <f t="shared" si="2"/>
        <v>0.15789473684210525</v>
      </c>
      <c r="G95" s="152" t="s">
        <v>1157</v>
      </c>
      <c r="H95" s="23"/>
      <c r="L95" s="23"/>
      <c r="M95" s="23"/>
      <c r="N95" s="55"/>
    </row>
    <row r="96" spans="1:14" x14ac:dyDescent="0.3">
      <c r="A96" s="25" t="s">
        <v>140</v>
      </c>
      <c r="B96" s="135" t="s">
        <v>1471</v>
      </c>
      <c r="C96" s="145"/>
      <c r="D96" s="145" t="s">
        <v>1157</v>
      </c>
      <c r="E96" s="21"/>
      <c r="F96" s="152" t="str">
        <f t="shared" si="2"/>
        <v/>
      </c>
      <c r="G96" s="152" t="s">
        <v>1157</v>
      </c>
      <c r="H96" s="23"/>
      <c r="L96" s="23"/>
      <c r="M96" s="23"/>
      <c r="N96" s="55"/>
    </row>
    <row r="97" spans="1:14" x14ac:dyDescent="0.3">
      <c r="A97" s="25" t="s">
        <v>141</v>
      </c>
      <c r="B97" s="135" t="s">
        <v>1472</v>
      </c>
      <c r="C97" s="145">
        <v>4000</v>
      </c>
      <c r="D97" s="145" t="s">
        <v>1157</v>
      </c>
      <c r="E97" s="21"/>
      <c r="F97" s="152">
        <f t="shared" si="2"/>
        <v>0.10526315789473684</v>
      </c>
      <c r="G97" s="152" t="s">
        <v>1157</v>
      </c>
      <c r="H97" s="23"/>
      <c r="L97" s="23"/>
      <c r="M97" s="23"/>
    </row>
    <row r="98" spans="1:14" x14ac:dyDescent="0.3">
      <c r="A98" s="25" t="s">
        <v>142</v>
      </c>
      <c r="B98" s="135" t="s">
        <v>1473</v>
      </c>
      <c r="C98" s="145">
        <v>10000</v>
      </c>
      <c r="D98" s="145" t="s">
        <v>1157</v>
      </c>
      <c r="E98" s="21"/>
      <c r="F98" s="152">
        <f t="shared" si="2"/>
        <v>0.26315789473684209</v>
      </c>
      <c r="G98" s="152" t="s">
        <v>1157</v>
      </c>
      <c r="H98" s="23"/>
      <c r="L98" s="23"/>
      <c r="M98" s="23"/>
    </row>
    <row r="99" spans="1:14" x14ac:dyDescent="0.3">
      <c r="A99" s="25" t="s">
        <v>143</v>
      </c>
      <c r="B99" s="135" t="s">
        <v>1474</v>
      </c>
      <c r="C99" s="145">
        <v>10000</v>
      </c>
      <c r="D99" s="145" t="s">
        <v>1157</v>
      </c>
      <c r="E99" s="21"/>
      <c r="F99" s="152">
        <f t="shared" si="2"/>
        <v>0.26315789473684209</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c r="D103" s="147" t="s">
        <v>1157</v>
      </c>
      <c r="E103" s="42"/>
      <c r="F103" s="152" t="str">
        <f>IF($C$100=0,"",IF(C103="","",IF(C103="","",C103/$C$100)))</f>
        <v/>
      </c>
      <c r="G103" s="152" t="s">
        <v>1157</v>
      </c>
      <c r="H103" s="23"/>
      <c r="L103" s="23"/>
      <c r="M103" s="23"/>
    </row>
    <row r="104" spans="1:14" outlineLevel="1" x14ac:dyDescent="0.3">
      <c r="A104" s="25" t="s">
        <v>148</v>
      </c>
      <c r="B104" s="60" t="s">
        <v>124</v>
      </c>
      <c r="C104" s="147">
        <v>8000</v>
      </c>
      <c r="D104" s="147" t="s">
        <v>1157</v>
      </c>
      <c r="E104" s="42"/>
      <c r="F104" s="152">
        <f>IF($C$100=0,"",IF(C104="","",IF(C104="","",C104/$C$100)))</f>
        <v>0.21052631578947367</v>
      </c>
      <c r="G104" s="152" t="s">
        <v>1157</v>
      </c>
      <c r="H104" s="23"/>
      <c r="L104" s="23"/>
      <c r="M104" s="23"/>
    </row>
    <row r="105" spans="1:14" outlineLevel="1" x14ac:dyDescent="0.3">
      <c r="A105" s="25" t="s">
        <v>149</v>
      </c>
      <c r="B105" s="60" t="s">
        <v>126</v>
      </c>
      <c r="C105" s="147"/>
      <c r="D105" s="147" t="s">
        <v>1157</v>
      </c>
      <c r="E105" s="42"/>
      <c r="F105" s="152" t="str">
        <f>IF($C$100=0,"",IF(C105="","",IF(C105="","",C105/$C$100)))</f>
        <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46775.156199999998</v>
      </c>
      <c r="D112" s="145">
        <v>46775.156199999998</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46775.156199999998</v>
      </c>
      <c r="D130" s="145">
        <f>SUM(D112:D129)</f>
        <v>46775.156199999998</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375" sqref="C375:D389"/>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46775.156231829998</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46775.156231829998</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235642</v>
      </c>
      <c r="D28" s="264" t="str">
        <f>IF(C28="","","ND2")</f>
        <v>ND2</v>
      </c>
      <c r="F28" s="264">
        <f>IF(C28=0,"",IF(C28="","",C28))</f>
        <v>235642</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3.1799999999999998E-4</v>
      </c>
      <c r="D36" s="137" t="str">
        <f>IF(C36="","","ND2")</f>
        <v>ND2</v>
      </c>
      <c r="E36" s="163"/>
      <c r="F36" s="137">
        <f>IF(C36=0,"",C36)</f>
        <v>3.1799999999999998E-4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2.3025250000000001E-2</v>
      </c>
      <c r="D99" s="137" t="str">
        <f t="shared" ref="D99:D111" si="1">IF(C99="","","ND2")</f>
        <v>ND2</v>
      </c>
      <c r="E99" s="137"/>
      <c r="F99" s="137">
        <f t="shared" ref="F99:F111" si="2">IF(C99="","",C99)</f>
        <v>2.3025250000000001E-2</v>
      </c>
      <c r="G99" s="103"/>
    </row>
    <row r="100" spans="1:7" x14ac:dyDescent="0.3">
      <c r="A100" s="103" t="s">
        <v>526</v>
      </c>
      <c r="B100" s="124" t="s">
        <v>2696</v>
      </c>
      <c r="C100" s="137">
        <v>3.019985E-2</v>
      </c>
      <c r="D100" s="137" t="str">
        <f t="shared" si="1"/>
        <v>ND2</v>
      </c>
      <c r="E100" s="137"/>
      <c r="F100" s="137">
        <f t="shared" si="2"/>
        <v>3.019985E-2</v>
      </c>
      <c r="G100" s="103"/>
    </row>
    <row r="101" spans="1:7" x14ac:dyDescent="0.3">
      <c r="A101" s="103" t="s">
        <v>527</v>
      </c>
      <c r="B101" s="124" t="s">
        <v>2697</v>
      </c>
      <c r="C101" s="137">
        <v>2.5739560000000002E-2</v>
      </c>
      <c r="D101" s="137" t="str">
        <f t="shared" si="1"/>
        <v>ND2</v>
      </c>
      <c r="E101" s="137"/>
      <c r="F101" s="137">
        <f t="shared" si="2"/>
        <v>2.5739560000000002E-2</v>
      </c>
      <c r="G101" s="103"/>
    </row>
    <row r="102" spans="1:7" x14ac:dyDescent="0.3">
      <c r="A102" s="103" t="s">
        <v>528</v>
      </c>
      <c r="B102" s="124" t="s">
        <v>2698</v>
      </c>
      <c r="C102" s="137">
        <v>9.9446499999999993E-2</v>
      </c>
      <c r="D102" s="137" t="str">
        <f t="shared" si="1"/>
        <v>ND2</v>
      </c>
      <c r="E102" s="137"/>
      <c r="F102" s="137">
        <f t="shared" si="2"/>
        <v>9.9446499999999993E-2</v>
      </c>
      <c r="G102" s="103"/>
    </row>
    <row r="103" spans="1:7" x14ac:dyDescent="0.3">
      <c r="A103" s="103" t="s">
        <v>529</v>
      </c>
      <c r="B103" s="124" t="s">
        <v>2699</v>
      </c>
      <c r="C103" s="137">
        <v>2.6634069999999999E-2</v>
      </c>
      <c r="D103" s="137" t="str">
        <f t="shared" si="1"/>
        <v>ND2</v>
      </c>
      <c r="E103" s="137"/>
      <c r="F103" s="137">
        <f t="shared" si="2"/>
        <v>2.6634069999999999E-2</v>
      </c>
      <c r="G103" s="103"/>
    </row>
    <row r="104" spans="1:7" x14ac:dyDescent="0.3">
      <c r="A104" s="103" t="s">
        <v>530</v>
      </c>
      <c r="B104" s="124" t="s">
        <v>2700</v>
      </c>
      <c r="C104" s="137">
        <v>4.1950250000000001E-2</v>
      </c>
      <c r="D104" s="137" t="str">
        <f t="shared" si="1"/>
        <v>ND2</v>
      </c>
      <c r="E104" s="137"/>
      <c r="F104" s="137">
        <f t="shared" si="2"/>
        <v>4.1950250000000001E-2</v>
      </c>
      <c r="G104" s="103"/>
    </row>
    <row r="105" spans="1:7" x14ac:dyDescent="0.3">
      <c r="A105" s="103" t="s">
        <v>531</v>
      </c>
      <c r="B105" s="124" t="s">
        <v>2701</v>
      </c>
      <c r="C105" s="137">
        <v>0.13869614999999999</v>
      </c>
      <c r="D105" s="137" t="str">
        <f t="shared" si="1"/>
        <v>ND2</v>
      </c>
      <c r="E105" s="137"/>
      <c r="F105" s="137">
        <f t="shared" si="2"/>
        <v>0.13869614999999999</v>
      </c>
      <c r="G105" s="103"/>
    </row>
    <row r="106" spans="1:7" x14ac:dyDescent="0.3">
      <c r="A106" s="103" t="s">
        <v>532</v>
      </c>
      <c r="B106" s="124" t="s">
        <v>2702</v>
      </c>
      <c r="C106" s="137">
        <v>0.22736592</v>
      </c>
      <c r="D106" s="137" t="str">
        <f t="shared" si="1"/>
        <v>ND2</v>
      </c>
      <c r="E106" s="137"/>
      <c r="F106" s="137">
        <f t="shared" si="2"/>
        <v>0.22736592</v>
      </c>
      <c r="G106" s="103"/>
    </row>
    <row r="107" spans="1:7" x14ac:dyDescent="0.3">
      <c r="A107" s="103" t="s">
        <v>533</v>
      </c>
      <c r="B107" s="124" t="s">
        <v>2703</v>
      </c>
      <c r="C107" s="137">
        <v>4.9153210000000003E-2</v>
      </c>
      <c r="D107" s="137" t="str">
        <f t="shared" si="1"/>
        <v>ND2</v>
      </c>
      <c r="E107" s="137"/>
      <c r="F107" s="137">
        <f t="shared" si="2"/>
        <v>4.9153210000000003E-2</v>
      </c>
      <c r="G107" s="103"/>
    </row>
    <row r="108" spans="1:7" x14ac:dyDescent="0.3">
      <c r="A108" s="103" t="s">
        <v>534</v>
      </c>
      <c r="B108" s="124" t="s">
        <v>2704</v>
      </c>
      <c r="C108" s="137">
        <v>8.6347049999999995E-2</v>
      </c>
      <c r="D108" s="137" t="str">
        <f t="shared" si="1"/>
        <v>ND2</v>
      </c>
      <c r="E108" s="137"/>
      <c r="F108" s="137">
        <f t="shared" si="2"/>
        <v>8.6347049999999995E-2</v>
      </c>
      <c r="G108" s="103"/>
    </row>
    <row r="109" spans="1:7" x14ac:dyDescent="0.3">
      <c r="A109" s="103" t="s">
        <v>535</v>
      </c>
      <c r="B109" s="124" t="s">
        <v>2705</v>
      </c>
      <c r="C109" s="137">
        <v>1.6752099999999999E-2</v>
      </c>
      <c r="D109" s="137" t="str">
        <f t="shared" si="1"/>
        <v>ND2</v>
      </c>
      <c r="E109" s="137"/>
      <c r="F109" s="137">
        <f t="shared" si="2"/>
        <v>1.6752099999999999E-2</v>
      </c>
      <c r="G109" s="103"/>
    </row>
    <row r="110" spans="1:7" x14ac:dyDescent="0.3">
      <c r="A110" s="103" t="s">
        <v>536</v>
      </c>
      <c r="B110" s="124" t="s">
        <v>2706</v>
      </c>
      <c r="C110" s="137">
        <v>0.23469010000000001</v>
      </c>
      <c r="D110" s="137" t="str">
        <f t="shared" si="1"/>
        <v>ND2</v>
      </c>
      <c r="E110" s="137"/>
      <c r="F110" s="137">
        <f t="shared" si="2"/>
        <v>0.23469010000000001</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0.98566149000000003</v>
      </c>
      <c r="D150" s="137" t="str">
        <f>IF(C150="","","ND2")</f>
        <v>ND2</v>
      </c>
      <c r="E150" s="138"/>
      <c r="F150" s="137">
        <f>IF(C150="","",C150)</f>
        <v>0.98566149000000003</v>
      </c>
    </row>
    <row r="151" spans="1:7" x14ac:dyDescent="0.3">
      <c r="A151" s="103" t="s">
        <v>559</v>
      </c>
      <c r="B151" s="103" t="s">
        <v>2709</v>
      </c>
      <c r="C151" s="137">
        <v>1.433851E-2</v>
      </c>
      <c r="D151" s="137" t="str">
        <f>IF(C151="","","ND2")</f>
        <v>ND2</v>
      </c>
      <c r="E151" s="138"/>
      <c r="F151" s="137">
        <f>IF(C151="","",C151)</f>
        <v>1.433851E-2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0.38126135999999999</v>
      </c>
      <c r="D160" s="137" t="str">
        <f>IF(C160="","","ND2")</f>
        <v>ND2</v>
      </c>
      <c r="E160" s="138"/>
      <c r="F160" s="137">
        <f>IF(C160="","",C160)</f>
        <v>0.38126135999999999</v>
      </c>
    </row>
    <row r="161" spans="1:7" x14ac:dyDescent="0.3">
      <c r="A161" s="103" t="s">
        <v>571</v>
      </c>
      <c r="B161" s="103" t="s">
        <v>572</v>
      </c>
      <c r="C161" s="137">
        <v>0.57570211999999998</v>
      </c>
      <c r="D161" s="137" t="str">
        <f>IF(C161="","","ND2")</f>
        <v>ND2</v>
      </c>
      <c r="E161" s="138"/>
      <c r="F161" s="137">
        <f>IF(C161="","",C161)</f>
        <v>0.57570211999999998</v>
      </c>
    </row>
    <row r="162" spans="1:7" x14ac:dyDescent="0.3">
      <c r="A162" s="103" t="s">
        <v>573</v>
      </c>
      <c r="B162" s="103" t="s">
        <v>93</v>
      </c>
      <c r="C162" s="137">
        <v>4.3036520000000002E-2</v>
      </c>
      <c r="D162" s="137" t="str">
        <f>IF(C162="","","ND2")</f>
        <v>ND2</v>
      </c>
      <c r="E162" s="138"/>
      <c r="F162" s="137">
        <f>IF(C162="","",C162)</f>
        <v>4.3036520000000002E-2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2.7942189999999999E-2</v>
      </c>
      <c r="D170" s="137" t="str">
        <f>IF(C170="","","ND2")</f>
        <v>ND2</v>
      </c>
      <c r="E170" s="138"/>
      <c r="F170" s="137">
        <f>IF(C170="","",C170)</f>
        <v>2.7942189999999999E-2</v>
      </c>
    </row>
    <row r="171" spans="1:7" x14ac:dyDescent="0.3">
      <c r="A171" s="103" t="s">
        <v>583</v>
      </c>
      <c r="B171" s="125" t="s">
        <v>2711</v>
      </c>
      <c r="C171" s="137">
        <v>0.10462724</v>
      </c>
      <c r="D171" s="137" t="str">
        <f>IF(C171="","","ND2")</f>
        <v>ND2</v>
      </c>
      <c r="E171" s="138"/>
      <c r="F171" s="137">
        <f>IF(C171="","",C171)</f>
        <v>0.10462724</v>
      </c>
    </row>
    <row r="172" spans="1:7" x14ac:dyDescent="0.3">
      <c r="A172" s="103" t="s">
        <v>585</v>
      </c>
      <c r="B172" s="125" t="s">
        <v>2712</v>
      </c>
      <c r="C172" s="137">
        <v>0.15902052</v>
      </c>
      <c r="D172" s="137" t="str">
        <f>IF(C172="","","ND2")</f>
        <v>ND2</v>
      </c>
      <c r="E172" s="137"/>
      <c r="F172" s="137">
        <f>IF(C172="","",C172)</f>
        <v>0.15902052</v>
      </c>
    </row>
    <row r="173" spans="1:7" x14ac:dyDescent="0.3">
      <c r="A173" s="103" t="s">
        <v>587</v>
      </c>
      <c r="B173" s="125" t="s">
        <v>2713</v>
      </c>
      <c r="C173" s="137">
        <v>0.28736929</v>
      </c>
      <c r="D173" s="137" t="str">
        <f>IF(C173="","","ND2")</f>
        <v>ND2</v>
      </c>
      <c r="E173" s="137"/>
      <c r="F173" s="137">
        <f>IF(C173="","",C173)</f>
        <v>0.28736929</v>
      </c>
    </row>
    <row r="174" spans="1:7" x14ac:dyDescent="0.3">
      <c r="A174" s="103" t="s">
        <v>589</v>
      </c>
      <c r="B174" s="125" t="s">
        <v>2714</v>
      </c>
      <c r="C174" s="137">
        <v>0.42104076000000001</v>
      </c>
      <c r="D174" s="137" t="str">
        <f>IF(C174="","","ND2")</f>
        <v>ND2</v>
      </c>
      <c r="E174" s="137"/>
      <c r="F174" s="137">
        <f>IF(C174="","",C174)</f>
        <v>0.42104076000000001</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198.50093035974064</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82.496768930000002</v>
      </c>
      <c r="D190" s="164">
        <v>5416</v>
      </c>
      <c r="E190" s="130"/>
      <c r="F190" s="160">
        <f t="shared" ref="F190:F213" si="3">IF($C$214=0,"",IF(C190="[for completion]","",IF(C190="","",C190/$C$214)))</f>
        <v>1.7636877260467985E-3</v>
      </c>
      <c r="G190" s="160">
        <f t="shared" ref="G190:G213" si="4">IF($D$214=0,"",IF(D190="[for completion]","",IF(D190="","",D190/$D$214)))</f>
        <v>2.2984018129195982E-2</v>
      </c>
    </row>
    <row r="191" spans="1:7" x14ac:dyDescent="0.3">
      <c r="A191" s="103" t="s">
        <v>609</v>
      </c>
      <c r="B191" s="124" t="s">
        <v>2717</v>
      </c>
      <c r="C191" s="161">
        <v>415.68843232</v>
      </c>
      <c r="D191" s="164">
        <v>10610</v>
      </c>
      <c r="E191" s="130"/>
      <c r="F191" s="160">
        <f t="shared" si="3"/>
        <v>8.8869490945094557E-3</v>
      </c>
      <c r="G191" s="160">
        <f t="shared" si="4"/>
        <v>4.5025929163731424E-2</v>
      </c>
    </row>
    <row r="192" spans="1:7" x14ac:dyDescent="0.3">
      <c r="A192" s="103" t="s">
        <v>610</v>
      </c>
      <c r="B192" s="124" t="s">
        <v>2718</v>
      </c>
      <c r="C192" s="161">
        <v>855.27684449000003</v>
      </c>
      <c r="D192" s="164">
        <v>13459</v>
      </c>
      <c r="E192" s="130"/>
      <c r="F192" s="160">
        <f t="shared" si="3"/>
        <v>1.8284852759251569E-2</v>
      </c>
      <c r="G192" s="160">
        <f t="shared" si="4"/>
        <v>5.7116303545208406E-2</v>
      </c>
    </row>
    <row r="193" spans="1:7" x14ac:dyDescent="0.3">
      <c r="A193" s="103" t="s">
        <v>611</v>
      </c>
      <c r="B193" s="124" t="s">
        <v>2719</v>
      </c>
      <c r="C193" s="161">
        <v>1677.77475684</v>
      </c>
      <c r="D193" s="164">
        <v>18861</v>
      </c>
      <c r="E193" s="130"/>
      <c r="F193" s="160">
        <f t="shared" si="3"/>
        <v>3.5868928978548056E-2</v>
      </c>
      <c r="G193" s="160">
        <f t="shared" si="4"/>
        <v>8.0040909515281658E-2</v>
      </c>
    </row>
    <row r="194" spans="1:7" x14ac:dyDescent="0.3">
      <c r="A194" s="103" t="s">
        <v>612</v>
      </c>
      <c r="B194" s="124" t="s">
        <v>2720</v>
      </c>
      <c r="C194" s="161">
        <v>6417.12415779</v>
      </c>
      <c r="D194" s="164">
        <v>50741</v>
      </c>
      <c r="E194" s="130"/>
      <c r="F194" s="160">
        <f t="shared" si="3"/>
        <v>0.13719086529577884</v>
      </c>
      <c r="G194" s="160">
        <f t="shared" si="4"/>
        <v>0.21533088328905714</v>
      </c>
    </row>
    <row r="195" spans="1:7" x14ac:dyDescent="0.3">
      <c r="A195" s="103" t="s">
        <v>613</v>
      </c>
      <c r="B195" s="124" t="s">
        <v>2721</v>
      </c>
      <c r="C195" s="161">
        <v>8520.4449351200001</v>
      </c>
      <c r="D195" s="164">
        <v>48837</v>
      </c>
      <c r="E195" s="130"/>
      <c r="F195" s="160">
        <f t="shared" si="3"/>
        <v>0.18215748746814289</v>
      </c>
      <c r="G195" s="160">
        <f t="shared" si="4"/>
        <v>0.20725082964836489</v>
      </c>
    </row>
    <row r="196" spans="1:7" x14ac:dyDescent="0.3">
      <c r="A196" s="103" t="s">
        <v>614</v>
      </c>
      <c r="B196" s="124" t="s">
        <v>2722</v>
      </c>
      <c r="C196" s="161">
        <v>7323.4106050800001</v>
      </c>
      <c r="D196" s="164">
        <v>32827</v>
      </c>
      <c r="E196" s="130"/>
      <c r="F196" s="160">
        <f t="shared" si="3"/>
        <v>0.15656624573915362</v>
      </c>
      <c r="G196" s="160">
        <f t="shared" si="4"/>
        <v>0.13930878196586347</v>
      </c>
    </row>
    <row r="197" spans="1:7" x14ac:dyDescent="0.3">
      <c r="A197" s="103" t="s">
        <v>615</v>
      </c>
      <c r="B197" s="124" t="s">
        <v>2723</v>
      </c>
      <c r="C197" s="161">
        <v>5308.2543866699998</v>
      </c>
      <c r="D197" s="164">
        <v>19436</v>
      </c>
      <c r="E197" s="130"/>
      <c r="F197" s="160">
        <f t="shared" si="3"/>
        <v>0.11348448224012105</v>
      </c>
      <c r="G197" s="160">
        <f t="shared" si="4"/>
        <v>8.2481051764965493E-2</v>
      </c>
    </row>
    <row r="198" spans="1:7" x14ac:dyDescent="0.3">
      <c r="A198" s="103" t="s">
        <v>616</v>
      </c>
      <c r="B198" s="124" t="s">
        <v>2724</v>
      </c>
      <c r="C198" s="161">
        <v>3481.5178517499999</v>
      </c>
      <c r="D198" s="164">
        <v>10765</v>
      </c>
      <c r="E198" s="130"/>
      <c r="F198" s="160">
        <f t="shared" si="3"/>
        <v>7.4430918723064857E-2</v>
      </c>
      <c r="G198" s="160">
        <f t="shared" si="4"/>
        <v>4.5683706639733153E-2</v>
      </c>
    </row>
    <row r="199" spans="1:7" x14ac:dyDescent="0.3">
      <c r="A199" s="103" t="s">
        <v>617</v>
      </c>
      <c r="B199" s="124" t="s">
        <v>2725</v>
      </c>
      <c r="C199" s="161">
        <v>2630.1806918500001</v>
      </c>
      <c r="D199" s="164">
        <v>7039</v>
      </c>
      <c r="E199" s="124"/>
      <c r="F199" s="160">
        <f t="shared" si="3"/>
        <v>5.6230291969825416E-2</v>
      </c>
      <c r="G199" s="160">
        <f t="shared" si="4"/>
        <v>2.9871584861781854E-2</v>
      </c>
    </row>
    <row r="200" spans="1:7" x14ac:dyDescent="0.3">
      <c r="A200" s="103" t="s">
        <v>618</v>
      </c>
      <c r="B200" s="124" t="s">
        <v>2726</v>
      </c>
      <c r="C200" s="161">
        <v>2004.1183834999999</v>
      </c>
      <c r="D200" s="164">
        <v>4724</v>
      </c>
      <c r="E200" s="124"/>
      <c r="F200" s="160">
        <f t="shared" si="3"/>
        <v>4.2845787057707745E-2</v>
      </c>
      <c r="G200" s="160">
        <f t="shared" si="4"/>
        <v>2.0047359978272124E-2</v>
      </c>
    </row>
    <row r="201" spans="1:7" x14ac:dyDescent="0.3">
      <c r="A201" s="103" t="s">
        <v>619</v>
      </c>
      <c r="B201" s="124" t="s">
        <v>2727</v>
      </c>
      <c r="C201" s="161">
        <v>1642.04271475</v>
      </c>
      <c r="D201" s="164">
        <v>3463</v>
      </c>
      <c r="E201" s="124"/>
      <c r="F201" s="160">
        <f t="shared" si="3"/>
        <v>3.5105018283885646E-2</v>
      </c>
      <c r="G201" s="160">
        <f t="shared" si="4"/>
        <v>1.4696021931574167E-2</v>
      </c>
    </row>
    <row r="202" spans="1:7" x14ac:dyDescent="0.3">
      <c r="A202" s="103" t="s">
        <v>620</v>
      </c>
      <c r="B202" s="124" t="s">
        <v>2728</v>
      </c>
      <c r="C202" s="161">
        <v>1236.5223848799999</v>
      </c>
      <c r="D202" s="164">
        <v>2357</v>
      </c>
      <c r="E202" s="124"/>
      <c r="F202" s="160">
        <f t="shared" si="3"/>
        <v>2.6435451733212156E-2</v>
      </c>
      <c r="G202" s="160">
        <f t="shared" si="4"/>
        <v>1.0002461360877943E-2</v>
      </c>
    </row>
    <row r="203" spans="1:7" x14ac:dyDescent="0.3">
      <c r="A203" s="103" t="s">
        <v>621</v>
      </c>
      <c r="B203" s="124" t="s">
        <v>2729</v>
      </c>
      <c r="C203" s="161">
        <v>1019.9617666300001</v>
      </c>
      <c r="D203" s="164">
        <v>1774</v>
      </c>
      <c r="E203" s="124"/>
      <c r="F203" s="160">
        <f t="shared" si="3"/>
        <v>2.1805630355883808E-2</v>
      </c>
      <c r="G203" s="160">
        <f t="shared" si="4"/>
        <v>7.5283693059811068E-3</v>
      </c>
    </row>
    <row r="204" spans="1:7" x14ac:dyDescent="0.3">
      <c r="A204" s="103" t="s">
        <v>622</v>
      </c>
      <c r="B204" s="124" t="s">
        <v>2730</v>
      </c>
      <c r="C204" s="161">
        <v>832.67467699999997</v>
      </c>
      <c r="D204" s="164">
        <v>1334</v>
      </c>
      <c r="E204" s="124"/>
      <c r="F204" s="160">
        <f t="shared" si="3"/>
        <v>1.7801643951183076E-2</v>
      </c>
      <c r="G204" s="160">
        <f t="shared" si="4"/>
        <v>5.6611300192665141E-3</v>
      </c>
    </row>
    <row r="205" spans="1:7" x14ac:dyDescent="0.3">
      <c r="A205" s="103" t="s">
        <v>623</v>
      </c>
      <c r="B205" s="124" t="s">
        <v>2731</v>
      </c>
      <c r="C205" s="161">
        <v>668.50752779000004</v>
      </c>
      <c r="D205" s="164">
        <v>990</v>
      </c>
      <c r="F205" s="160">
        <f t="shared" si="3"/>
        <v>1.4291935754884506E-2</v>
      </c>
      <c r="G205" s="160">
        <f t="shared" si="4"/>
        <v>4.2012883951078328E-3</v>
      </c>
    </row>
    <row r="206" spans="1:7" x14ac:dyDescent="0.3">
      <c r="A206" s="103" t="s">
        <v>624</v>
      </c>
      <c r="B206" s="124" t="s">
        <v>2732</v>
      </c>
      <c r="C206" s="161">
        <v>527.27194315999998</v>
      </c>
      <c r="D206" s="164">
        <v>728</v>
      </c>
      <c r="E206" s="119"/>
      <c r="F206" s="160">
        <f t="shared" si="3"/>
        <v>1.1272478504330401E-2</v>
      </c>
      <c r="G206" s="160">
        <f t="shared" si="4"/>
        <v>3.0894322743823259E-3</v>
      </c>
    </row>
    <row r="207" spans="1:7" x14ac:dyDescent="0.3">
      <c r="A207" s="103" t="s">
        <v>625</v>
      </c>
      <c r="B207" s="124" t="s">
        <v>2733</v>
      </c>
      <c r="C207" s="161">
        <v>387.20687733</v>
      </c>
      <c r="D207" s="164">
        <v>500</v>
      </c>
      <c r="E207" s="119"/>
      <c r="F207" s="160">
        <f t="shared" si="3"/>
        <v>8.2780456234266882E-3</v>
      </c>
      <c r="G207" s="160">
        <f t="shared" si="4"/>
        <v>2.1218628258120368E-3</v>
      </c>
    </row>
    <row r="208" spans="1:7" x14ac:dyDescent="0.3">
      <c r="A208" s="103" t="s">
        <v>626</v>
      </c>
      <c r="B208" s="124" t="s">
        <v>2734</v>
      </c>
      <c r="C208" s="161">
        <v>328.95433186999998</v>
      </c>
      <c r="D208" s="164">
        <v>399</v>
      </c>
      <c r="E208" s="119"/>
      <c r="F208" s="160">
        <f t="shared" si="3"/>
        <v>7.0326720073283257E-3</v>
      </c>
      <c r="G208" s="160">
        <f t="shared" si="4"/>
        <v>1.6932465349980053E-3</v>
      </c>
    </row>
    <row r="209" spans="1:7" x14ac:dyDescent="0.3">
      <c r="A209" s="103" t="s">
        <v>627</v>
      </c>
      <c r="B209" s="124" t="s">
        <v>2735</v>
      </c>
      <c r="C209" s="161">
        <v>299.96655649000002</v>
      </c>
      <c r="D209" s="164">
        <v>343</v>
      </c>
      <c r="E209" s="119"/>
      <c r="F209" s="160">
        <f t="shared" si="3"/>
        <v>6.4129461161665964E-3</v>
      </c>
      <c r="G209" s="160">
        <f t="shared" si="4"/>
        <v>1.4555978985070573E-3</v>
      </c>
    </row>
    <row r="210" spans="1:7" x14ac:dyDescent="0.3">
      <c r="A210" s="103" t="s">
        <v>628</v>
      </c>
      <c r="B210" s="124" t="s">
        <v>2736</v>
      </c>
      <c r="C210" s="161">
        <v>228.96310926999999</v>
      </c>
      <c r="D210" s="164">
        <v>248</v>
      </c>
      <c r="E210" s="119"/>
      <c r="F210" s="160">
        <f t="shared" si="3"/>
        <v>4.8949726246813258E-3</v>
      </c>
      <c r="G210" s="160">
        <f t="shared" si="4"/>
        <v>1.0524439616027704E-3</v>
      </c>
    </row>
    <row r="211" spans="1:7" x14ac:dyDescent="0.3">
      <c r="A211" s="103" t="s">
        <v>629</v>
      </c>
      <c r="B211" s="124" t="s">
        <v>2737</v>
      </c>
      <c r="C211" s="161">
        <v>189.02546561</v>
      </c>
      <c r="D211" s="164">
        <v>194</v>
      </c>
      <c r="E211" s="119"/>
      <c r="F211" s="160">
        <f t="shared" si="3"/>
        <v>4.0411509193713849E-3</v>
      </c>
      <c r="G211" s="160">
        <f t="shared" si="4"/>
        <v>8.2328277641507031E-4</v>
      </c>
    </row>
    <row r="212" spans="1:7" x14ac:dyDescent="0.3">
      <c r="A212" s="103" t="s">
        <v>630</v>
      </c>
      <c r="B212" s="124" t="s">
        <v>2738</v>
      </c>
      <c r="C212" s="161">
        <v>697.77106271000002</v>
      </c>
      <c r="D212" s="164">
        <v>597</v>
      </c>
      <c r="E212" s="119"/>
      <c r="F212" s="160">
        <f t="shared" si="3"/>
        <v>1.4917557073495654E-2</v>
      </c>
      <c r="G212" s="160">
        <f t="shared" si="4"/>
        <v>2.5335042140195723E-3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46775.156231830006</v>
      </c>
      <c r="D214" s="165">
        <f>SUM(D190:D213)</f>
        <v>235642</v>
      </c>
      <c r="E214" s="119"/>
      <c r="F214" s="166">
        <f>SUM(F190:F213)</f>
        <v>1.0000000000000002</v>
      </c>
      <c r="G214" s="166">
        <f>SUM(G190:G213)</f>
        <v>0.99999999999999989</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0.66572792999999997</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4251.7804615200002</v>
      </c>
      <c r="D219" s="164">
        <v>46718</v>
      </c>
      <c r="F219" s="160">
        <f t="shared" ref="F219:F226" si="5">IF($C$227=0,"",IF(C219="[for completion]","",C219/$C$227))</f>
        <v>9.0898263181571348E-2</v>
      </c>
      <c r="G219" s="160">
        <f t="shared" ref="G219:G226" si="6">IF($D$227=0,"",IF(D219="[for completion]","",D219/$D$227))</f>
        <v>0.19825837499257348</v>
      </c>
    </row>
    <row r="220" spans="1:7" x14ac:dyDescent="0.3">
      <c r="A220" s="103" t="s">
        <v>639</v>
      </c>
      <c r="B220" s="103" t="s">
        <v>2739</v>
      </c>
      <c r="C220" s="161">
        <v>4671.6654008300002</v>
      </c>
      <c r="D220" s="164">
        <v>26203</v>
      </c>
      <c r="F220" s="160">
        <f t="shared" si="5"/>
        <v>9.9874928854881764E-2</v>
      </c>
      <c r="G220" s="160">
        <f t="shared" si="6"/>
        <v>0.1111983432495056</v>
      </c>
    </row>
    <row r="221" spans="1:7" x14ac:dyDescent="0.3">
      <c r="A221" s="103" t="s">
        <v>641</v>
      </c>
      <c r="B221" s="103" t="s">
        <v>2740</v>
      </c>
      <c r="C221" s="161">
        <v>8187.7341668899999</v>
      </c>
      <c r="D221" s="164">
        <v>35127</v>
      </c>
      <c r="F221" s="160">
        <f t="shared" si="5"/>
        <v>0.17504450709495084</v>
      </c>
      <c r="G221" s="160">
        <f t="shared" si="6"/>
        <v>0.14906935096459883</v>
      </c>
    </row>
    <row r="222" spans="1:7" x14ac:dyDescent="0.3">
      <c r="A222" s="103" t="s">
        <v>643</v>
      </c>
      <c r="B222" s="103" t="s">
        <v>2741</v>
      </c>
      <c r="C222" s="161">
        <v>7994.6489622199997</v>
      </c>
      <c r="D222" s="164">
        <v>33563</v>
      </c>
      <c r="F222" s="160">
        <f t="shared" si="5"/>
        <v>0.17091656354062001</v>
      </c>
      <c r="G222" s="160">
        <f t="shared" si="6"/>
        <v>0.14243216404545878</v>
      </c>
    </row>
    <row r="223" spans="1:7" x14ac:dyDescent="0.3">
      <c r="A223" s="103" t="s">
        <v>645</v>
      </c>
      <c r="B223" s="103" t="s">
        <v>2742</v>
      </c>
      <c r="C223" s="161">
        <v>8194.5178040699993</v>
      </c>
      <c r="D223" s="164">
        <v>33957</v>
      </c>
      <c r="F223" s="160">
        <f t="shared" si="5"/>
        <v>0.17518953359462466</v>
      </c>
      <c r="G223" s="160">
        <f t="shared" si="6"/>
        <v>0.14410419195219867</v>
      </c>
    </row>
    <row r="224" spans="1:7" x14ac:dyDescent="0.3">
      <c r="A224" s="103" t="s">
        <v>647</v>
      </c>
      <c r="B224" s="103" t="s">
        <v>2743</v>
      </c>
      <c r="C224" s="161">
        <v>8688.21920116</v>
      </c>
      <c r="D224" s="164">
        <v>40241</v>
      </c>
      <c r="F224" s="160">
        <f t="shared" si="5"/>
        <v>0.18574431174743483</v>
      </c>
      <c r="G224" s="160">
        <f t="shared" si="6"/>
        <v>0.17077176394700436</v>
      </c>
    </row>
    <row r="225" spans="1:7" x14ac:dyDescent="0.3">
      <c r="A225" s="103" t="s">
        <v>649</v>
      </c>
      <c r="B225" s="103" t="s">
        <v>2744</v>
      </c>
      <c r="C225" s="161">
        <v>4127.0905929500004</v>
      </c>
      <c r="D225" s="164">
        <v>16473</v>
      </c>
      <c r="F225" s="160">
        <f t="shared" si="5"/>
        <v>8.8232534649270902E-2</v>
      </c>
      <c r="G225" s="160">
        <f t="shared" si="6"/>
        <v>6.9906892659203371E-2</v>
      </c>
    </row>
    <row r="226" spans="1:7" x14ac:dyDescent="0.3">
      <c r="A226" s="103" t="s">
        <v>651</v>
      </c>
      <c r="B226" s="103" t="s">
        <v>2745</v>
      </c>
      <c r="C226" s="161">
        <v>659.49964219000003</v>
      </c>
      <c r="D226" s="164">
        <v>3360</v>
      </c>
      <c r="F226" s="160">
        <f t="shared" si="5"/>
        <v>1.4099357336645676E-2</v>
      </c>
      <c r="G226" s="160">
        <f t="shared" si="6"/>
        <v>1.4258918189456888E-2</v>
      </c>
    </row>
    <row r="227" spans="1:7" x14ac:dyDescent="0.3">
      <c r="A227" s="103" t="s">
        <v>653</v>
      </c>
      <c r="B227" s="133" t="s">
        <v>95</v>
      </c>
      <c r="C227" s="161">
        <f>SUM(C219:C226)</f>
        <v>46775.156231829998</v>
      </c>
      <c r="D227" s="164">
        <f>SUM(D219:D226)</f>
        <v>235642</v>
      </c>
      <c r="F227" s="137">
        <f>SUM(F219:F226)</f>
        <v>1</v>
      </c>
      <c r="G227" s="137">
        <f>SUM(G219:G226)</f>
        <v>1</v>
      </c>
    </row>
    <row r="228" spans="1:7" outlineLevel="1" x14ac:dyDescent="0.3">
      <c r="A228" s="103" t="s">
        <v>654</v>
      </c>
      <c r="B228" s="120" t="s">
        <v>2746</v>
      </c>
      <c r="C228" s="161">
        <v>659.49964219000003</v>
      </c>
      <c r="D228" s="164">
        <v>3360</v>
      </c>
      <c r="F228" s="160">
        <f t="shared" ref="F228:F233" si="7">IF($C$227=0,"",IF(C228="[for completion]","",C228/$C$227))</f>
        <v>1.4099357336645676E-2</v>
      </c>
      <c r="G228" s="160">
        <f t="shared" ref="G228:G233" si="8">IF($D$227=0,"",IF(D228="[for completion]","",D228/$D$227))</f>
        <v>1.4258918189456888E-2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0.54613533000000003</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10233.00102283</v>
      </c>
      <c r="D241" s="164">
        <v>88639</v>
      </c>
      <c r="F241" s="160">
        <f t="shared" ref="F241:F248" si="9">IF($C$249=0,"",IF(C241="[Mark as ND1 if not relevant]","",C241/$C$249))</f>
        <v>0.21877000200945457</v>
      </c>
      <c r="G241" s="160">
        <f t="shared" ref="G241:G248" si="10">IF($D$249=0,"",IF(D241="[Mark as ND1 if not relevant]","",D241/$D$249))</f>
        <v>0.37615959803430626</v>
      </c>
    </row>
    <row r="242" spans="1:7" x14ac:dyDescent="0.3">
      <c r="A242" s="103" t="s">
        <v>672</v>
      </c>
      <c r="B242" s="103" t="s">
        <v>640</v>
      </c>
      <c r="C242" s="161">
        <v>8274.1706713099993</v>
      </c>
      <c r="D242" s="164">
        <v>42753</v>
      </c>
      <c r="F242" s="160">
        <f t="shared" si="9"/>
        <v>0.17689242191519425</v>
      </c>
      <c r="G242" s="160">
        <f t="shared" si="10"/>
        <v>0.18143200278388402</v>
      </c>
    </row>
    <row r="243" spans="1:7" x14ac:dyDescent="0.3">
      <c r="A243" s="103" t="s">
        <v>673</v>
      </c>
      <c r="B243" s="103" t="s">
        <v>642</v>
      </c>
      <c r="C243" s="161">
        <v>9561.4146676700002</v>
      </c>
      <c r="D243" s="164">
        <v>41252</v>
      </c>
      <c r="F243" s="160">
        <f t="shared" si="9"/>
        <v>0.20441224440344163</v>
      </c>
      <c r="G243" s="160">
        <f t="shared" si="10"/>
        <v>0.17506217058079629</v>
      </c>
    </row>
    <row r="244" spans="1:7" x14ac:dyDescent="0.3">
      <c r="A244" s="103" t="s">
        <v>674</v>
      </c>
      <c r="B244" s="103" t="s">
        <v>644</v>
      </c>
      <c r="C244" s="161">
        <v>8812.5044584799998</v>
      </c>
      <c r="D244" s="164">
        <v>32455</v>
      </c>
      <c r="F244" s="160">
        <f t="shared" si="9"/>
        <v>0.18840139014828525</v>
      </c>
      <c r="G244" s="160">
        <f t="shared" si="10"/>
        <v>0.1377301160234593</v>
      </c>
    </row>
    <row r="245" spans="1:7" x14ac:dyDescent="0.3">
      <c r="A245" s="103" t="s">
        <v>675</v>
      </c>
      <c r="B245" s="103" t="s">
        <v>646</v>
      </c>
      <c r="C245" s="161">
        <v>5936.4967805300003</v>
      </c>
      <c r="D245" s="164">
        <v>19604</v>
      </c>
      <c r="F245" s="160">
        <f t="shared" si="9"/>
        <v>0.1269155949176772</v>
      </c>
      <c r="G245" s="160">
        <f t="shared" si="10"/>
        <v>8.3193997674438344E-2</v>
      </c>
    </row>
    <row r="246" spans="1:7" x14ac:dyDescent="0.3">
      <c r="A246" s="103" t="s">
        <v>676</v>
      </c>
      <c r="B246" s="103" t="s">
        <v>648</v>
      </c>
      <c r="C246" s="161">
        <v>2799.4202607699999</v>
      </c>
      <c r="D246" s="164">
        <v>8140</v>
      </c>
      <c r="F246" s="160">
        <f t="shared" si="9"/>
        <v>5.984844276939099E-2</v>
      </c>
      <c r="G246" s="160">
        <f t="shared" si="10"/>
        <v>3.4543926804219964E-2</v>
      </c>
    </row>
    <row r="247" spans="1:7" x14ac:dyDescent="0.3">
      <c r="A247" s="103" t="s">
        <v>677</v>
      </c>
      <c r="B247" s="103" t="s">
        <v>650</v>
      </c>
      <c r="C247" s="161">
        <v>853.80402579999998</v>
      </c>
      <c r="D247" s="164">
        <v>2138</v>
      </c>
      <c r="F247" s="160">
        <f t="shared" si="9"/>
        <v>1.8253365559450455E-2</v>
      </c>
      <c r="G247" s="160">
        <f t="shared" si="10"/>
        <v>9.0730854431722695E-3</v>
      </c>
    </row>
    <row r="248" spans="1:7" x14ac:dyDescent="0.3">
      <c r="A248" s="103" t="s">
        <v>678</v>
      </c>
      <c r="B248" s="103" t="s">
        <v>2752</v>
      </c>
      <c r="C248" s="161">
        <v>304.34434443999999</v>
      </c>
      <c r="D248" s="164">
        <v>661</v>
      </c>
      <c r="F248" s="160">
        <f t="shared" si="9"/>
        <v>6.5065382771056762E-3</v>
      </c>
      <c r="G248" s="160">
        <f t="shared" si="10"/>
        <v>2.8051026557235127E-3</v>
      </c>
    </row>
    <row r="249" spans="1:7" x14ac:dyDescent="0.3">
      <c r="A249" s="103" t="s">
        <v>679</v>
      </c>
      <c r="B249" s="133" t="s">
        <v>95</v>
      </c>
      <c r="C249" s="161">
        <f>SUM(C241:C248)</f>
        <v>46775.156231829998</v>
      </c>
      <c r="D249" s="164">
        <f>SUM(D241:D248)</f>
        <v>235642</v>
      </c>
      <c r="F249" s="137">
        <f>SUM(F241:F248)</f>
        <v>1</v>
      </c>
      <c r="G249" s="137">
        <f>SUM(G241:G248)</f>
        <v>1</v>
      </c>
    </row>
    <row r="250" spans="1:7" outlineLevel="1" x14ac:dyDescent="0.3">
      <c r="A250" s="103" t="s">
        <v>680</v>
      </c>
      <c r="B250" s="120" t="s">
        <v>2753</v>
      </c>
      <c r="C250" s="161">
        <v>304.34434443999999</v>
      </c>
      <c r="D250" s="164">
        <v>661</v>
      </c>
      <c r="F250" s="160">
        <f t="shared" ref="F250:F255" si="11">IF($C$249=0,"",IF(C250="[for completion]","",C250/$C$249))</f>
        <v>6.5065382771056762E-3</v>
      </c>
      <c r="G250" s="160">
        <f t="shared" ref="G250:G255" si="12">IF($D$249=0,"",IF(D250="[for completion]","",D250/$D$249))</f>
        <v>2.8051026557235127E-3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46775.156231829998</v>
      </c>
      <c r="D287" s="264">
        <v>235642</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46775.156231829998</v>
      </c>
      <c r="D305" s="264">
        <f>SUM(D287:D304)</f>
        <v>235642</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46775.156231829998</v>
      </c>
      <c r="D310" s="264">
        <v>235642</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46775.156231829998</v>
      </c>
      <c r="D328" s="264">
        <f>SUM(D310:D327)</f>
        <v>235642</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3709.12621691</v>
      </c>
      <c r="D333" s="264">
        <v>14705</v>
      </c>
      <c r="E333" s="206"/>
      <c r="F333" s="197">
        <f t="shared" ref="F333:F345" si="17">IF($C$346=0,"",IF(C333="[For completion]","",C333/$C$346))</f>
        <v>7.9296928449080831E-2</v>
      </c>
      <c r="G333" s="197">
        <f t="shared" ref="G333:G345" si="18">IF($D$346=0,"",IF(D333="[For completion]","",D333/$D$346))</f>
        <v>6.2403985707132008E-2</v>
      </c>
    </row>
    <row r="334" spans="1:7" s="169" customFormat="1" x14ac:dyDescent="0.3">
      <c r="A334" s="282" t="s">
        <v>2070</v>
      </c>
      <c r="B334" s="205" t="s">
        <v>1542</v>
      </c>
      <c r="C334" s="198">
        <v>5916.0153486899999</v>
      </c>
      <c r="D334" s="264">
        <v>27673</v>
      </c>
      <c r="E334" s="206"/>
      <c r="F334" s="311">
        <f t="shared" si="17"/>
        <v>0.12647772504208579</v>
      </c>
      <c r="G334" s="311">
        <f t="shared" si="18"/>
        <v>0.11743661995739299</v>
      </c>
    </row>
    <row r="335" spans="1:7" s="169" customFormat="1" x14ac:dyDescent="0.3">
      <c r="A335" s="282" t="s">
        <v>2071</v>
      </c>
      <c r="B335" s="297" t="s">
        <v>2219</v>
      </c>
      <c r="C335" s="198">
        <v>3287.7366187500002</v>
      </c>
      <c r="D335" s="264">
        <v>18630</v>
      </c>
      <c r="E335" s="206"/>
      <c r="F335" s="311">
        <f t="shared" si="17"/>
        <v>7.0288094869317197E-2</v>
      </c>
      <c r="G335" s="311">
        <f t="shared" si="18"/>
        <v>7.9060608889756495E-2</v>
      </c>
    </row>
    <row r="336" spans="1:7" s="169" customFormat="1" x14ac:dyDescent="0.3">
      <c r="A336" s="282" t="s">
        <v>2072</v>
      </c>
      <c r="B336" s="205" t="s">
        <v>1543</v>
      </c>
      <c r="C336" s="198">
        <v>4140.7243627199996</v>
      </c>
      <c r="D336" s="264">
        <v>25195</v>
      </c>
      <c r="E336" s="206"/>
      <c r="F336" s="311">
        <f t="shared" si="17"/>
        <v>8.8524009245366908E-2</v>
      </c>
      <c r="G336" s="311">
        <f t="shared" si="18"/>
        <v>0.10692066779266854</v>
      </c>
    </row>
    <row r="337" spans="1:7" s="169" customFormat="1" x14ac:dyDescent="0.3">
      <c r="A337" s="282" t="s">
        <v>2073</v>
      </c>
      <c r="B337" s="205" t="s">
        <v>1544</v>
      </c>
      <c r="C337" s="198">
        <v>6036.5943086400002</v>
      </c>
      <c r="D337" s="264">
        <v>36418</v>
      </c>
      <c r="E337" s="206"/>
      <c r="F337" s="311">
        <f t="shared" si="17"/>
        <v>0.12905556699203846</v>
      </c>
      <c r="G337" s="311">
        <f t="shared" si="18"/>
        <v>0.15454800078084552</v>
      </c>
    </row>
    <row r="338" spans="1:7" s="169" customFormat="1" x14ac:dyDescent="0.3">
      <c r="A338" s="282" t="s">
        <v>2074</v>
      </c>
      <c r="B338" s="205" t="s">
        <v>1545</v>
      </c>
      <c r="C338" s="198">
        <v>4901.3304677200003</v>
      </c>
      <c r="D338" s="264">
        <v>30028</v>
      </c>
      <c r="E338" s="206"/>
      <c r="F338" s="311">
        <f t="shared" si="17"/>
        <v>0.10478490854050206</v>
      </c>
      <c r="G338" s="311">
        <f t="shared" si="18"/>
        <v>0.1274305938669677</v>
      </c>
    </row>
    <row r="339" spans="1:7" s="169" customFormat="1" x14ac:dyDescent="0.3">
      <c r="A339" s="282" t="s">
        <v>2075</v>
      </c>
      <c r="B339" s="205" t="s">
        <v>1546</v>
      </c>
      <c r="C339" s="198">
        <v>5440.1701427799999</v>
      </c>
      <c r="D339" s="264">
        <v>29801</v>
      </c>
      <c r="E339" s="206"/>
      <c r="F339" s="311">
        <f t="shared" si="17"/>
        <v>0.11630469208519763</v>
      </c>
      <c r="G339" s="311">
        <f t="shared" si="18"/>
        <v>0.12646726814404902</v>
      </c>
    </row>
    <row r="340" spans="1:7" s="169" customFormat="1" x14ac:dyDescent="0.3">
      <c r="A340" s="282" t="s">
        <v>2076</v>
      </c>
      <c r="B340" s="205" t="s">
        <v>1547</v>
      </c>
      <c r="C340" s="198">
        <v>2854.13959114</v>
      </c>
      <c r="D340" s="264">
        <v>13029</v>
      </c>
      <c r="E340" s="206"/>
      <c r="F340" s="311">
        <f t="shared" si="17"/>
        <v>6.1018280238213048E-2</v>
      </c>
      <c r="G340" s="311">
        <f t="shared" si="18"/>
        <v>5.5291501515010055E-2</v>
      </c>
    </row>
    <row r="341" spans="1:7" s="169" customFormat="1" x14ac:dyDescent="0.3">
      <c r="A341" s="313" t="s">
        <v>2077</v>
      </c>
      <c r="B341" s="314" t="s">
        <v>2591</v>
      </c>
      <c r="C341" s="198">
        <v>2826.00128331</v>
      </c>
      <c r="D341" s="264">
        <v>11925</v>
      </c>
      <c r="E341" s="323"/>
      <c r="F341" s="311">
        <f t="shared" si="17"/>
        <v>6.0416715003656932E-2</v>
      </c>
      <c r="G341" s="311">
        <f t="shared" si="18"/>
        <v>5.0606428395617083E-2</v>
      </c>
    </row>
    <row r="342" spans="1:7" s="169" customFormat="1" x14ac:dyDescent="0.3">
      <c r="A342" s="313" t="s">
        <v>2078</v>
      </c>
      <c r="B342" s="313" t="s">
        <v>2594</v>
      </c>
      <c r="C342" s="198">
        <v>1705.49598836</v>
      </c>
      <c r="D342" s="264">
        <v>7737</v>
      </c>
      <c r="E342" s="67"/>
      <c r="F342" s="311">
        <f t="shared" si="17"/>
        <v>3.6461577592752717E-2</v>
      </c>
      <c r="G342" s="311">
        <f t="shared" si="18"/>
        <v>3.2833705366615458E-2</v>
      </c>
    </row>
    <row r="343" spans="1:7" s="169" customFormat="1" x14ac:dyDescent="0.3">
      <c r="A343" s="313" t="s">
        <v>2079</v>
      </c>
      <c r="B343" s="313" t="s">
        <v>2592</v>
      </c>
      <c r="C343" s="198">
        <v>4562.4989011799998</v>
      </c>
      <c r="D343" s="264">
        <v>15738</v>
      </c>
      <c r="E343" s="67"/>
      <c r="F343" s="311">
        <f t="shared" si="17"/>
        <v>9.7541072413891122E-2</v>
      </c>
      <c r="G343" s="311">
        <f t="shared" si="18"/>
        <v>6.6787754305259669E-2</v>
      </c>
    </row>
    <row r="344" spans="1:7" s="307" customFormat="1" x14ac:dyDescent="0.3">
      <c r="A344" s="313" t="s">
        <v>2588</v>
      </c>
      <c r="B344" s="314" t="s">
        <v>2593</v>
      </c>
      <c r="C344" s="198">
        <v>1159.36068116</v>
      </c>
      <c r="D344" s="264">
        <v>3371</v>
      </c>
      <c r="E344" s="323"/>
      <c r="F344" s="311">
        <f t="shared" si="17"/>
        <v>2.4785821674521046E-2</v>
      </c>
      <c r="G344" s="311">
        <f t="shared" si="18"/>
        <v>1.4305599171624753E-2</v>
      </c>
    </row>
    <row r="345" spans="1:7" s="307" customFormat="1" x14ac:dyDescent="0.3">
      <c r="A345" s="313" t="s">
        <v>2589</v>
      </c>
      <c r="B345" s="313" t="s">
        <v>1942</v>
      </c>
      <c r="C345" s="198">
        <v>235.96232047000001</v>
      </c>
      <c r="D345" s="264">
        <v>1392</v>
      </c>
      <c r="E345" s="67"/>
      <c r="F345" s="311">
        <f t="shared" si="17"/>
        <v>5.0446078533764507E-3</v>
      </c>
      <c r="G345" s="311">
        <f t="shared" si="18"/>
        <v>5.9072661070607105E-3</v>
      </c>
    </row>
    <row r="346" spans="1:7" s="307" customFormat="1" x14ac:dyDescent="0.3">
      <c r="A346" s="313" t="s">
        <v>2590</v>
      </c>
      <c r="B346" s="314" t="s">
        <v>95</v>
      </c>
      <c r="C346" s="198">
        <f>SUM(C333:C345)</f>
        <v>46775.156231829991</v>
      </c>
      <c r="D346" s="264">
        <f>SUM(D333:D345)</f>
        <v>235642</v>
      </c>
      <c r="E346" s="323"/>
      <c r="F346" s="324">
        <f>SUM(F333:F345)</f>
        <v>1.0000000000000002</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39268.504455260001</v>
      </c>
      <c r="D358" s="264">
        <v>193609</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7506.65177657</v>
      </c>
      <c r="D359" s="264">
        <v>42033</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46775.156231829998</v>
      </c>
      <c r="D368" s="264">
        <v>235642</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46775.156231829998</v>
      </c>
      <c r="D372" s="264">
        <f>SUM(D368:D371)</f>
        <v>235642</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2775</v>
      </c>
    </row>
    <row r="7" spans="1:13" ht="28.8" x14ac:dyDescent="0.3">
      <c r="A7" s="1" t="s">
        <v>1125</v>
      </c>
      <c r="B7" s="39" t="s">
        <v>2646</v>
      </c>
      <c r="C7" s="333" t="s">
        <v>2774</v>
      </c>
    </row>
    <row r="8" spans="1:13" ht="28.8" x14ac:dyDescent="0.3">
      <c r="A8" s="1" t="s">
        <v>1126</v>
      </c>
      <c r="B8" s="39" t="s">
        <v>2645</v>
      </c>
      <c r="C8" s="333" t="s">
        <v>2647</v>
      </c>
    </row>
    <row r="9" spans="1:13" x14ac:dyDescent="0.3">
      <c r="A9" s="1" t="s">
        <v>1127</v>
      </c>
      <c r="B9" s="39" t="s">
        <v>1128</v>
      </c>
      <c r="C9" s="292" t="s">
        <v>2763</v>
      </c>
    </row>
    <row r="10" spans="1:13" ht="44.25" customHeight="1" x14ac:dyDescent="0.3">
      <c r="A10" s="1" t="s">
        <v>1129</v>
      </c>
      <c r="B10" s="39" t="s">
        <v>2768</v>
      </c>
      <c r="C10" s="292" t="s">
        <v>2769</v>
      </c>
    </row>
    <row r="11" spans="1:13" ht="54.75" customHeight="1" x14ac:dyDescent="0.3">
      <c r="A11" s="1" t="s">
        <v>1130</v>
      </c>
      <c r="B11" s="39" t="s">
        <v>2770</v>
      </c>
      <c r="C11" s="292" t="s">
        <v>2771</v>
      </c>
    </row>
    <row r="12" spans="1:13" ht="115.2" x14ac:dyDescent="0.3">
      <c r="A12" s="1" t="s">
        <v>1131</v>
      </c>
      <c r="B12" s="39" t="s">
        <v>2576</v>
      </c>
      <c r="C12" s="292" t="s">
        <v>2772</v>
      </c>
    </row>
    <row r="13" spans="1:13" ht="43.2" x14ac:dyDescent="0.3">
      <c r="A13" s="1" t="s">
        <v>1133</v>
      </c>
      <c r="B13" s="39" t="s">
        <v>1132</v>
      </c>
      <c r="C13" s="292" t="s">
        <v>2766</v>
      </c>
    </row>
    <row r="14" spans="1:13" x14ac:dyDescent="0.3">
      <c r="A14" s="1" t="s">
        <v>1135</v>
      </c>
      <c r="B14" s="39" t="s">
        <v>1134</v>
      </c>
      <c r="C14" s="292" t="s">
        <v>2765</v>
      </c>
    </row>
    <row r="15" spans="1:13" ht="28.8" x14ac:dyDescent="0.3">
      <c r="A15" s="1" t="s">
        <v>1137</v>
      </c>
      <c r="B15" s="39" t="s">
        <v>1136</v>
      </c>
      <c r="C15" s="292" t="s">
        <v>2764</v>
      </c>
    </row>
    <row r="16" spans="1:13" x14ac:dyDescent="0.3">
      <c r="A16" s="1" t="s">
        <v>1139</v>
      </c>
      <c r="B16" s="39" t="s">
        <v>1138</v>
      </c>
      <c r="C16" s="292" t="s">
        <v>2767</v>
      </c>
    </row>
    <row r="17" spans="1:13" ht="30" customHeight="1" x14ac:dyDescent="0.3">
      <c r="A17" s="1" t="s">
        <v>1141</v>
      </c>
      <c r="B17" s="43" t="s">
        <v>1140</v>
      </c>
      <c r="C17" s="292" t="s">
        <v>2761</v>
      </c>
    </row>
    <row r="18" spans="1:13" x14ac:dyDescent="0.3">
      <c r="A18" s="1" t="s">
        <v>1143</v>
      </c>
      <c r="B18" s="43" t="s">
        <v>1142</v>
      </c>
      <c r="C18" s="292" t="s">
        <v>2762</v>
      </c>
    </row>
    <row r="19" spans="1:13" s="211" customFormat="1" x14ac:dyDescent="0.3">
      <c r="A19" s="170" t="s">
        <v>2575</v>
      </c>
      <c r="B19" s="43" t="s">
        <v>1144</v>
      </c>
      <c r="C19" s="292" t="s">
        <v>2773</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2679</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2777</v>
      </c>
      <c r="E25" s="31"/>
      <c r="F25" s="31"/>
      <c r="G25" s="31"/>
      <c r="H25" s="23"/>
      <c r="L25" s="23"/>
      <c r="M25" s="23"/>
    </row>
    <row r="26" spans="1:13" outlineLevel="1" x14ac:dyDescent="0.3">
      <c r="A26" s="25" t="s">
        <v>1365</v>
      </c>
      <c r="B26" s="290" t="s">
        <v>2691</v>
      </c>
      <c r="C26" s="292" t="s">
        <v>2673</v>
      </c>
      <c r="D26" s="292" t="s">
        <v>2779</v>
      </c>
      <c r="E26" s="31"/>
      <c r="F26" s="31"/>
      <c r="G26" s="31"/>
      <c r="H26" s="23"/>
      <c r="L26" s="23"/>
      <c r="M26" s="23"/>
    </row>
    <row r="27" spans="1:13" outlineLevel="1" x14ac:dyDescent="0.3">
      <c r="A27" s="25" t="s">
        <v>1366</v>
      </c>
      <c r="B27" s="290" t="s">
        <v>2682</v>
      </c>
      <c r="C27" s="292" t="s">
        <v>2679</v>
      </c>
      <c r="D27" s="292" t="s">
        <v>2777</v>
      </c>
      <c r="E27" s="31"/>
      <c r="F27" s="31"/>
      <c r="G27" s="31"/>
      <c r="H27" s="23"/>
      <c r="L27" s="23"/>
      <c r="M27" s="23"/>
    </row>
    <row r="28" spans="1:13" outlineLevel="1" x14ac:dyDescent="0.3">
      <c r="A28" s="25" t="s">
        <v>1367</v>
      </c>
      <c r="B28" s="290" t="s">
        <v>2681</v>
      </c>
      <c r="C28" s="292" t="s">
        <v>2679</v>
      </c>
      <c r="D28" s="292" t="s">
        <v>2777</v>
      </c>
      <c r="E28" s="31"/>
      <c r="F28" s="31"/>
      <c r="G28" s="31"/>
      <c r="H28" s="23"/>
      <c r="L28" s="23"/>
      <c r="M28" s="23"/>
    </row>
    <row r="29" spans="1:13" outlineLevel="1" x14ac:dyDescent="0.3">
      <c r="A29" s="25" t="s">
        <v>1368</v>
      </c>
      <c r="B29" s="290" t="s">
        <v>2687</v>
      </c>
      <c r="C29" s="292" t="s">
        <v>2679</v>
      </c>
      <c r="D29" s="292" t="s">
        <v>2777</v>
      </c>
      <c r="E29" s="31"/>
      <c r="F29" s="31"/>
      <c r="G29" s="31"/>
      <c r="H29" s="23"/>
      <c r="L29" s="23"/>
      <c r="M29" s="23"/>
    </row>
    <row r="30" spans="1:13" outlineLevel="1" x14ac:dyDescent="0.3">
      <c r="A30" s="25" t="s">
        <v>1369</v>
      </c>
      <c r="B30" s="290" t="s">
        <v>2683</v>
      </c>
      <c r="C30" s="292" t="s">
        <v>2679</v>
      </c>
      <c r="D30" s="292" t="s">
        <v>2777</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65.264899999999997</v>
      </c>
      <c r="H75" s="23"/>
    </row>
    <row r="76" spans="1:14" x14ac:dyDescent="0.3">
      <c r="A76" s="25" t="s">
        <v>1413</v>
      </c>
      <c r="B76" s="25" t="s">
        <v>1441</v>
      </c>
      <c r="C76" s="254">
        <v>255.4059</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2780</v>
      </c>
      <c r="C82" s="249">
        <v>3.8733499999999998E-3</v>
      </c>
      <c r="D82" s="249" t="str">
        <f t="shared" ref="D82:D87" si="0">IF(C82="","","ND2")</f>
        <v>ND2</v>
      </c>
      <c r="E82" s="249" t="str">
        <f t="shared" ref="E82:E87" si="1">IF(C82="","","ND2")</f>
        <v>ND2</v>
      </c>
      <c r="F82" s="249" t="str">
        <f t="shared" ref="F82:F87" si="2">IF(C82="","","ND2")</f>
        <v>ND2</v>
      </c>
      <c r="G82" s="249">
        <f t="shared" ref="G82:G87" si="3">IF(C82="","",C82)</f>
        <v>3.8733499999999998E-3</v>
      </c>
      <c r="H82" s="23"/>
    </row>
    <row r="83" spans="1:8" x14ac:dyDescent="0.3">
      <c r="A83" s="25" t="s">
        <v>1420</v>
      </c>
      <c r="B83" s="228" t="s">
        <v>2781</v>
      </c>
      <c r="C83" s="249">
        <v>2.0211299999999999E-3</v>
      </c>
      <c r="D83" s="249" t="str">
        <f t="shared" si="0"/>
        <v>ND2</v>
      </c>
      <c r="E83" s="249" t="str">
        <f t="shared" si="1"/>
        <v>ND2</v>
      </c>
      <c r="F83" s="249" t="str">
        <f t="shared" si="2"/>
        <v>ND2</v>
      </c>
      <c r="G83" s="249">
        <f t="shared" si="3"/>
        <v>2.0211299999999999E-3</v>
      </c>
      <c r="H83" s="23"/>
    </row>
    <row r="84" spans="1:8" x14ac:dyDescent="0.3">
      <c r="A84" s="25" t="s">
        <v>1421</v>
      </c>
      <c r="B84" s="228" t="s">
        <v>2782</v>
      </c>
      <c r="C84" s="249">
        <v>3.3222999999999998E-4</v>
      </c>
      <c r="D84" s="249" t="str">
        <f t="shared" si="0"/>
        <v>ND2</v>
      </c>
      <c r="E84" s="249" t="str">
        <f t="shared" si="1"/>
        <v>ND2</v>
      </c>
      <c r="F84" s="249" t="str">
        <f t="shared" si="2"/>
        <v>ND2</v>
      </c>
      <c r="G84" s="249">
        <f t="shared" si="3"/>
        <v>3.3222999999999998E-4</v>
      </c>
      <c r="H84" s="23"/>
    </row>
    <row r="85" spans="1:8" x14ac:dyDescent="0.3">
      <c r="A85" s="25" t="s">
        <v>1422</v>
      </c>
      <c r="B85" s="228" t="s">
        <v>2783</v>
      </c>
      <c r="C85" s="249">
        <v>0</v>
      </c>
      <c r="D85" s="249" t="str">
        <f t="shared" si="0"/>
        <v>ND2</v>
      </c>
      <c r="E85" s="249" t="str">
        <f t="shared" si="1"/>
        <v>ND2</v>
      </c>
      <c r="F85" s="249" t="str">
        <f t="shared" si="2"/>
        <v>ND2</v>
      </c>
      <c r="G85" s="249">
        <f t="shared" si="3"/>
        <v>0</v>
      </c>
      <c r="H85" s="23"/>
    </row>
    <row r="86" spans="1:8" x14ac:dyDescent="0.3">
      <c r="A86" s="25" t="s">
        <v>1433</v>
      </c>
      <c r="B86" s="228" t="s">
        <v>2784</v>
      </c>
      <c r="C86" s="249">
        <v>0</v>
      </c>
      <c r="D86" s="249" t="str">
        <f t="shared" si="0"/>
        <v>ND2</v>
      </c>
      <c r="E86" s="249" t="str">
        <f t="shared" si="1"/>
        <v>ND2</v>
      </c>
      <c r="F86" s="249" t="str">
        <f t="shared" si="2"/>
        <v>ND2</v>
      </c>
      <c r="G86" s="249">
        <f t="shared" si="3"/>
        <v>0</v>
      </c>
      <c r="H86" s="23"/>
    </row>
    <row r="87" spans="1:8" outlineLevel="1" x14ac:dyDescent="0.3">
      <c r="A87" s="25" t="s">
        <v>1423</v>
      </c>
      <c r="B87" s="25" t="s">
        <v>2785</v>
      </c>
      <c r="C87" s="249">
        <v>0.99377329000000003</v>
      </c>
      <c r="D87" s="249" t="str">
        <f t="shared" si="0"/>
        <v>ND2</v>
      </c>
      <c r="E87" s="249" t="str">
        <f t="shared" si="1"/>
        <v>ND2</v>
      </c>
      <c r="F87" s="249" t="str">
        <f t="shared" si="2"/>
        <v>ND2</v>
      </c>
      <c r="G87" s="249">
        <f t="shared" si="3"/>
        <v>0.99377329000000003</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2023-09-15T09:49:31Z</dcterms:created>
  <dcterms:modified xsi:type="dcterms:W3CDTF">2023-09-15T10:22:31Z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2023-09-15T10:22:31Z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d7a51221-680e-4b8c-b1b6-315fc202aefa</vt:lpwstr>
  </property>
  <property fmtid="{D5CDD505-2E9C-101B-9397-08002B2CF9AE}" pid="8" name="MSIP_Label_42ffcf47-be15-40bf-818d-0da39af9f75a_ContentBits">
    <vt:lpwstr>0</vt:lpwstr>
  </property>
</Properties>
</file>