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_applicationdata\ALMT_LT-Funding\1. Unsecured\Green Bond Framework &amp; Assets\Reporting\YE24 report\Final\"/>
    </mc:Choice>
  </mc:AlternateContent>
  <xr:revisionPtr revIDLastSave="0" documentId="13_ncr:1_{C90E9A81-C9AB-442A-A86D-76C2A2EE1DD4}" xr6:coauthVersionLast="47" xr6:coauthVersionMax="47" xr10:uidLastSave="{00000000-0000-0000-0000-000000000000}"/>
  <bookViews>
    <workbookView xWindow="33540" yWindow="2490" windowWidth="40260" windowHeight="18090" xr2:uid="{7C25EA37-4B34-482B-81AC-3561F3C81786}"/>
  </bookViews>
  <sheets>
    <sheet name="Allocation" sheetId="13" r:id="rId1"/>
    <sheet name="ICMA Harmonized Framework" sheetId="6" r:id="rId2"/>
    <sheet name="Impact per bond" sheetId="10" r:id="rId3"/>
    <sheet name="Graphs" sheetId="12" r:id="rId4"/>
    <sheet name="Other tables" sheetId="14" r:id="rId5"/>
  </sheets>
  <definedNames>
    <definedName name="_ftn1" localSheetId="0">Allocation!$A$23</definedName>
    <definedName name="_ftnref1" localSheetId="0">Allocation!$B$2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6" l="1"/>
  <c r="B42" i="12"/>
  <c r="B31" i="12"/>
  <c r="E4" i="10" l="1"/>
  <c r="G24" i="10" s="1"/>
  <c r="G20" i="10" l="1"/>
  <c r="G21" i="10"/>
  <c r="G22" i="10"/>
  <c r="G23" i="10"/>
  <c r="G9" i="10"/>
  <c r="G10" i="10"/>
  <c r="G11" i="10"/>
  <c r="G12" i="10"/>
  <c r="G13" i="10"/>
  <c r="G14" i="10"/>
  <c r="G15" i="10"/>
  <c r="G16" i="10"/>
  <c r="G17" i="10"/>
  <c r="G18" i="10"/>
  <c r="G19" i="10"/>
</calcChain>
</file>

<file path=xl/sharedStrings.xml><?xml version="1.0" encoding="utf-8"?>
<sst xmlns="http://schemas.openxmlformats.org/spreadsheetml/2006/main" count="222" uniqueCount="139">
  <si>
    <t>Total</t>
  </si>
  <si>
    <t>Number of addresses</t>
  </si>
  <si>
    <t>Green Building Component</t>
  </si>
  <si>
    <t>Allocated Amount</t>
  </si>
  <si>
    <t>Average Portfolio lifetime</t>
  </si>
  <si>
    <t>Nett Building Area</t>
  </si>
  <si>
    <t>#1) Primary Fossil Energy Use</t>
  </si>
  <si>
    <t>#2) Annual CO2 emissions avoided</t>
  </si>
  <si>
    <t>Portfolio name</t>
  </si>
  <si>
    <t>mln. EUR</t>
  </si>
  <si>
    <t>%</t>
  </si>
  <si>
    <t>% of signed amount</t>
  </si>
  <si>
    <t>year</t>
  </si>
  <si>
    <t>% of primary fossil energy use avoided</t>
  </si>
  <si>
    <t>% of carbon emissions avoided</t>
  </si>
  <si>
    <t>Multi-family houses</t>
  </si>
  <si>
    <t>Single-family houses</t>
  </si>
  <si>
    <t>Renewable Energy</t>
  </si>
  <si>
    <t>#2 Annual generation</t>
  </si>
  <si>
    <t>#3 Renewable energy capacity added</t>
  </si>
  <si>
    <t>#1 Annual CO2 emissions avoided</t>
  </si>
  <si>
    <t>GWh</t>
  </si>
  <si>
    <t>MW</t>
  </si>
  <si>
    <t>Wind</t>
  </si>
  <si>
    <t>Solar</t>
  </si>
  <si>
    <t>Belgium</t>
  </si>
  <si>
    <t>Denmark</t>
  </si>
  <si>
    <t>France</t>
  </si>
  <si>
    <t>Germany</t>
  </si>
  <si>
    <t>Italy</t>
  </si>
  <si>
    <t>Netherlands</t>
  </si>
  <si>
    <t>Portugal</t>
  </si>
  <si>
    <t>Spain</t>
  </si>
  <si>
    <t>Sweden</t>
  </si>
  <si>
    <t>United Kingdom</t>
  </si>
  <si>
    <t>EUR</t>
  </si>
  <si>
    <t>20+</t>
  </si>
  <si>
    <t>Annual CO2 emissions avoided</t>
  </si>
  <si>
    <t>On portfolio level</t>
  </si>
  <si>
    <t>10+</t>
  </si>
  <si>
    <t>Impact per 1 mln. EUR invested</t>
  </si>
  <si>
    <t>Impact per bond</t>
  </si>
  <si>
    <t>ISIN</t>
  </si>
  <si>
    <t>Size</t>
  </si>
  <si>
    <t>Issued</t>
  </si>
  <si>
    <t>Maturity</t>
  </si>
  <si>
    <t>EUR equiv. in mln</t>
  </si>
  <si>
    <t>XS1808739459</t>
  </si>
  <si>
    <t>EUR 750</t>
  </si>
  <si>
    <t>XS1982037696</t>
  </si>
  <si>
    <t>XS2389343380</t>
  </si>
  <si>
    <t>EUR 1,000</t>
  </si>
  <si>
    <t>US00084DAW02/XS2415400147</t>
  </si>
  <si>
    <t>USD 1,000</t>
  </si>
  <si>
    <t>XS2487054004</t>
  </si>
  <si>
    <t>XS2487054939</t>
  </si>
  <si>
    <t>XS2536941656</t>
  </si>
  <si>
    <t>EUR 1.250</t>
  </si>
  <si>
    <t>XS2575971994</t>
  </si>
  <si>
    <t>XS2590262296</t>
  </si>
  <si>
    <t>GBP 500</t>
  </si>
  <si>
    <t>CH1251030099</t>
  </si>
  <si>
    <t>CHF 350</t>
  </si>
  <si>
    <t>02 Mar 2023</t>
  </si>
  <si>
    <t>02 Mar 2028</t>
  </si>
  <si>
    <t>XS2626254515</t>
  </si>
  <si>
    <t>GBP 750</t>
  </si>
  <si>
    <t>26 May 2023</t>
  </si>
  <si>
    <t>26 May 2026</t>
  </si>
  <si>
    <t>CH1273475421</t>
  </si>
  <si>
    <t>CHF 200</t>
  </si>
  <si>
    <t>26 June 2025</t>
  </si>
  <si>
    <t>CH1276269722</t>
  </si>
  <si>
    <t>CHF 250</t>
  </si>
  <si>
    <t>XS2901891445</t>
  </si>
  <si>
    <t>USD 300</t>
  </si>
  <si>
    <t>XS2910610364</t>
  </si>
  <si>
    <t>01 Oct 2024</t>
  </si>
  <si>
    <t>01 Oct 2031</t>
  </si>
  <si>
    <t>Impact per 1 mln EUR invested</t>
  </si>
  <si>
    <t>Renewables Component</t>
  </si>
  <si>
    <t>Economic activity</t>
  </si>
  <si>
    <t>Green Residential Buildings (article 7.7)</t>
  </si>
  <si>
    <t>Wind Energy (article 4.3)</t>
  </si>
  <si>
    <t>Solar Energy (article 4.1)</t>
  </si>
  <si>
    <t>Total eligible</t>
  </si>
  <si>
    <t>Issued bonds</t>
  </si>
  <si>
    <r>
      <t>tonnes of CO</t>
    </r>
    <r>
      <rPr>
        <vertAlign val="subscript"/>
        <sz val="10"/>
        <color rgb="FF005858"/>
        <rFont val="ABN AMRO Sans"/>
        <family val="2"/>
      </rPr>
      <t>2</t>
    </r>
  </si>
  <si>
    <r>
      <t>in m</t>
    </r>
    <r>
      <rPr>
        <vertAlign val="superscript"/>
        <sz val="10"/>
        <color rgb="FF005858"/>
        <rFont val="ABN AMRO Sans"/>
        <family val="2"/>
      </rPr>
      <t>2</t>
    </r>
  </si>
  <si>
    <r>
      <t>kWh/m</t>
    </r>
    <r>
      <rPr>
        <vertAlign val="superscript"/>
        <sz val="10"/>
        <color rgb="FF005858"/>
        <rFont val="ABN AMRO Sans"/>
        <family val="2"/>
      </rPr>
      <t>2</t>
    </r>
  </si>
  <si>
    <r>
      <t>kg CO</t>
    </r>
    <r>
      <rPr>
        <vertAlign val="subscript"/>
        <sz val="10"/>
        <color rgb="FF005858"/>
        <rFont val="ABN AMRO Sans"/>
        <family val="2"/>
      </rPr>
      <t>2</t>
    </r>
    <r>
      <rPr>
        <sz val="10"/>
        <color rgb="FF005858"/>
        <rFont val="ABN AMRO Sans"/>
        <family val="2"/>
      </rPr>
      <t>/m</t>
    </r>
    <r>
      <rPr>
        <vertAlign val="superscript"/>
        <sz val="10"/>
        <color rgb="FF005858"/>
        <rFont val="ABN AMRO Sans"/>
        <family val="2"/>
      </rPr>
      <t>2</t>
    </r>
  </si>
  <si>
    <t>Graph 2.2: Distribution of allocated proceeds per economic activity</t>
  </si>
  <si>
    <t>Graph 2.1: Portfolio vs. issued bonds</t>
  </si>
  <si>
    <t>Graph 2.4: Wind energy projects distribution across regions</t>
  </si>
  <si>
    <t>Graph 2.3: Solar energy projects distribution across regions</t>
  </si>
  <si>
    <r>
      <t>On allocated 
level</t>
    </r>
    <r>
      <rPr>
        <b/>
        <vertAlign val="superscript"/>
        <sz val="11"/>
        <color rgb="FF005858"/>
        <rFont val="ABN AMRO Sans"/>
        <family val="2"/>
      </rPr>
      <t>9</t>
    </r>
  </si>
  <si>
    <t>Residential Green Building Portfolio7</t>
  </si>
  <si>
    <t>Signed amount8</t>
  </si>
  <si>
    <t>Attribution factor9</t>
  </si>
  <si>
    <t>Share of Total Project Financing10</t>
  </si>
  <si>
    <t>Table 3.3: Impact per bond</t>
  </si>
  <si>
    <r>
      <t>Table 3.2: Reporting table in line with the ICMA Harmonized Framework for Impact Reporting</t>
    </r>
    <r>
      <rPr>
        <sz val="12"/>
        <color theme="1"/>
        <rFont val="Aptos"/>
        <family val="2"/>
      </rPr>
      <t xml:space="preserve"> </t>
    </r>
  </si>
  <si>
    <t>ISINs ICMA Green Bonds 2021</t>
  </si>
  <si>
    <t>Type[1]</t>
  </si>
  <si>
    <t>Size in million</t>
  </si>
  <si>
    <t>Issuance date</t>
  </si>
  <si>
    <t>Maturity (call date)</t>
  </si>
  <si>
    <t>EUR million  equivalent</t>
  </si>
  <si>
    <t>SP</t>
  </si>
  <si>
    <t>SNP</t>
  </si>
  <si>
    <t>Dec-29 (Dec-28)</t>
  </si>
  <si>
    <t>EUR 1,250</t>
  </si>
  <si>
    <t>Total amount of ICMA Green Bonds issued</t>
  </si>
  <si>
    <t>Unallocated proceeds</t>
  </si>
  <si>
    <t>Share of financing vs refinancing</t>
  </si>
  <si>
    <t>100% refinancing</t>
  </si>
  <si>
    <t>[1] SP = Senior Preferred, SNP = Senior Non-Preferred</t>
  </si>
  <si>
    <t>Building type</t>
  </si>
  <si>
    <t>Multi-family dwellings</t>
  </si>
  <si>
    <t>Single-family dwellings</t>
  </si>
  <si>
    <t>Total residential</t>
  </si>
  <si>
    <t>Table 3.4: Characteristics of the residential buildings in the portfolio of Eligible Assets (31 December 2024)</t>
  </si>
  <si>
    <t>Number of property units</t>
  </si>
  <si>
    <t>Useful floor area (m2)</t>
  </si>
  <si>
    <t>Property value (EUR m)</t>
  </si>
  <si>
    <t xml:space="preserve">Current loan (EUR m) </t>
  </si>
  <si>
    <r>
      <t>Useful floor area (m</t>
    </r>
    <r>
      <rPr>
        <vertAlign val="superscript"/>
        <sz val="9"/>
        <color rgb="FF005858"/>
        <rFont val="ABN AMRO Sans"/>
        <family val="2"/>
      </rPr>
      <t>2</t>
    </r>
    <r>
      <rPr>
        <sz val="9"/>
        <color rgb="FF005858"/>
        <rFont val="ABN AMRO Sans"/>
        <family val="2"/>
      </rPr>
      <t>)</t>
    </r>
  </si>
  <si>
    <r>
      <t>Energy use in kWh/m</t>
    </r>
    <r>
      <rPr>
        <vertAlign val="superscript"/>
        <sz val="9"/>
        <color rgb="FF005858"/>
        <rFont val="ABN AMRO Sans"/>
        <family val="2"/>
      </rPr>
      <t>2</t>
    </r>
  </si>
  <si>
    <r>
      <t>Benchmark energy use in kWh/m</t>
    </r>
    <r>
      <rPr>
        <vertAlign val="superscript"/>
        <sz val="9"/>
        <color rgb="FF005858"/>
        <rFont val="ABN AMRO Sans"/>
        <family val="2"/>
      </rPr>
      <t>2</t>
    </r>
  </si>
  <si>
    <r>
      <t>Reduction energy use (kWh/m</t>
    </r>
    <r>
      <rPr>
        <vertAlign val="superscript"/>
        <sz val="9"/>
        <color rgb="FF005858"/>
        <rFont val="ABN AMRO Sans"/>
        <family val="2"/>
      </rPr>
      <t>2</t>
    </r>
    <r>
      <rPr>
        <sz val="9"/>
        <color rgb="FF005858"/>
        <rFont val="ABN AMRO Sans"/>
        <family val="2"/>
      </rPr>
      <t>)</t>
    </r>
  </si>
  <si>
    <t>Attribution factor</t>
  </si>
  <si>
    <t>Reduction energy use (MWh)</t>
  </si>
  <si>
    <t>Table 3.5: Avoided energy use of the financed part of residential buildings in the portfolio of Eligible Assets, compared to a Dutch average building stock  (31 December 2024)</t>
  </si>
  <si>
    <r>
      <t>CO</t>
    </r>
    <r>
      <rPr>
        <vertAlign val="subscript"/>
        <sz val="9"/>
        <color rgb="FF005858"/>
        <rFont val="ABN AMRO Sans"/>
        <family val="2"/>
      </rPr>
      <t>2</t>
    </r>
    <r>
      <rPr>
        <sz val="9"/>
        <color rgb="FF005858"/>
        <rFont val="ABN AMRO Sans"/>
        <family val="2"/>
      </rPr>
      <t>-emission (tonnes/a)</t>
    </r>
  </si>
  <si>
    <r>
      <t>Benchmark CO</t>
    </r>
    <r>
      <rPr>
        <vertAlign val="subscript"/>
        <sz val="9"/>
        <color rgb="FF005858"/>
        <rFont val="ABN AMRO Sans"/>
        <family val="2"/>
      </rPr>
      <t>2</t>
    </r>
    <r>
      <rPr>
        <sz val="9"/>
        <color rgb="FF005858"/>
        <rFont val="ABN AMRO Sans"/>
        <family val="2"/>
      </rPr>
      <t>-emission (tonnes/a)</t>
    </r>
  </si>
  <si>
    <r>
      <t>Reduction CO</t>
    </r>
    <r>
      <rPr>
        <vertAlign val="subscript"/>
        <sz val="9"/>
        <color rgb="FF005858"/>
        <rFont val="ABN AMRO Sans"/>
        <family val="2"/>
      </rPr>
      <t>2</t>
    </r>
    <r>
      <rPr>
        <sz val="9"/>
        <color rgb="FF005858"/>
        <rFont val="ABN AMRO Sans"/>
        <family val="2"/>
      </rPr>
      <t>-emission (tonnes/a)</t>
    </r>
  </si>
  <si>
    <r>
      <t>Reduction CO</t>
    </r>
    <r>
      <rPr>
        <vertAlign val="subscript"/>
        <sz val="9"/>
        <color rgb="FF005858"/>
        <rFont val="ABN AMRO Sans"/>
        <family val="2"/>
      </rPr>
      <t>2</t>
    </r>
    <r>
      <rPr>
        <sz val="9"/>
        <color rgb="FF005858"/>
        <rFont val="ABN AMRO Sans"/>
        <family val="2"/>
      </rPr>
      <t>-emission (%)</t>
    </r>
  </si>
  <si>
    <r>
      <t>Table 3.6: CO</t>
    </r>
    <r>
      <rPr>
        <b/>
        <vertAlign val="subscript"/>
        <sz val="10"/>
        <color theme="1"/>
        <rFont val="ABN AMRO Sans"/>
        <family val="2"/>
      </rPr>
      <t>2</t>
    </r>
    <r>
      <rPr>
        <b/>
        <sz val="10"/>
        <color theme="1"/>
        <rFont val="ABN AMRO Sans"/>
        <family val="2"/>
      </rPr>
      <t>-emission of the financed part of residential buildings in the portfolio of Eligible Assets, compared to a Dutch average building stock (31 December 2024)</t>
    </r>
  </si>
  <si>
    <t>Table 2.1: Detailed allocation report outstanding green bonds (31 December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</si>
</sst>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&quot;€&quot;\ #,##0;[Red]&quot;€&quot;\ \-#,##0"/>
    <numFmt numFmtId="166" formatCode="_ * #,##0.00_ ;_ * \-#,##0.00_ ;_ * &quot;-&quot;??_ ;_ @_ "/>
    <numFmt numFmtId="167" formatCode="_ * #,##0.0_ ;_ * \-#,##0.0_ ;_ * &quot;-&quot;??_ ;_ @_ "/>
    <numFmt numFmtId="168" formatCode="_ * #,##0_ ;_ * \-#,##0_ ;_ * &quot;-&quot;??_ ;_ @_ "/>
    <numFmt numFmtId="169" formatCode="0.0%"/>
    <numFmt numFmtId="170" formatCode="0.0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i/>
      <sz val="11"/>
      <color theme="1"/>
      <name val="Aptos Narrow"/>
      <family val="2"/>
      <scheme val="minor"/>
    </font>
    <font>
      <b/>
      <sz val="8"/>
      <color rgb="FF00645F"/>
      <name val="ABN AMRO Sans"/>
      <family val="2"/>
    </font>
    <font>
      <sz val="8"/>
      <color rgb="FF00645F"/>
      <name val="ABN AMRO Sans"/>
      <family val="2"/>
    </font>
    <font>
      <sz val="8"/>
      <color rgb="FF000000"/>
      <name val="ABN AMRO Sans"/>
      <family val="2"/>
    </font>
    <font>
      <b/>
      <sz val="11"/>
      <color theme="1"/>
      <name val="ABN AMRO Sans"/>
      <family val="2"/>
    </font>
    <font>
      <sz val="11"/>
      <color theme="1"/>
      <name val="ABN AMRO Sans"/>
      <family val="2"/>
    </font>
    <font>
      <b/>
      <sz val="11"/>
      <color rgb="FF005858"/>
      <name val="ABN AMRO Sans"/>
      <family val="2"/>
    </font>
    <font>
      <b/>
      <vertAlign val="superscript"/>
      <sz val="11"/>
      <color rgb="FF005858"/>
      <name val="ABN AMRO Sans"/>
      <family val="2"/>
    </font>
    <font>
      <sz val="11"/>
      <color rgb="FF005858"/>
      <name val="ABN AMRO Sans"/>
      <family val="2"/>
    </font>
    <font>
      <sz val="8"/>
      <color theme="1"/>
      <name val="ABN AMRO Sans"/>
      <family val="2"/>
    </font>
    <font>
      <sz val="10"/>
      <color rgb="FF005858"/>
      <name val="ABN AMRO Sans"/>
      <family val="2"/>
    </font>
    <font>
      <vertAlign val="subscript"/>
      <sz val="10"/>
      <color rgb="FF005858"/>
      <name val="ABN AMRO Sans"/>
      <family val="2"/>
    </font>
    <font>
      <vertAlign val="superscript"/>
      <sz val="10"/>
      <color rgb="FF005858"/>
      <name val="ABN AMRO Sans"/>
      <family val="2"/>
    </font>
    <font>
      <sz val="12"/>
      <color theme="1"/>
      <name val="Aptos"/>
      <family val="2"/>
    </font>
    <font>
      <sz val="9"/>
      <color rgb="FF005858"/>
      <name val="ABN AMRO Sans"/>
      <family val="2"/>
    </font>
    <font>
      <sz val="8"/>
      <color theme="1"/>
      <name val="ABN AMRO Sans SemiBold"/>
      <family val="2"/>
    </font>
    <font>
      <vertAlign val="superscript"/>
      <sz val="9"/>
      <color rgb="FF005858"/>
      <name val="ABN AMRO Sans"/>
      <family val="2"/>
    </font>
    <font>
      <vertAlign val="subscript"/>
      <sz val="9"/>
      <color rgb="FF005858"/>
      <name val="ABN AMRO Sans"/>
      <family val="2"/>
    </font>
    <font>
      <b/>
      <sz val="10"/>
      <color theme="1"/>
      <name val="ABN AMRO Sans"/>
      <family val="2"/>
    </font>
    <font>
      <b/>
      <vertAlign val="subscript"/>
      <sz val="10"/>
      <color theme="1"/>
      <name val="ABN AMR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F8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00645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645F"/>
      </bottom>
      <diagonal/>
    </border>
    <border>
      <left/>
      <right style="medium">
        <color rgb="FFFFFFFF"/>
      </right>
      <top style="medium">
        <color rgb="FF00645F"/>
      </top>
      <bottom style="medium">
        <color rgb="FF00645F"/>
      </bottom>
      <diagonal/>
    </border>
    <border>
      <left/>
      <right style="medium">
        <color rgb="FFFFFFFF"/>
      </right>
      <top/>
      <bottom style="medium">
        <color rgb="FF00645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00645F"/>
      </top>
      <bottom style="medium">
        <color rgb="FF00645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5858"/>
      </top>
      <bottom/>
      <diagonal/>
    </border>
    <border>
      <left/>
      <right/>
      <top/>
      <bottom style="thin">
        <color rgb="FF005858"/>
      </bottom>
      <diagonal/>
    </border>
    <border>
      <left/>
      <right/>
      <top style="thin">
        <color rgb="FF005858"/>
      </top>
      <bottom style="thin">
        <color rgb="FF005858"/>
      </bottom>
      <diagonal/>
    </border>
    <border>
      <left/>
      <right/>
      <top/>
      <bottom style="medium">
        <color rgb="FFCDD3D5"/>
      </bottom>
      <diagonal/>
    </border>
    <border>
      <left/>
      <right/>
      <top style="medium">
        <color rgb="FFCDD3D5"/>
      </top>
      <bottom style="medium">
        <color rgb="FFCDD3D5"/>
      </bottom>
      <diagonal/>
    </border>
    <border>
      <left/>
      <right/>
      <top style="medium">
        <color rgb="FFCDD3D5"/>
      </top>
      <bottom style="medium">
        <color rgb="FF005858"/>
      </bottom>
      <diagonal/>
    </border>
    <border>
      <left/>
      <right/>
      <top/>
      <bottom style="medium">
        <color rgb="FF005858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166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2" xfId="0" applyBorder="1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right"/>
    </xf>
    <xf numFmtId="170" fontId="0" fillId="2" borderId="1" xfId="0" applyNumberFormat="1" applyFill="1" applyBorder="1"/>
    <xf numFmtId="3" fontId="0" fillId="2" borderId="0" xfId="0" applyNumberFormat="1" applyFill="1"/>
    <xf numFmtId="168" fontId="0" fillId="2" borderId="0" xfId="0" applyNumberFormat="1" applyFill="1"/>
    <xf numFmtId="169" fontId="0" fillId="2" borderId="0" xfId="2" applyNumberFormat="1" applyFont="1" applyFill="1" applyBorder="1"/>
    <xf numFmtId="0" fontId="7" fillId="0" borderId="7" xfId="0" applyFont="1" applyBorder="1" applyAlignment="1">
      <alignment horizontal="justify" wrapText="1"/>
    </xf>
    <xf numFmtId="0" fontId="7" fillId="0" borderId="8" xfId="0" applyFont="1" applyBorder="1" applyAlignment="1">
      <alignment horizontal="justify" wrapText="1"/>
    </xf>
    <xf numFmtId="15" fontId="7" fillId="0" borderId="8" xfId="0" applyNumberFormat="1" applyFont="1" applyBorder="1" applyAlignment="1">
      <alignment horizontal="justify" wrapText="1"/>
    </xf>
    <xf numFmtId="165" fontId="7" fillId="0" borderId="8" xfId="0" applyNumberFormat="1" applyFont="1" applyBorder="1" applyAlignment="1">
      <alignment horizontal="justify" wrapText="1"/>
    </xf>
    <xf numFmtId="0" fontId="7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wrapText="1"/>
    </xf>
    <xf numFmtId="165" fontId="7" fillId="0" borderId="6" xfId="0" applyNumberFormat="1" applyFont="1" applyBorder="1" applyAlignment="1">
      <alignment horizontal="justify" wrapText="1"/>
    </xf>
    <xf numFmtId="0" fontId="5" fillId="3" borderId="6" xfId="0" applyFont="1" applyFill="1" applyBorder="1" applyAlignment="1">
      <alignment horizontal="justify" wrapText="1"/>
    </xf>
    <xf numFmtId="165" fontId="6" fillId="3" borderId="6" xfId="0" applyNumberFormat="1" applyFont="1" applyFill="1" applyBorder="1" applyAlignment="1">
      <alignment horizontal="justify" wrapText="1"/>
    </xf>
    <xf numFmtId="168" fontId="7" fillId="0" borderId="8" xfId="1" applyNumberFormat="1" applyFont="1" applyBorder="1" applyAlignment="1">
      <alignment horizontal="justify" wrapText="1"/>
    </xf>
    <xf numFmtId="168" fontId="7" fillId="0" borderId="6" xfId="1" applyNumberFormat="1" applyFont="1" applyBorder="1" applyAlignment="1">
      <alignment horizontal="justify" wrapText="1"/>
    </xf>
    <xf numFmtId="0" fontId="4" fillId="0" borderId="0" xfId="0" applyFont="1"/>
    <xf numFmtId="0" fontId="0" fillId="0" borderId="10" xfId="0" applyBorder="1"/>
    <xf numFmtId="0" fontId="9" fillId="2" borderId="0" xfId="0" applyFont="1" applyFill="1"/>
    <xf numFmtId="0" fontId="12" fillId="2" borderId="0" xfId="0" applyFont="1" applyFill="1"/>
    <xf numFmtId="0" fontId="9" fillId="0" borderId="0" xfId="0" applyFont="1"/>
    <xf numFmtId="168" fontId="9" fillId="0" borderId="0" xfId="1" applyNumberFormat="1" applyFont="1" applyFill="1" applyBorder="1"/>
    <xf numFmtId="9" fontId="9" fillId="0" borderId="0" xfId="2" applyFont="1" applyFill="1" applyBorder="1" applyAlignment="1">
      <alignment horizontal="right"/>
    </xf>
    <xf numFmtId="9" fontId="9" fillId="0" borderId="0" xfId="2" applyFont="1" applyFill="1" applyBorder="1"/>
    <xf numFmtId="0" fontId="9" fillId="0" borderId="0" xfId="0" applyFont="1" applyAlignment="1">
      <alignment horizontal="right"/>
    </xf>
    <xf numFmtId="167" fontId="9" fillId="0" borderId="0" xfId="1" applyNumberFormat="1" applyFont="1" applyFill="1" applyBorder="1"/>
    <xf numFmtId="169" fontId="9" fillId="0" borderId="0" xfId="2" applyNumberFormat="1" applyFont="1" applyFill="1" applyBorder="1"/>
    <xf numFmtId="0" fontId="8" fillId="2" borderId="0" xfId="0" applyFont="1" applyFill="1"/>
    <xf numFmtId="0" fontId="10" fillId="2" borderId="0" xfId="0" applyFont="1" applyFill="1"/>
    <xf numFmtId="168" fontId="0" fillId="2" borderId="0" xfId="1" applyNumberFormat="1" applyFont="1" applyFill="1" applyBorder="1"/>
    <xf numFmtId="0" fontId="10" fillId="2" borderId="0" xfId="0" applyFont="1" applyFill="1" applyAlignment="1">
      <alignment wrapText="1"/>
    </xf>
    <xf numFmtId="0" fontId="12" fillId="2" borderId="0" xfId="0" applyFont="1" applyFill="1" applyAlignment="1">
      <alignment horizontal="right"/>
    </xf>
    <xf numFmtId="166" fontId="0" fillId="2" borderId="0" xfId="0" applyNumberFormat="1" applyFill="1"/>
    <xf numFmtId="0" fontId="10" fillId="3" borderId="12" xfId="0" applyFont="1" applyFill="1" applyBorder="1"/>
    <xf numFmtId="168" fontId="10" fillId="3" borderId="12" xfId="1" applyNumberFormat="1" applyFont="1" applyFill="1" applyBorder="1"/>
    <xf numFmtId="9" fontId="10" fillId="3" borderId="12" xfId="2" applyFont="1" applyFill="1" applyBorder="1" applyAlignment="1">
      <alignment horizontal="right"/>
    </xf>
    <xf numFmtId="9" fontId="10" fillId="3" borderId="12" xfId="2" applyFont="1" applyFill="1" applyBorder="1"/>
    <xf numFmtId="0" fontId="10" fillId="3" borderId="12" xfId="0" applyFont="1" applyFill="1" applyBorder="1" applyAlignment="1">
      <alignment horizontal="right"/>
    </xf>
    <xf numFmtId="167" fontId="10" fillId="3" borderId="12" xfId="1" applyNumberFormat="1" applyFont="1" applyFill="1" applyBorder="1"/>
    <xf numFmtId="169" fontId="10" fillId="3" borderId="12" xfId="2" applyNumberFormat="1" applyFont="1" applyFill="1" applyBorder="1"/>
    <xf numFmtId="0" fontId="9" fillId="0" borderId="12" xfId="0" applyFont="1" applyBorder="1"/>
    <xf numFmtId="168" fontId="9" fillId="0" borderId="12" xfId="1" applyNumberFormat="1" applyFont="1" applyFill="1" applyBorder="1"/>
    <xf numFmtId="9" fontId="9" fillId="0" borderId="12" xfId="2" applyFont="1" applyFill="1" applyBorder="1" applyAlignment="1">
      <alignment horizontal="right"/>
    </xf>
    <xf numFmtId="9" fontId="9" fillId="0" borderId="12" xfId="2" applyFont="1" applyFill="1" applyBorder="1"/>
    <xf numFmtId="0" fontId="9" fillId="0" borderId="12" xfId="0" applyFont="1" applyBorder="1" applyAlignment="1">
      <alignment horizontal="right"/>
    </xf>
    <xf numFmtId="0" fontId="10" fillId="3" borderId="12" xfId="0" applyFont="1" applyFill="1" applyBorder="1" applyAlignment="1">
      <alignment vertical="top" wrapText="1"/>
    </xf>
    <xf numFmtId="0" fontId="10" fillId="3" borderId="12" xfId="0" applyFont="1" applyFill="1" applyBorder="1" applyAlignment="1">
      <alignment horizontal="right" vertical="top" wrapText="1"/>
    </xf>
    <xf numFmtId="0" fontId="9" fillId="2" borderId="13" xfId="0" applyFont="1" applyFill="1" applyBorder="1"/>
    <xf numFmtId="0" fontId="10" fillId="3" borderId="13" xfId="0" applyFont="1" applyFill="1" applyBorder="1" applyAlignment="1">
      <alignment vertical="top" wrapText="1"/>
    </xf>
    <xf numFmtId="0" fontId="10" fillId="3" borderId="13" xfId="0" applyFont="1" applyFill="1" applyBorder="1" applyAlignment="1">
      <alignment horizontal="right" vertical="top" wrapText="1"/>
    </xf>
    <xf numFmtId="0" fontId="10" fillId="3" borderId="13" xfId="0" applyFont="1" applyFill="1" applyBorder="1"/>
    <xf numFmtId="9" fontId="10" fillId="3" borderId="13" xfId="2" applyFont="1" applyFill="1" applyBorder="1"/>
    <xf numFmtId="168" fontId="10" fillId="3" borderId="13" xfId="1" applyNumberFormat="1" applyFont="1" applyFill="1" applyBorder="1"/>
    <xf numFmtId="0" fontId="0" fillId="2" borderId="12" xfId="0" applyFill="1" applyBorder="1"/>
    <xf numFmtId="170" fontId="10" fillId="3" borderId="12" xfId="0" applyNumberFormat="1" applyFont="1" applyFill="1" applyBorder="1"/>
    <xf numFmtId="168" fontId="10" fillId="3" borderId="13" xfId="0" applyNumberFormat="1" applyFont="1" applyFill="1" applyBorder="1"/>
    <xf numFmtId="0" fontId="14" fillId="3" borderId="13" xfId="0" applyFont="1" applyFill="1" applyBorder="1" applyAlignment="1">
      <alignment horizontal="right" vertical="top" wrapText="1"/>
    </xf>
    <xf numFmtId="0" fontId="14" fillId="2" borderId="0" xfId="0" applyFont="1" applyFill="1"/>
    <xf numFmtId="0" fontId="14" fillId="3" borderId="13" xfId="0" applyFont="1" applyFill="1" applyBorder="1" applyAlignment="1">
      <alignment horizontal="right" vertical="top"/>
    </xf>
    <xf numFmtId="0" fontId="14" fillId="3" borderId="13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right" vertical="top"/>
    </xf>
    <xf numFmtId="0" fontId="14" fillId="3" borderId="12" xfId="0" applyFont="1" applyFill="1" applyBorder="1" applyAlignment="1">
      <alignment horizontal="right" vertical="top" wrapText="1"/>
    </xf>
    <xf numFmtId="0" fontId="14" fillId="3" borderId="13" xfId="0" applyFont="1" applyFill="1" applyBorder="1" applyAlignment="1">
      <alignment vertical="top" wrapText="1"/>
    </xf>
    <xf numFmtId="168" fontId="10" fillId="3" borderId="13" xfId="1" applyNumberFormat="1" applyFont="1" applyFill="1" applyBorder="1" applyAlignment="1"/>
    <xf numFmtId="164" fontId="9" fillId="2" borderId="13" xfId="0" applyNumberFormat="1" applyFont="1" applyFill="1" applyBorder="1"/>
    <xf numFmtId="167" fontId="0" fillId="2" borderId="0" xfId="0" applyNumberFormat="1" applyFill="1"/>
    <xf numFmtId="0" fontId="18" fillId="0" borderId="0" xfId="0" applyFont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17" fontId="13" fillId="0" borderId="14" xfId="0" applyNumberFormat="1" applyFont="1" applyBorder="1" applyAlignment="1">
      <alignment vertical="center" wrapText="1"/>
    </xf>
    <xf numFmtId="3" fontId="13" fillId="0" borderId="14" xfId="0" applyNumberFormat="1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3" fontId="19" fillId="0" borderId="14" xfId="0" applyNumberFormat="1" applyFont="1" applyBorder="1" applyAlignment="1">
      <alignment vertical="center" wrapText="1"/>
    </xf>
    <xf numFmtId="9" fontId="19" fillId="0" borderId="14" xfId="0" applyNumberFormat="1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0" fontId="18" fillId="0" borderId="17" xfId="0" applyFont="1" applyBorder="1" applyAlignment="1">
      <alignment horizontal="right" vertical="center" wrapText="1"/>
    </xf>
    <xf numFmtId="3" fontId="13" fillId="0" borderId="14" xfId="0" applyNumberFormat="1" applyFont="1" applyBorder="1" applyAlignment="1">
      <alignment horizontal="right" vertical="center" wrapText="1"/>
    </xf>
    <xf numFmtId="3" fontId="19" fillId="0" borderId="17" xfId="0" applyNumberFormat="1" applyFont="1" applyBorder="1" applyAlignment="1">
      <alignment horizontal="right" vertical="center" wrapText="1"/>
    </xf>
    <xf numFmtId="0" fontId="18" fillId="0" borderId="17" xfId="0" applyFont="1" applyBorder="1" applyAlignment="1">
      <alignment vertical="center" wrapText="1"/>
    </xf>
    <xf numFmtId="0" fontId="13" fillId="0" borderId="14" xfId="0" applyFont="1" applyBorder="1" applyAlignment="1">
      <alignment horizontal="right" vertical="center" wrapText="1"/>
    </xf>
    <xf numFmtId="10" fontId="13" fillId="0" borderId="14" xfId="0" applyNumberFormat="1" applyFont="1" applyBorder="1" applyAlignment="1">
      <alignment horizontal="right" vertical="center" wrapText="1"/>
    </xf>
    <xf numFmtId="0" fontId="19" fillId="0" borderId="17" xfId="0" applyFont="1" applyBorder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3" fontId="19" fillId="0" borderId="0" xfId="0" applyNumberFormat="1" applyFont="1" applyAlignment="1">
      <alignment horizontal="right" vertical="center" wrapText="1"/>
    </xf>
    <xf numFmtId="10" fontId="19" fillId="0" borderId="17" xfId="0" applyNumberFormat="1" applyFont="1" applyBorder="1" applyAlignment="1">
      <alignment horizontal="right" vertical="center" wrapText="1"/>
    </xf>
    <xf numFmtId="0" fontId="22" fillId="0" borderId="0" xfId="0" applyFont="1"/>
    <xf numFmtId="0" fontId="19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0" fillId="3" borderId="12" xfId="0" applyFont="1" applyFill="1" applyBorder="1" applyAlignment="1">
      <alignment horizontal="right" vertical="top" wrapText="1"/>
    </xf>
    <xf numFmtId="0" fontId="10" fillId="3" borderId="13" xfId="0" applyFont="1" applyFill="1" applyBorder="1" applyAlignment="1">
      <alignment horizontal="right" vertical="top"/>
    </xf>
    <xf numFmtId="0" fontId="14" fillId="3" borderId="13" xfId="0" applyFont="1" applyFill="1" applyBorder="1" applyAlignment="1">
      <alignment horizontal="right" vertical="top" wrapText="1"/>
    </xf>
    <xf numFmtId="0" fontId="10" fillId="3" borderId="13" xfId="0" applyFont="1" applyFill="1" applyBorder="1" applyAlignment="1">
      <alignment horizontal="right" vertical="top" wrapText="1"/>
    </xf>
    <xf numFmtId="168" fontId="9" fillId="0" borderId="0" xfId="1" applyNumberFormat="1" applyFont="1" applyFill="1" applyBorder="1" applyAlignment="1">
      <alignment horizontal="right"/>
    </xf>
    <xf numFmtId="168" fontId="9" fillId="0" borderId="12" xfId="1" applyNumberFormat="1" applyFont="1" applyFill="1" applyBorder="1" applyAlignment="1">
      <alignment horizontal="right"/>
    </xf>
    <xf numFmtId="168" fontId="10" fillId="3" borderId="13" xfId="1" applyNumberFormat="1" applyFont="1" applyFill="1" applyBorder="1" applyAlignment="1">
      <alignment horizontal="right"/>
    </xf>
    <xf numFmtId="0" fontId="14" fillId="3" borderId="13" xfId="0" applyFont="1" applyFill="1" applyBorder="1" applyAlignment="1">
      <alignment horizontal="right" vertical="top"/>
    </xf>
    <xf numFmtId="168" fontId="10" fillId="3" borderId="12" xfId="1" applyNumberFormat="1" applyFont="1" applyFill="1" applyBorder="1" applyAlignment="1">
      <alignment horizontal="right"/>
    </xf>
    <xf numFmtId="0" fontId="10" fillId="3" borderId="0" xfId="0" applyFont="1" applyFill="1" applyAlignment="1">
      <alignment horizontal="right" vertical="top" wrapText="1"/>
    </xf>
    <xf numFmtId="168" fontId="9" fillId="0" borderId="0" xfId="1" applyNumberFormat="1" applyFont="1" applyFill="1" applyBorder="1" applyAlignment="1">
      <alignment horizontal="center"/>
    </xf>
    <xf numFmtId="168" fontId="9" fillId="0" borderId="12" xfId="1" applyNumberFormat="1" applyFont="1" applyFill="1" applyBorder="1" applyAlignment="1">
      <alignment horizontal="center"/>
    </xf>
    <xf numFmtId="168" fontId="10" fillId="3" borderId="13" xfId="1" applyNumberFormat="1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 vertical="top" wrapText="1"/>
    </xf>
    <xf numFmtId="0" fontId="14" fillId="3" borderId="12" xfId="0" applyFont="1" applyFill="1" applyBorder="1" applyAlignment="1">
      <alignment horizontal="right" vertical="top" wrapText="1"/>
    </xf>
    <xf numFmtId="0" fontId="10" fillId="3" borderId="11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168" fontId="10" fillId="3" borderId="13" xfId="0" applyNumberFormat="1" applyFont="1" applyFill="1" applyBorder="1" applyAlignment="1">
      <alignment horizontal="center"/>
    </xf>
    <xf numFmtId="0" fontId="10" fillId="3" borderId="11" xfId="0" applyFont="1" applyFill="1" applyBorder="1" applyAlignment="1">
      <alignment horizontal="right" vertical="top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justify" wrapText="1"/>
    </xf>
    <xf numFmtId="0" fontId="5" fillId="3" borderId="5" xfId="0" applyFont="1" applyFill="1" applyBorder="1" applyAlignment="1">
      <alignment horizontal="justify" wrapText="1"/>
    </xf>
    <xf numFmtId="0" fontId="0" fillId="2" borderId="1" xfId="0" applyFill="1" applyBorder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0" fillId="0" borderId="0" xfId="0" applyFill="1"/>
  </cellXfs>
  <cellStyles count="6">
    <cellStyle name="Comma" xfId="1" builtinId="3"/>
    <cellStyle name="Comma 3 2" xfId="5" xr:uid="{8CFDE5A2-1DD9-43AB-A0CF-169C4B20A773}"/>
    <cellStyle name="Normal" xfId="0" builtinId="0"/>
    <cellStyle name="Normal 2 2" xfId="3" xr:uid="{937106AB-5239-4A97-AB5F-C2832F812F60}"/>
    <cellStyle name="Normal 3" xfId="4" xr:uid="{E714D167-8B87-467F-9655-1B5AD77D6B7F}"/>
    <cellStyle name="Percent" xfId="2" builtinId="5"/>
  </cellStyles>
  <dxfs count="0"/>
  <tableStyles count="0" defaultTableStyle="TableStyleMedium2" defaultPivotStyle="PivotStyleLight16"/>
  <colors>
    <mruColors>
      <color rgb="FFECF8F7"/>
      <color rgb="FFBFE8E5"/>
      <color rgb="FF88D4CF"/>
      <color rgb="FF00BCB8"/>
      <color rgb="FF009E9A"/>
      <color rgb="FF008683"/>
      <color rgb="FF007471"/>
      <color rgb="FF005858"/>
      <color rgb="FF009592"/>
      <color rgb="FFF6FC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5858"/>
            </a:solidFill>
            <a:ln>
              <a:solidFill>
                <a:srgbClr val="005858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BFE8E5"/>
              </a:solidFill>
              <a:ln>
                <a:solidFill>
                  <a:srgbClr val="BFE8E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24-4A55-81CC-54A313052449}"/>
              </c:ext>
            </c:extLst>
          </c:dPt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5858"/>
                      </a:solidFill>
                      <a:latin typeface="ABN AMRO Sans" panose="020B0504040000000004" pitchFamily="34" charset="0"/>
                      <a:ea typeface="+mn-ea"/>
                      <a:cs typeface="+mn-cs"/>
                    </a:defRPr>
                  </a:pPr>
                  <a:endParaRPr lang="nl-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24-4A55-81CC-54A313052449}"/>
                </c:ext>
              </c:extLst>
            </c:dLbl>
            <c:dLbl>
              <c:idx val="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5858"/>
                      </a:solidFill>
                      <a:latin typeface="ABN AMRO Sans" panose="020B0504040000000004" pitchFamily="34" charset="0"/>
                      <a:ea typeface="+mn-ea"/>
                      <a:cs typeface="+mn-cs"/>
                    </a:defRPr>
                  </a:pPr>
                  <a:endParaRPr lang="nl-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24-4A55-81CC-54A313052449}"/>
                </c:ext>
              </c:extLst>
            </c:dLbl>
            <c:numFmt formatCode="#,##0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858"/>
                    </a:solidFill>
                    <a:latin typeface="ABN AMRO Sans" panose="020B0504040000000004" pitchFamily="34" charset="0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Graphs!$A$16:$A$17</c:f>
              <c:strCache>
                <c:ptCount val="2"/>
                <c:pt idx="0">
                  <c:v>Total eligible</c:v>
                </c:pt>
                <c:pt idx="1">
                  <c:v>Issued bonds</c:v>
                </c:pt>
              </c:strCache>
            </c:strRef>
          </c:cat>
          <c:val>
            <c:numRef>
              <c:f>Graphs!$B$16:$B$17</c:f>
              <c:numCache>
                <c:formatCode>General</c:formatCode>
                <c:ptCount val="2"/>
                <c:pt idx="0">
                  <c:v>36310</c:v>
                </c:pt>
                <c:pt idx="1">
                  <c:v>10456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4-4A55-81CC-54A313052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1"/>
        <c:axId val="1076352592"/>
        <c:axId val="1076324752"/>
      </c:barChart>
      <c:catAx>
        <c:axId val="107635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5858"/>
                </a:solidFill>
                <a:latin typeface="ABN AMRO Sans" panose="020B0504040000000004" pitchFamily="34" charset="0"/>
                <a:ea typeface="+mn-ea"/>
                <a:cs typeface="+mn-cs"/>
              </a:defRPr>
            </a:pPr>
            <a:endParaRPr lang="nl-NL"/>
          </a:p>
        </c:txPr>
        <c:crossAx val="1076324752"/>
        <c:crosses val="autoZero"/>
        <c:auto val="1"/>
        <c:lblAlgn val="ctr"/>
        <c:lblOffset val="100"/>
        <c:noMultiLvlLbl val="0"/>
      </c:catAx>
      <c:valAx>
        <c:axId val="1076324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7635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005858"/>
            </a:solidFill>
          </c:spPr>
          <c:dPt>
            <c:idx val="0"/>
            <c:bubble3D val="0"/>
            <c:spPr>
              <a:solidFill>
                <a:srgbClr val="0058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6D-4FB1-A0FF-6C807E08122D}"/>
              </c:ext>
            </c:extLst>
          </c:dPt>
          <c:dPt>
            <c:idx val="1"/>
            <c:bubble3D val="0"/>
            <c:spPr>
              <a:solidFill>
                <a:srgbClr val="00868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6D-4FB1-A0FF-6C807E08122D}"/>
              </c:ext>
            </c:extLst>
          </c:dPt>
          <c:dPt>
            <c:idx val="2"/>
            <c:bubble3D val="0"/>
            <c:spPr>
              <a:solidFill>
                <a:srgbClr val="009E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6D-4FB1-A0FF-6C807E08122D}"/>
              </c:ext>
            </c:extLst>
          </c:dPt>
          <c:dPt>
            <c:idx val="3"/>
            <c:bubble3D val="0"/>
            <c:spPr>
              <a:solidFill>
                <a:srgbClr val="88D4C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6D-4FB1-A0FF-6C807E08122D}"/>
              </c:ext>
            </c:extLst>
          </c:dPt>
          <c:dPt>
            <c:idx val="4"/>
            <c:bubble3D val="0"/>
            <c:spPr>
              <a:solidFill>
                <a:srgbClr val="BFE8E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6D-4FB1-A0FF-6C807E08122D}"/>
              </c:ext>
            </c:extLst>
          </c:dPt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5858"/>
                      </a:solidFill>
                      <a:latin typeface="ABN AMRO Sans" panose="020B0504040000000004" pitchFamily="34" charset="0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26D-4FB1-A0FF-6C807E081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BN AMRO Sans" panose="020B0504040000000004" pitchFamily="34" charset="0"/>
                    <a:ea typeface="+mn-ea"/>
                    <a:cs typeface="+mn-cs"/>
                  </a:defRPr>
                </a:pPr>
                <a:endParaRPr lang="nl-N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Graphs!$A$26:$A$30</c:f>
              <c:strCache>
                <c:ptCount val="5"/>
                <c:pt idx="0">
                  <c:v>Netherlands</c:v>
                </c:pt>
                <c:pt idx="1">
                  <c:v>Spain</c:v>
                </c:pt>
                <c:pt idx="2">
                  <c:v>United Kingdom</c:v>
                </c:pt>
                <c:pt idx="3">
                  <c:v>Portugal</c:v>
                </c:pt>
                <c:pt idx="4">
                  <c:v>Italy</c:v>
                </c:pt>
              </c:strCache>
            </c:strRef>
          </c:cat>
          <c:val>
            <c:numRef>
              <c:f>Graphs!$B$26:$B$30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6D-4FB1-A0FF-6C807E081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58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A5-4452-A0E8-E66AC0474671}"/>
              </c:ext>
            </c:extLst>
          </c:dPt>
          <c:dPt>
            <c:idx val="1"/>
            <c:bubble3D val="0"/>
            <c:spPr>
              <a:solidFill>
                <a:srgbClr val="00747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A5-4452-A0E8-E66AC0474671}"/>
              </c:ext>
            </c:extLst>
          </c:dPt>
          <c:dPt>
            <c:idx val="2"/>
            <c:bubble3D val="0"/>
            <c:spPr>
              <a:solidFill>
                <a:srgbClr val="00868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A5-4452-A0E8-E66AC0474671}"/>
              </c:ext>
            </c:extLst>
          </c:dPt>
          <c:dPt>
            <c:idx val="3"/>
            <c:bubble3D val="0"/>
            <c:spPr>
              <a:solidFill>
                <a:srgbClr val="009E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A5-4452-A0E8-E66AC0474671}"/>
              </c:ext>
            </c:extLst>
          </c:dPt>
          <c:dPt>
            <c:idx val="4"/>
            <c:bubble3D val="0"/>
            <c:spPr>
              <a:solidFill>
                <a:srgbClr val="00BC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A5-4452-A0E8-E66AC0474671}"/>
              </c:ext>
            </c:extLst>
          </c:dPt>
          <c:dPt>
            <c:idx val="5"/>
            <c:bubble3D val="0"/>
            <c:spPr>
              <a:solidFill>
                <a:srgbClr val="88D4C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A5-4452-A0E8-E66AC0474671}"/>
              </c:ext>
            </c:extLst>
          </c:dPt>
          <c:dPt>
            <c:idx val="6"/>
            <c:bubble3D val="0"/>
            <c:spPr>
              <a:solidFill>
                <a:srgbClr val="BFE8E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7A5-4452-A0E8-E66AC0474671}"/>
              </c:ext>
            </c:extLst>
          </c:dPt>
          <c:dPt>
            <c:idx val="7"/>
            <c:bubble3D val="0"/>
            <c:spPr>
              <a:solidFill>
                <a:srgbClr val="ECF8F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7A5-4452-A0E8-E66AC0474671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5858"/>
                      </a:solidFill>
                      <a:latin typeface="ABN AMRO Sans" panose="020B0504040000000004" pitchFamily="34" charset="0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E7A5-4452-A0E8-E66AC0474671}"/>
                </c:ext>
              </c:extLst>
            </c:dLbl>
            <c:dLbl>
              <c:idx val="4"/>
              <c:layout>
                <c:manualLayout>
                  <c:x val="1.2161616852584937E-2"/>
                  <c:y val="9.07256853021042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5858"/>
                      </a:solidFill>
                      <a:latin typeface="ABN AMRO Sans" panose="020B0504040000000004" pitchFamily="34" charset="0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A5-4452-A0E8-E66AC0474671}"/>
                </c:ext>
              </c:extLst>
            </c:dLbl>
            <c:dLbl>
              <c:idx val="5"/>
              <c:layout>
                <c:manualLayout>
                  <c:x val="1.1684090989067223E-2"/>
                  <c:y val="5.458276269456800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5858"/>
                      </a:solidFill>
                      <a:latin typeface="ABN AMRO Sans" panose="020B0504040000000004" pitchFamily="34" charset="0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A5-4452-A0E8-E66AC0474671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5858"/>
                      </a:solidFill>
                      <a:latin typeface="ABN AMRO Sans" panose="020B0504040000000004" pitchFamily="34" charset="0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E7A5-4452-A0E8-E66AC047467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5858"/>
                      </a:solidFill>
                      <a:latin typeface="ABN AMRO Sans" panose="020B0504040000000004" pitchFamily="34" charset="0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E7A5-4452-A0E8-E66AC0474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BN AMRO Sans" panose="020B0504040000000004" pitchFamily="34" charset="0"/>
                    <a:ea typeface="+mn-ea"/>
                    <a:cs typeface="+mn-cs"/>
                  </a:defRPr>
                </a:pPr>
                <a:endParaRPr lang="nl-N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Graphs!$A$34:$A$41</c:f>
              <c:strCache>
                <c:ptCount val="8"/>
                <c:pt idx="0">
                  <c:v>Netherlands</c:v>
                </c:pt>
                <c:pt idx="1">
                  <c:v>United Kingdom</c:v>
                </c:pt>
                <c:pt idx="2">
                  <c:v>Germany</c:v>
                </c:pt>
                <c:pt idx="3">
                  <c:v>Sweden</c:v>
                </c:pt>
                <c:pt idx="4">
                  <c:v>France</c:v>
                </c:pt>
                <c:pt idx="5">
                  <c:v>Belgium</c:v>
                </c:pt>
                <c:pt idx="6">
                  <c:v>Portugal</c:v>
                </c:pt>
                <c:pt idx="7">
                  <c:v>Denmark</c:v>
                </c:pt>
              </c:strCache>
            </c:strRef>
          </c:cat>
          <c:val>
            <c:numRef>
              <c:f>Graphs!$B$34:$B$41</c:f>
              <c:numCache>
                <c:formatCode>General</c:formatCode>
                <c:ptCount val="8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A5-4452-A0E8-E66AC04746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687901832155901E-2"/>
          <c:y val="0.10995678563473829"/>
          <c:w val="0.55670413623721682"/>
          <c:h val="0.89004321436526168"/>
        </c:manualLayout>
      </c:layout>
      <c:pieChart>
        <c:varyColors val="1"/>
        <c:ser>
          <c:idx val="0"/>
          <c:order val="0"/>
          <c:spPr>
            <a:solidFill>
              <a:srgbClr val="005858"/>
            </a:solidFill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005858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4A-4C51-9D39-6BEB92460516}"/>
              </c:ext>
            </c:extLst>
          </c:dPt>
          <c:dPt>
            <c:idx val="1"/>
            <c:bubble3D val="0"/>
            <c:spPr>
              <a:solidFill>
                <a:srgbClr val="009592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4A-4C51-9D39-6BEB92460516}"/>
              </c:ext>
            </c:extLst>
          </c:dPt>
          <c:dPt>
            <c:idx val="2"/>
            <c:bubble3D val="0"/>
            <c:spPr>
              <a:solidFill>
                <a:srgbClr val="00BCB8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4A-4C51-9D39-6BEB92460516}"/>
              </c:ext>
            </c:extLst>
          </c:dPt>
          <c:dLbls>
            <c:dLbl>
              <c:idx val="2"/>
              <c:layout>
                <c:manualLayout>
                  <c:x val="1.0406863629092312E-2"/>
                  <c:y val="8.3590599309054589E-3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5858"/>
                      </a:solidFill>
                      <a:latin typeface="ABN AMRO Sans" panose="020B0504040000000004" pitchFamily="34" charset="0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A-4C51-9D39-6BEB924605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BN AMRO Sans" panose="020B0504040000000004" pitchFamily="34" charset="0"/>
                    <a:ea typeface="+mn-ea"/>
                    <a:cs typeface="+mn-cs"/>
                  </a:defRPr>
                </a:pPr>
                <a:endParaRPr lang="nl-N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Graphs!$A$4:$A$6</c:f>
              <c:strCache>
                <c:ptCount val="3"/>
                <c:pt idx="0">
                  <c:v>Green Residential Buildings (article 7.7)</c:v>
                </c:pt>
                <c:pt idx="1">
                  <c:v>Wind Energy (article 4.3)</c:v>
                </c:pt>
                <c:pt idx="2">
                  <c:v>Solar Energy (article 4.1)</c:v>
                </c:pt>
              </c:strCache>
            </c:strRef>
          </c:cat>
          <c:val>
            <c:numRef>
              <c:f>Graphs!$B$4:$B$6</c:f>
              <c:numCache>
                <c:formatCode>General</c:formatCode>
                <c:ptCount val="3"/>
                <c:pt idx="0">
                  <c:v>9294</c:v>
                </c:pt>
                <c:pt idx="1">
                  <c:v>810</c:v>
                </c:pt>
                <c:pt idx="2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4A-4C51-9D39-6BEB92460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378976440518909"/>
          <c:y val="0.29531097545885315"/>
          <c:w val="0.33118015515365085"/>
          <c:h val="0.429439266361510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BN AMRO Sans" panose="020B0504040000000004" pitchFamily="34" charset="0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8</xdr:col>
      <xdr:colOff>7327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028550-71F3-4E39-B2C0-281700BC5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21</xdr:row>
      <xdr:rowOff>190498</xdr:rowOff>
    </xdr:from>
    <xdr:to>
      <xdr:col>8</xdr:col>
      <xdr:colOff>0</xdr:colOff>
      <xdr:row>31</xdr:row>
      <xdr:rowOff>7327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856408F-E3AC-419B-9F41-FA2D5F414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31</xdr:row>
      <xdr:rowOff>189036</xdr:rowOff>
    </xdr:from>
    <xdr:to>
      <xdr:col>8</xdr:col>
      <xdr:colOff>0</xdr:colOff>
      <xdr:row>42</xdr:row>
      <xdr:rowOff>7327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3F16A09-7216-4AC1-BE32-BDFF68AFF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3663</xdr:colOff>
      <xdr:row>0</xdr:row>
      <xdr:rowOff>5862</xdr:rowOff>
    </xdr:from>
    <xdr:to>
      <xdr:col>8</xdr:col>
      <xdr:colOff>7327</xdr:colOff>
      <xdr:row>9</xdr:row>
      <xdr:rowOff>190499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537F08E-8B3A-4605-95D7-954BB64A1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F13D3-4353-4C68-8EBC-C82A965AA281}">
  <dimension ref="A1:F23"/>
  <sheetViews>
    <sheetView tabSelected="1" workbookViewId="0">
      <selection activeCell="O22" sqref="O22"/>
    </sheetView>
  </sheetViews>
  <sheetFormatPr defaultRowHeight="15" x14ac:dyDescent="0.25"/>
  <cols>
    <col min="1" max="1" width="36.5703125" customWidth="1"/>
    <col min="2" max="2" width="9.85546875" customWidth="1"/>
    <col min="3" max="3" width="11.42578125" customWidth="1"/>
    <col min="4" max="4" width="11.7109375" customWidth="1"/>
    <col min="5" max="5" width="16.7109375" customWidth="1"/>
    <col min="6" max="6" width="14.42578125" customWidth="1"/>
  </cols>
  <sheetData>
    <row r="1" spans="1:6" ht="15.75" x14ac:dyDescent="0.3">
      <c r="A1" s="90" t="s">
        <v>138</v>
      </c>
    </row>
    <row r="2" spans="1:6" ht="25.5" x14ac:dyDescent="0.25">
      <c r="A2" s="71" t="s">
        <v>102</v>
      </c>
      <c r="B2" s="71" t="s">
        <v>103</v>
      </c>
      <c r="C2" s="71" t="s">
        <v>104</v>
      </c>
      <c r="D2" s="71" t="s">
        <v>105</v>
      </c>
      <c r="E2" s="71" t="s">
        <v>106</v>
      </c>
      <c r="F2" s="71" t="s">
        <v>107</v>
      </c>
    </row>
    <row r="3" spans="1:6" ht="15.75" thickBot="1" x14ac:dyDescent="0.3">
      <c r="A3" s="72" t="s">
        <v>47</v>
      </c>
      <c r="B3" s="72" t="s">
        <v>108</v>
      </c>
      <c r="C3" s="72" t="s">
        <v>48</v>
      </c>
      <c r="D3" s="73">
        <v>43191</v>
      </c>
      <c r="E3" s="73">
        <v>45748</v>
      </c>
      <c r="F3" s="72">
        <v>750</v>
      </c>
    </row>
    <row r="4" spans="1:6" ht="15.75" thickBot="1" x14ac:dyDescent="0.3">
      <c r="A4" s="72" t="s">
        <v>49</v>
      </c>
      <c r="B4" s="72" t="s">
        <v>108</v>
      </c>
      <c r="C4" s="72" t="s">
        <v>48</v>
      </c>
      <c r="D4" s="73">
        <v>43556</v>
      </c>
      <c r="E4" s="73">
        <v>46113</v>
      </c>
      <c r="F4" s="72">
        <v>750</v>
      </c>
    </row>
    <row r="5" spans="1:6" ht="15.75" thickBot="1" x14ac:dyDescent="0.3">
      <c r="A5" s="72" t="s">
        <v>50</v>
      </c>
      <c r="B5" s="72" t="s">
        <v>109</v>
      </c>
      <c r="C5" s="72" t="s">
        <v>51</v>
      </c>
      <c r="D5" s="73">
        <v>44440</v>
      </c>
      <c r="E5" s="73">
        <v>47362</v>
      </c>
      <c r="F5" s="74">
        <v>1000</v>
      </c>
    </row>
    <row r="6" spans="1:6" ht="15.75" thickBot="1" x14ac:dyDescent="0.3">
      <c r="A6" s="72" t="s">
        <v>52</v>
      </c>
      <c r="B6" s="72" t="s">
        <v>109</v>
      </c>
      <c r="C6" s="72" t="s">
        <v>53</v>
      </c>
      <c r="D6" s="73">
        <v>44531</v>
      </c>
      <c r="E6" s="84" t="s">
        <v>110</v>
      </c>
      <c r="F6" s="72">
        <v>887</v>
      </c>
    </row>
    <row r="7" spans="1:6" ht="15.75" thickBot="1" x14ac:dyDescent="0.3">
      <c r="A7" s="72" t="s">
        <v>54</v>
      </c>
      <c r="B7" s="72" t="s">
        <v>109</v>
      </c>
      <c r="C7" s="72" t="s">
        <v>48</v>
      </c>
      <c r="D7" s="73">
        <v>44713</v>
      </c>
      <c r="E7" s="73">
        <v>46539</v>
      </c>
      <c r="F7" s="72">
        <v>750</v>
      </c>
    </row>
    <row r="8" spans="1:6" ht="15.75" thickBot="1" x14ac:dyDescent="0.3">
      <c r="A8" s="72" t="s">
        <v>55</v>
      </c>
      <c r="B8" s="72" t="s">
        <v>109</v>
      </c>
      <c r="C8" s="72" t="s">
        <v>48</v>
      </c>
      <c r="D8" s="73">
        <v>44713</v>
      </c>
      <c r="E8" s="73">
        <v>11841</v>
      </c>
      <c r="F8" s="72">
        <v>750</v>
      </c>
    </row>
    <row r="9" spans="1:6" ht="15.75" thickBot="1" x14ac:dyDescent="0.3">
      <c r="A9" s="72" t="s">
        <v>56</v>
      </c>
      <c r="B9" s="72" t="s">
        <v>109</v>
      </c>
      <c r="C9" s="72" t="s">
        <v>111</v>
      </c>
      <c r="D9" s="73">
        <v>44866</v>
      </c>
      <c r="E9" s="73">
        <v>10990</v>
      </c>
      <c r="F9" s="74">
        <v>1250</v>
      </c>
    </row>
    <row r="10" spans="1:6" ht="15.75" thickBot="1" x14ac:dyDescent="0.3">
      <c r="A10" s="72" t="s">
        <v>58</v>
      </c>
      <c r="B10" s="72" t="s">
        <v>109</v>
      </c>
      <c r="C10" s="72" t="s">
        <v>51</v>
      </c>
      <c r="D10" s="73">
        <v>44927</v>
      </c>
      <c r="E10" s="73">
        <v>46753</v>
      </c>
      <c r="F10" s="74">
        <v>1000</v>
      </c>
    </row>
    <row r="11" spans="1:6" ht="15.75" thickBot="1" x14ac:dyDescent="0.3">
      <c r="A11" s="72" t="s">
        <v>59</v>
      </c>
      <c r="B11" s="72" t="s">
        <v>109</v>
      </c>
      <c r="C11" s="72" t="s">
        <v>60</v>
      </c>
      <c r="D11" s="73">
        <v>44958</v>
      </c>
      <c r="E11" s="73">
        <v>46784</v>
      </c>
      <c r="F11" s="72">
        <v>562</v>
      </c>
    </row>
    <row r="12" spans="1:6" ht="15.75" thickBot="1" x14ac:dyDescent="0.3">
      <c r="A12" s="72" t="s">
        <v>61</v>
      </c>
      <c r="B12" s="72" t="s">
        <v>109</v>
      </c>
      <c r="C12" s="72" t="s">
        <v>62</v>
      </c>
      <c r="D12" s="73">
        <v>44986</v>
      </c>
      <c r="E12" s="73">
        <v>46813</v>
      </c>
      <c r="F12" s="72">
        <v>354</v>
      </c>
    </row>
    <row r="13" spans="1:6" ht="15.75" thickBot="1" x14ac:dyDescent="0.3">
      <c r="A13" s="72" t="s">
        <v>65</v>
      </c>
      <c r="B13" s="72" t="s">
        <v>108</v>
      </c>
      <c r="C13" s="72" t="s">
        <v>66</v>
      </c>
      <c r="D13" s="73">
        <v>45047</v>
      </c>
      <c r="E13" s="73">
        <v>46143</v>
      </c>
      <c r="F13" s="72">
        <v>902</v>
      </c>
    </row>
    <row r="14" spans="1:6" ht="15.75" thickBot="1" x14ac:dyDescent="0.3">
      <c r="A14" s="72" t="s">
        <v>69</v>
      </c>
      <c r="B14" s="72" t="s">
        <v>108</v>
      </c>
      <c r="C14" s="72" t="s">
        <v>70</v>
      </c>
      <c r="D14" s="73">
        <v>45078</v>
      </c>
      <c r="E14" s="73">
        <v>45809</v>
      </c>
      <c r="F14" s="72">
        <v>206</v>
      </c>
    </row>
    <row r="15" spans="1:6" ht="15.75" thickBot="1" x14ac:dyDescent="0.3">
      <c r="A15" s="72" t="s">
        <v>72</v>
      </c>
      <c r="B15" s="72" t="s">
        <v>108</v>
      </c>
      <c r="C15" s="72" t="s">
        <v>73</v>
      </c>
      <c r="D15" s="73">
        <v>45078</v>
      </c>
      <c r="E15" s="73">
        <v>46905</v>
      </c>
      <c r="F15" s="72">
        <v>257</v>
      </c>
    </row>
    <row r="16" spans="1:6" ht="15.75" thickBot="1" x14ac:dyDescent="0.3">
      <c r="A16" s="72" t="s">
        <v>74</v>
      </c>
      <c r="B16" s="72" t="s">
        <v>108</v>
      </c>
      <c r="C16" s="72" t="s">
        <v>75</v>
      </c>
      <c r="D16" s="73">
        <v>45536</v>
      </c>
      <c r="E16" s="73">
        <v>47362</v>
      </c>
      <c r="F16" s="72">
        <v>288</v>
      </c>
    </row>
    <row r="17" spans="1:6" ht="15.75" thickBot="1" x14ac:dyDescent="0.3">
      <c r="A17" s="72" t="s">
        <v>76</v>
      </c>
      <c r="B17" s="72" t="s">
        <v>108</v>
      </c>
      <c r="C17" s="72" t="s">
        <v>48</v>
      </c>
      <c r="D17" s="73">
        <v>45566</v>
      </c>
      <c r="E17" s="73">
        <v>11597</v>
      </c>
      <c r="F17" s="72">
        <v>750</v>
      </c>
    </row>
    <row r="18" spans="1:6" ht="22.9" customHeight="1" thickBot="1" x14ac:dyDescent="0.3">
      <c r="A18" s="91" t="s">
        <v>112</v>
      </c>
      <c r="B18" s="91"/>
      <c r="C18" s="75"/>
      <c r="D18" s="75"/>
      <c r="E18" s="75"/>
      <c r="F18" s="76">
        <v>10456</v>
      </c>
    </row>
    <row r="19" spans="1:6" ht="15.75" thickBot="1" x14ac:dyDescent="0.3">
      <c r="A19" s="91" t="s">
        <v>113</v>
      </c>
      <c r="B19" s="91"/>
      <c r="C19" s="77">
        <v>0</v>
      </c>
      <c r="D19" s="75"/>
      <c r="E19" s="75"/>
      <c r="F19" s="75"/>
    </row>
    <row r="20" spans="1:6" ht="22.9" customHeight="1" thickBot="1" x14ac:dyDescent="0.3">
      <c r="A20" s="92" t="s">
        <v>114</v>
      </c>
      <c r="B20" s="92"/>
      <c r="C20" s="92" t="s">
        <v>115</v>
      </c>
      <c r="D20" s="92"/>
      <c r="E20" s="78"/>
      <c r="F20" s="78"/>
    </row>
    <row r="23" spans="1:6" x14ac:dyDescent="0.25">
      <c r="A23" s="123" t="s">
        <v>116</v>
      </c>
    </row>
  </sheetData>
  <mergeCells count="4">
    <mergeCell ref="A18:B18"/>
    <mergeCell ref="A19:B19"/>
    <mergeCell ref="A20:B20"/>
    <mergeCell ref="C20:D20"/>
  </mergeCells>
  <hyperlinks>
    <hyperlink ref="B2" location="_ftn1" display="_ftn1" xr:uid="{E728FE2B-2F09-459B-B2DD-98ED4CE9C3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8AB0B-41D9-4229-B077-7F13F03768A0}">
  <sheetPr>
    <tabColor theme="0" tint="-0.14999847407452621"/>
  </sheetPr>
  <dimension ref="A1:AM232"/>
  <sheetViews>
    <sheetView zoomScale="90" zoomScaleNormal="90" workbookViewId="0">
      <selection activeCell="H25" sqref="H25"/>
    </sheetView>
  </sheetViews>
  <sheetFormatPr defaultRowHeight="15" x14ac:dyDescent="0.25"/>
  <cols>
    <col min="1" max="1" width="4.85546875" style="2" customWidth="1"/>
    <col min="2" max="2" width="24.42578125" customWidth="1"/>
    <col min="3" max="3" width="3.42578125" style="2" customWidth="1"/>
    <col min="4" max="4" width="11.7109375" customWidth="1"/>
    <col min="5" max="5" width="13.42578125" customWidth="1"/>
    <col min="6" max="6" width="15.140625" customWidth="1"/>
    <col min="7" max="7" width="14.7109375" customWidth="1"/>
    <col min="8" max="9" width="13.42578125" customWidth="1"/>
    <col min="10" max="10" width="3" style="2" customWidth="1"/>
    <col min="11" max="11" width="14" bestFit="1" customWidth="1"/>
    <col min="12" max="12" width="10.42578125" customWidth="1"/>
    <col min="13" max="13" width="17" customWidth="1"/>
    <col min="14" max="14" width="3" style="2" customWidth="1"/>
    <col min="15" max="15" width="10.5703125" customWidth="1"/>
    <col min="16" max="16" width="10.7109375" customWidth="1"/>
    <col min="17" max="17" width="15" customWidth="1"/>
    <col min="18" max="21" width="9.140625" style="2"/>
    <col min="22" max="22" width="13.5703125" style="2" bestFit="1" customWidth="1"/>
    <col min="23" max="39" width="9.140625" style="2"/>
  </cols>
  <sheetData>
    <row r="1" spans="2:24" s="2" customFormat="1" x14ac:dyDescent="0.25"/>
    <row r="2" spans="2:24" s="2" customFormat="1" ht="21.75" customHeight="1" x14ac:dyDescent="0.25">
      <c r="B2" s="3" t="s">
        <v>101</v>
      </c>
      <c r="D2" s="58"/>
      <c r="E2" s="58"/>
      <c r="F2" s="58"/>
      <c r="G2" s="58"/>
      <c r="H2" s="58"/>
      <c r="I2" s="58"/>
      <c r="K2" s="58"/>
      <c r="L2" s="58"/>
      <c r="M2" s="58"/>
      <c r="O2" s="58"/>
      <c r="P2" s="58"/>
      <c r="Q2" s="58"/>
    </row>
    <row r="3" spans="2:24" ht="49.5" customHeight="1" x14ac:dyDescent="0.3">
      <c r="B3" s="50" t="s">
        <v>96</v>
      </c>
      <c r="C3" s="35"/>
      <c r="D3" s="51" t="s">
        <v>97</v>
      </c>
      <c r="E3" s="51" t="s">
        <v>1</v>
      </c>
      <c r="F3" s="51" t="s">
        <v>98</v>
      </c>
      <c r="G3" s="51" t="s">
        <v>2</v>
      </c>
      <c r="H3" s="51" t="s">
        <v>3</v>
      </c>
      <c r="I3" s="51" t="s">
        <v>4</v>
      </c>
      <c r="J3" s="35"/>
      <c r="K3" s="51" t="s">
        <v>5</v>
      </c>
      <c r="L3" s="93" t="s">
        <v>6</v>
      </c>
      <c r="M3" s="93"/>
      <c r="N3" s="36"/>
      <c r="O3" s="93" t="s">
        <v>7</v>
      </c>
      <c r="P3" s="93"/>
      <c r="Q3" s="93"/>
    </row>
    <row r="4" spans="2:24" ht="47.25" customHeight="1" x14ac:dyDescent="0.3">
      <c r="B4" s="64" t="s">
        <v>8</v>
      </c>
      <c r="C4" s="65"/>
      <c r="D4" s="61" t="s">
        <v>9</v>
      </c>
      <c r="E4" s="61"/>
      <c r="F4" s="61" t="s">
        <v>10</v>
      </c>
      <c r="G4" s="61" t="s">
        <v>11</v>
      </c>
      <c r="H4" s="61" t="s">
        <v>9</v>
      </c>
      <c r="I4" s="61" t="s">
        <v>12</v>
      </c>
      <c r="J4" s="62"/>
      <c r="K4" s="61" t="s">
        <v>88</v>
      </c>
      <c r="L4" s="61" t="s">
        <v>89</v>
      </c>
      <c r="M4" s="61" t="s">
        <v>13</v>
      </c>
      <c r="N4" s="62"/>
      <c r="O4" s="61" t="s">
        <v>90</v>
      </c>
      <c r="P4" s="61" t="s">
        <v>87</v>
      </c>
      <c r="Q4" s="61" t="s">
        <v>14</v>
      </c>
      <c r="V4" s="4"/>
      <c r="W4" s="4"/>
      <c r="X4" s="4"/>
    </row>
    <row r="5" spans="2:24" ht="15.75" x14ac:dyDescent="0.3">
      <c r="B5" s="25" t="s">
        <v>15</v>
      </c>
      <c r="C5" s="23"/>
      <c r="D5" s="26">
        <v>5705.2997115299795</v>
      </c>
      <c r="E5" s="26">
        <v>21580</v>
      </c>
      <c r="F5" s="27">
        <v>0.6074567491562588</v>
      </c>
      <c r="G5" s="28">
        <v>0.1623226417099515</v>
      </c>
      <c r="H5" s="26">
        <v>1508.6266320522893</v>
      </c>
      <c r="I5" s="29" t="s">
        <v>36</v>
      </c>
      <c r="J5" s="23"/>
      <c r="K5" s="26">
        <v>2198951</v>
      </c>
      <c r="L5" s="26">
        <v>67.492690287292461</v>
      </c>
      <c r="M5" s="28">
        <v>-0.34681442030391213</v>
      </c>
      <c r="N5" s="23"/>
      <c r="O5" s="30">
        <v>5.1839045681643316</v>
      </c>
      <c r="P5" s="26">
        <v>11399.152134069525</v>
      </c>
      <c r="Q5" s="31">
        <v>-0.36555175497878162</v>
      </c>
      <c r="S5" s="37"/>
      <c r="U5" s="4"/>
      <c r="V5" s="6"/>
      <c r="W5" s="7"/>
      <c r="X5" s="8"/>
    </row>
    <row r="6" spans="2:24" ht="15.75" x14ac:dyDescent="0.3">
      <c r="B6" s="45" t="s">
        <v>16</v>
      </c>
      <c r="C6" s="35"/>
      <c r="D6" s="46">
        <v>29442.598643430105</v>
      </c>
      <c r="E6" s="46">
        <v>93526</v>
      </c>
      <c r="F6" s="47">
        <v>0.6320031615590217</v>
      </c>
      <c r="G6" s="48">
        <v>0.83767735829004852</v>
      </c>
      <c r="H6" s="46">
        <v>7785.3733679477109</v>
      </c>
      <c r="I6" s="49" t="s">
        <v>36</v>
      </c>
      <c r="J6" s="23"/>
      <c r="K6" s="46">
        <v>15026368</v>
      </c>
      <c r="L6" s="46">
        <v>83.978035419125376</v>
      </c>
      <c r="M6" s="48">
        <v>-0.34657539266959575</v>
      </c>
      <c r="N6" s="23"/>
      <c r="O6" s="30">
        <v>3.2559862292140083</v>
      </c>
      <c r="P6" s="26">
        <v>48925.647283102036</v>
      </c>
      <c r="Q6" s="31">
        <v>-0.26014579908958091</v>
      </c>
      <c r="S6" s="37"/>
      <c r="U6" s="4"/>
      <c r="V6" s="6"/>
      <c r="W6" s="7"/>
      <c r="X6" s="8"/>
    </row>
    <row r="7" spans="2:24" ht="15.75" x14ac:dyDescent="0.3">
      <c r="B7" s="38" t="s">
        <v>0</v>
      </c>
      <c r="C7" s="35"/>
      <c r="D7" s="39">
        <v>35147.898354960082</v>
      </c>
      <c r="E7" s="39">
        <v>115106</v>
      </c>
      <c r="F7" s="40">
        <v>0.62788473155551783</v>
      </c>
      <c r="G7" s="41">
        <v>1</v>
      </c>
      <c r="H7" s="39">
        <v>9294</v>
      </c>
      <c r="I7" s="42"/>
      <c r="J7" s="24"/>
      <c r="K7" s="39">
        <v>17225319</v>
      </c>
      <c r="L7" s="39">
        <v>82.814443383777657</v>
      </c>
      <c r="M7" s="41">
        <v>-0.33112229660437958</v>
      </c>
      <c r="N7" s="24"/>
      <c r="O7" s="43">
        <v>3.5021005658688567</v>
      </c>
      <c r="P7" s="39">
        <v>60324.799417171569</v>
      </c>
      <c r="Q7" s="44">
        <v>-0.27513720130915365</v>
      </c>
      <c r="U7" s="4"/>
      <c r="V7" s="6"/>
      <c r="W7" s="7"/>
      <c r="X7" s="8"/>
    </row>
    <row r="8" spans="2:24" s="2" customFormat="1" ht="15.75" x14ac:dyDescent="0.3">
      <c r="B8" s="52"/>
      <c r="C8" s="23"/>
      <c r="D8" s="52"/>
      <c r="E8" s="52"/>
      <c r="F8" s="52"/>
      <c r="G8" s="52"/>
      <c r="H8" s="69"/>
      <c r="I8" s="52"/>
      <c r="J8" s="23"/>
      <c r="K8" s="52"/>
      <c r="L8" s="52"/>
      <c r="M8" s="52"/>
      <c r="N8" s="23"/>
      <c r="O8" s="52"/>
      <c r="P8" s="52"/>
      <c r="Q8" s="52"/>
    </row>
    <row r="9" spans="2:24" ht="51.75" customHeight="1" x14ac:dyDescent="0.3">
      <c r="B9" s="53" t="s">
        <v>17</v>
      </c>
      <c r="C9" s="24"/>
      <c r="D9" s="96" t="s">
        <v>97</v>
      </c>
      <c r="E9" s="96"/>
      <c r="F9" s="54" t="s">
        <v>99</v>
      </c>
      <c r="G9" s="54" t="s">
        <v>80</v>
      </c>
      <c r="H9" s="54" t="s">
        <v>3</v>
      </c>
      <c r="I9" s="54" t="s">
        <v>4</v>
      </c>
      <c r="J9" s="24"/>
      <c r="K9" s="93" t="s">
        <v>18</v>
      </c>
      <c r="L9" s="93"/>
      <c r="M9" s="51" t="s">
        <v>19</v>
      </c>
      <c r="N9" s="36"/>
      <c r="O9" s="94" t="s">
        <v>20</v>
      </c>
      <c r="P9" s="94"/>
      <c r="Q9" s="94"/>
    </row>
    <row r="10" spans="2:24" ht="33.75" customHeight="1" x14ac:dyDescent="0.3">
      <c r="B10" s="61" t="s">
        <v>8</v>
      </c>
      <c r="C10" s="62"/>
      <c r="D10" s="95" t="s">
        <v>9</v>
      </c>
      <c r="E10" s="95"/>
      <c r="F10" s="61" t="s">
        <v>10</v>
      </c>
      <c r="G10" s="61" t="s">
        <v>11</v>
      </c>
      <c r="H10" s="61" t="s">
        <v>9</v>
      </c>
      <c r="I10" s="61" t="s">
        <v>12</v>
      </c>
      <c r="J10" s="62"/>
      <c r="K10" s="100" t="s">
        <v>21</v>
      </c>
      <c r="L10" s="100"/>
      <c r="M10" s="63" t="s">
        <v>22</v>
      </c>
      <c r="N10" s="62"/>
      <c r="O10" s="95" t="s">
        <v>87</v>
      </c>
      <c r="P10" s="95"/>
      <c r="Q10" s="95"/>
    </row>
    <row r="11" spans="2:24" ht="15.75" x14ac:dyDescent="0.3">
      <c r="B11" s="25" t="s">
        <v>23</v>
      </c>
      <c r="C11" s="32"/>
      <c r="D11" s="97">
        <v>810.44191521000005</v>
      </c>
      <c r="E11" s="97"/>
      <c r="F11" s="28">
        <v>2.429298615025054E-2</v>
      </c>
      <c r="G11" s="28">
        <v>0.69765020655727339</v>
      </c>
      <c r="H11" s="26">
        <v>810.44191521000005</v>
      </c>
      <c r="I11" s="29" t="s">
        <v>39</v>
      </c>
      <c r="J11" s="23"/>
      <c r="K11" s="97">
        <v>1422.8732871848617</v>
      </c>
      <c r="L11" s="97"/>
      <c r="M11" s="26">
        <v>11764.45</v>
      </c>
      <c r="N11" s="23"/>
      <c r="O11" s="103">
        <v>616581.69640491717</v>
      </c>
      <c r="P11" s="103"/>
      <c r="Q11" s="103"/>
    </row>
    <row r="12" spans="2:24" ht="15.75" x14ac:dyDescent="0.3">
      <c r="B12" s="45" t="s">
        <v>24</v>
      </c>
      <c r="C12" s="23"/>
      <c r="D12" s="98">
        <v>351.23181123999996</v>
      </c>
      <c r="E12" s="98"/>
      <c r="F12" s="48">
        <v>0.10525496537941374</v>
      </c>
      <c r="G12" s="48">
        <v>0.30234979344272656</v>
      </c>
      <c r="H12" s="46">
        <v>351.23181123999996</v>
      </c>
      <c r="I12" s="49" t="s">
        <v>39</v>
      </c>
      <c r="J12" s="23"/>
      <c r="K12" s="98">
        <v>656.43285366846567</v>
      </c>
      <c r="L12" s="98"/>
      <c r="M12" s="46">
        <v>3613.6000000000004</v>
      </c>
      <c r="N12" s="23"/>
      <c r="O12" s="104">
        <v>248875.08557326146</v>
      </c>
      <c r="P12" s="104"/>
      <c r="Q12" s="104"/>
    </row>
    <row r="13" spans="2:24" ht="15.75" x14ac:dyDescent="0.3">
      <c r="B13" s="55" t="s">
        <v>0</v>
      </c>
      <c r="C13" s="33"/>
      <c r="D13" s="99">
        <v>1161.67372645</v>
      </c>
      <c r="E13" s="99"/>
      <c r="F13" s="56">
        <v>3.1654864989930274E-2</v>
      </c>
      <c r="G13" s="56">
        <v>1</v>
      </c>
      <c r="H13" s="57">
        <v>1161.67372645</v>
      </c>
      <c r="I13" s="55"/>
      <c r="J13" s="33"/>
      <c r="K13" s="101">
        <v>2079.3061408533276</v>
      </c>
      <c r="L13" s="101"/>
      <c r="M13" s="39">
        <v>15378.050000000001</v>
      </c>
      <c r="N13" s="33"/>
      <c r="O13" s="105">
        <v>865456.78197817865</v>
      </c>
      <c r="P13" s="105"/>
      <c r="Q13" s="105"/>
    </row>
    <row r="14" spans="2:24" s="2" customFormat="1" ht="15.75" x14ac:dyDescent="0.3">
      <c r="B14" s="52"/>
      <c r="C14" s="23"/>
      <c r="D14" s="52"/>
      <c r="E14" s="52"/>
      <c r="F14" s="52"/>
      <c r="G14" s="52"/>
      <c r="H14" s="52"/>
      <c r="I14" s="52"/>
      <c r="J14" s="23"/>
      <c r="K14" s="23"/>
      <c r="L14" s="23"/>
      <c r="M14" s="23"/>
      <c r="N14" s="23"/>
      <c r="O14" s="52"/>
      <c r="P14" s="52"/>
      <c r="Q14" s="52"/>
    </row>
    <row r="15" spans="2:24" ht="21" customHeight="1" x14ac:dyDescent="0.3">
      <c r="B15" s="108" t="s">
        <v>0</v>
      </c>
      <c r="C15" s="24"/>
      <c r="D15" s="102" t="s">
        <v>97</v>
      </c>
      <c r="E15" s="102"/>
      <c r="F15" s="111" t="s">
        <v>3</v>
      </c>
      <c r="G15" s="111"/>
      <c r="H15" s="111" t="s">
        <v>40</v>
      </c>
      <c r="I15" s="111"/>
      <c r="J15" s="24"/>
      <c r="K15" s="24"/>
      <c r="L15" s="24"/>
      <c r="M15" s="24"/>
      <c r="N15" s="24"/>
      <c r="O15" s="106" t="s">
        <v>37</v>
      </c>
      <c r="P15" s="106"/>
      <c r="Q15" s="106"/>
    </row>
    <row r="16" spans="2:24" ht="33" customHeight="1" x14ac:dyDescent="0.3">
      <c r="B16" s="109"/>
      <c r="C16" s="24"/>
      <c r="D16" s="93"/>
      <c r="E16" s="93"/>
      <c r="F16" s="93"/>
      <c r="G16" s="93"/>
      <c r="H16" s="93"/>
      <c r="I16" s="93"/>
      <c r="J16" s="24"/>
      <c r="K16" s="24"/>
      <c r="L16" s="24"/>
      <c r="M16" s="24"/>
      <c r="N16" s="24"/>
      <c r="O16" s="93" t="s">
        <v>95</v>
      </c>
      <c r="P16" s="93"/>
      <c r="Q16" s="51" t="s">
        <v>38</v>
      </c>
    </row>
    <row r="17" spans="2:17" ht="15.75" x14ac:dyDescent="0.3">
      <c r="B17" s="61" t="s">
        <v>8</v>
      </c>
      <c r="C17" s="62"/>
      <c r="D17" s="107" t="s">
        <v>9</v>
      </c>
      <c r="E17" s="107"/>
      <c r="F17" s="95" t="s">
        <v>9</v>
      </c>
      <c r="G17" s="95"/>
      <c r="H17" s="67"/>
      <c r="I17" s="66" t="s">
        <v>87</v>
      </c>
      <c r="J17" s="62"/>
      <c r="K17" s="62"/>
      <c r="L17" s="62"/>
      <c r="M17" s="62"/>
      <c r="N17" s="62"/>
      <c r="O17" s="95" t="s">
        <v>87</v>
      </c>
      <c r="P17" s="95"/>
      <c r="Q17" s="61" t="s">
        <v>87</v>
      </c>
    </row>
    <row r="18" spans="2:17" ht="15.75" x14ac:dyDescent="0.3">
      <c r="B18" s="55" t="s">
        <v>0</v>
      </c>
      <c r="C18" s="24"/>
      <c r="D18" s="101">
        <v>36309.572081410079</v>
      </c>
      <c r="E18" s="101"/>
      <c r="F18" s="105">
        <v>10456</v>
      </c>
      <c r="G18" s="105"/>
      <c r="H18" s="68"/>
      <c r="I18" s="59">
        <f>+O18/F18</f>
        <v>84.296881809750673</v>
      </c>
      <c r="J18" s="24"/>
      <c r="K18" s="24"/>
      <c r="L18" s="24"/>
      <c r="M18" s="24"/>
      <c r="N18" s="24"/>
      <c r="O18" s="110">
        <v>881408.196202753</v>
      </c>
      <c r="P18" s="110"/>
      <c r="Q18" s="60">
        <v>925781.58139535016</v>
      </c>
    </row>
    <row r="19" spans="2:17" s="2" customFormat="1" x14ac:dyDescent="0.25">
      <c r="H19" s="34"/>
    </row>
    <row r="20" spans="2:17" s="2" customFormat="1" x14ac:dyDescent="0.25">
      <c r="I20" s="70"/>
    </row>
    <row r="21" spans="2:17" s="2" customFormat="1" x14ac:dyDescent="0.25"/>
    <row r="22" spans="2:17" s="2" customFormat="1" x14ac:dyDescent="0.25"/>
    <row r="23" spans="2:17" s="2" customFormat="1" x14ac:dyDescent="0.25"/>
    <row r="24" spans="2:17" s="2" customFormat="1" x14ac:dyDescent="0.25"/>
    <row r="25" spans="2:17" s="2" customFormat="1" x14ac:dyDescent="0.25"/>
    <row r="26" spans="2:17" s="2" customFormat="1" x14ac:dyDescent="0.25"/>
    <row r="27" spans="2:17" s="2" customFormat="1" x14ac:dyDescent="0.25"/>
    <row r="28" spans="2:17" s="2" customFormat="1" x14ac:dyDescent="0.25">
      <c r="B28" s="3"/>
    </row>
    <row r="29" spans="2:17" s="2" customFormat="1" x14ac:dyDescent="0.25"/>
    <row r="30" spans="2:17" s="2" customFormat="1" x14ac:dyDescent="0.25"/>
    <row r="31" spans="2:17" s="2" customFormat="1" x14ac:dyDescent="0.25"/>
    <row r="32" spans="2:17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</sheetData>
  <mergeCells count="29">
    <mergeCell ref="O15:Q15"/>
    <mergeCell ref="O16:P16"/>
    <mergeCell ref="O17:P17"/>
    <mergeCell ref="D17:E17"/>
    <mergeCell ref="D18:E18"/>
    <mergeCell ref="B15:B16"/>
    <mergeCell ref="O18:P18"/>
    <mergeCell ref="F15:G16"/>
    <mergeCell ref="H15:I16"/>
    <mergeCell ref="O11:Q11"/>
    <mergeCell ref="O12:Q12"/>
    <mergeCell ref="O13:Q13"/>
    <mergeCell ref="F17:G17"/>
    <mergeCell ref="F18:G18"/>
    <mergeCell ref="L3:M3"/>
    <mergeCell ref="O3:Q3"/>
    <mergeCell ref="K9:L9"/>
    <mergeCell ref="O9:Q9"/>
    <mergeCell ref="O10:Q10"/>
    <mergeCell ref="D9:E9"/>
    <mergeCell ref="D10:E10"/>
    <mergeCell ref="D11:E11"/>
    <mergeCell ref="D12:E12"/>
    <mergeCell ref="D13:E13"/>
    <mergeCell ref="K10:L10"/>
    <mergeCell ref="K11:L11"/>
    <mergeCell ref="K12:L12"/>
    <mergeCell ref="K13:L13"/>
    <mergeCell ref="D15:E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EF230-FAA4-4796-A3AA-34CA86EFC354}">
  <sheetPr>
    <tabColor theme="0" tint="-0.14999847407452621"/>
  </sheetPr>
  <dimension ref="B2:G24"/>
  <sheetViews>
    <sheetView workbookViewId="0">
      <selection activeCell="D12" sqref="D12"/>
    </sheetView>
  </sheetViews>
  <sheetFormatPr defaultColWidth="9.140625" defaultRowHeight="15" x14ac:dyDescent="0.25"/>
  <cols>
    <col min="1" max="1" width="9.140625" style="2"/>
    <col min="2" max="2" width="15.5703125" style="2" bestFit="1" customWidth="1"/>
    <col min="3" max="3" width="10.140625" style="2" customWidth="1"/>
    <col min="4" max="4" width="11" style="2" bestFit="1" customWidth="1"/>
    <col min="5" max="5" width="11.28515625" style="2" bestFit="1" customWidth="1"/>
    <col min="6" max="6" width="10.140625" style="2" customWidth="1"/>
    <col min="7" max="7" width="13.7109375" style="2" bestFit="1" customWidth="1"/>
    <col min="8" max="16384" width="9.140625" style="2"/>
  </cols>
  <sheetData>
    <row r="2" spans="2:7" x14ac:dyDescent="0.25">
      <c r="B2" s="3" t="s">
        <v>100</v>
      </c>
    </row>
    <row r="4" spans="2:7" x14ac:dyDescent="0.25">
      <c r="B4" s="120" t="s">
        <v>79</v>
      </c>
      <c r="C4" s="120"/>
      <c r="D4" s="120"/>
      <c r="E4" s="5">
        <f>'ICMA Harmonized Framework'!I18</f>
        <v>84.296881809750673</v>
      </c>
    </row>
    <row r="6" spans="2:7" ht="15.75" thickBot="1" x14ac:dyDescent="0.3"/>
    <row r="7" spans="2:7" x14ac:dyDescent="0.25">
      <c r="B7" s="112" t="s">
        <v>42</v>
      </c>
      <c r="C7" s="112" t="s">
        <v>43</v>
      </c>
      <c r="D7" s="112" t="s">
        <v>44</v>
      </c>
      <c r="E7" s="112" t="s">
        <v>45</v>
      </c>
      <c r="F7" s="114" t="s">
        <v>46</v>
      </c>
      <c r="G7" s="116" t="s">
        <v>41</v>
      </c>
    </row>
    <row r="8" spans="2:7" ht="14.25" customHeight="1" thickBot="1" x14ac:dyDescent="0.3">
      <c r="B8" s="113"/>
      <c r="C8" s="113"/>
      <c r="D8" s="113"/>
      <c r="E8" s="113"/>
      <c r="F8" s="115"/>
      <c r="G8" s="117"/>
    </row>
    <row r="9" spans="2:7" ht="15.75" thickBot="1" x14ac:dyDescent="0.3">
      <c r="B9" s="9" t="s">
        <v>47</v>
      </c>
      <c r="C9" s="10" t="s">
        <v>48</v>
      </c>
      <c r="D9" s="11">
        <v>43208</v>
      </c>
      <c r="E9" s="11">
        <v>45769</v>
      </c>
      <c r="F9" s="12">
        <v>750</v>
      </c>
      <c r="G9" s="19">
        <f>F9*$E$4</f>
        <v>63222.661357313002</v>
      </c>
    </row>
    <row r="10" spans="2:7" ht="15.75" thickBot="1" x14ac:dyDescent="0.3">
      <c r="B10" s="9" t="s">
        <v>49</v>
      </c>
      <c r="C10" s="10" t="s">
        <v>48</v>
      </c>
      <c r="D10" s="11">
        <v>43570</v>
      </c>
      <c r="E10" s="11">
        <v>46127</v>
      </c>
      <c r="F10" s="12">
        <v>750</v>
      </c>
      <c r="G10" s="19">
        <f t="shared" ref="G10:G24" si="0">F10*$E$4</f>
        <v>63222.661357313002</v>
      </c>
    </row>
    <row r="11" spans="2:7" ht="15.75" thickBot="1" x14ac:dyDescent="0.3">
      <c r="B11" s="9" t="s">
        <v>50</v>
      </c>
      <c r="C11" s="10" t="s">
        <v>51</v>
      </c>
      <c r="D11" s="11">
        <v>44462</v>
      </c>
      <c r="E11" s="11">
        <v>47384</v>
      </c>
      <c r="F11" s="12">
        <v>1000</v>
      </c>
      <c r="G11" s="19">
        <f t="shared" si="0"/>
        <v>84296.881809750674</v>
      </c>
    </row>
    <row r="12" spans="2:7" ht="24.75" thickBot="1" x14ac:dyDescent="0.3">
      <c r="B12" s="9" t="s">
        <v>52</v>
      </c>
      <c r="C12" s="10" t="s">
        <v>53</v>
      </c>
      <c r="D12" s="11">
        <v>44543</v>
      </c>
      <c r="E12" s="11">
        <v>47465</v>
      </c>
      <c r="F12" s="12">
        <v>887</v>
      </c>
      <c r="G12" s="19">
        <f t="shared" si="0"/>
        <v>74771.334165248845</v>
      </c>
    </row>
    <row r="13" spans="2:7" ht="15.75" thickBot="1" x14ac:dyDescent="0.3">
      <c r="B13" s="13" t="s">
        <v>54</v>
      </c>
      <c r="C13" s="10" t="s">
        <v>48</v>
      </c>
      <c r="D13" s="11">
        <v>44713</v>
      </c>
      <c r="E13" s="11">
        <v>46539</v>
      </c>
      <c r="F13" s="12">
        <v>750</v>
      </c>
      <c r="G13" s="19">
        <f t="shared" si="0"/>
        <v>63222.661357313002</v>
      </c>
    </row>
    <row r="14" spans="2:7" ht="15.75" thickBot="1" x14ac:dyDescent="0.3">
      <c r="B14" s="13" t="s">
        <v>55</v>
      </c>
      <c r="C14" s="10" t="s">
        <v>48</v>
      </c>
      <c r="D14" s="11">
        <v>44713</v>
      </c>
      <c r="E14" s="11">
        <v>48366</v>
      </c>
      <c r="F14" s="12">
        <v>750</v>
      </c>
      <c r="G14" s="19">
        <f t="shared" si="0"/>
        <v>63222.661357313002</v>
      </c>
    </row>
    <row r="15" spans="2:7" ht="15.75" thickBot="1" x14ac:dyDescent="0.3">
      <c r="B15" s="13" t="s">
        <v>56</v>
      </c>
      <c r="C15" s="10" t="s">
        <v>57</v>
      </c>
      <c r="D15" s="11">
        <v>44886</v>
      </c>
      <c r="E15" s="11">
        <v>47535</v>
      </c>
      <c r="F15" s="12">
        <v>1250</v>
      </c>
      <c r="G15" s="19">
        <f t="shared" si="0"/>
        <v>105371.10226218835</v>
      </c>
    </row>
    <row r="16" spans="2:7" ht="15.75" thickBot="1" x14ac:dyDescent="0.3">
      <c r="B16" s="13" t="s">
        <v>58</v>
      </c>
      <c r="C16" s="10" t="s">
        <v>51</v>
      </c>
      <c r="D16" s="11">
        <v>44942</v>
      </c>
      <c r="E16" s="11">
        <v>46768</v>
      </c>
      <c r="F16" s="12">
        <v>1000</v>
      </c>
      <c r="G16" s="19">
        <f t="shared" si="0"/>
        <v>84296.881809750674</v>
      </c>
    </row>
    <row r="17" spans="2:7" ht="15.75" thickBot="1" x14ac:dyDescent="0.3">
      <c r="B17" s="9" t="s">
        <v>59</v>
      </c>
      <c r="C17" s="10" t="s">
        <v>60</v>
      </c>
      <c r="D17" s="11">
        <v>44979</v>
      </c>
      <c r="E17" s="11">
        <v>46805</v>
      </c>
      <c r="F17" s="12">
        <v>562</v>
      </c>
      <c r="G17" s="19">
        <f t="shared" si="0"/>
        <v>47374.847577079876</v>
      </c>
    </row>
    <row r="18" spans="2:7" ht="15.75" thickBot="1" x14ac:dyDescent="0.3">
      <c r="B18" s="9" t="s">
        <v>61</v>
      </c>
      <c r="C18" s="10" t="s">
        <v>62</v>
      </c>
      <c r="D18" s="10" t="s">
        <v>63</v>
      </c>
      <c r="E18" s="10" t="s">
        <v>64</v>
      </c>
      <c r="F18" s="12">
        <v>354</v>
      </c>
      <c r="G18" s="19">
        <f t="shared" si="0"/>
        <v>29841.096160651738</v>
      </c>
    </row>
    <row r="19" spans="2:7" ht="15.75" thickBot="1" x14ac:dyDescent="0.3">
      <c r="B19" s="13" t="s">
        <v>65</v>
      </c>
      <c r="C19" s="10" t="s">
        <v>66</v>
      </c>
      <c r="D19" s="10" t="s">
        <v>67</v>
      </c>
      <c r="E19" s="10" t="s">
        <v>68</v>
      </c>
      <c r="F19" s="12">
        <v>902</v>
      </c>
      <c r="G19" s="19">
        <f t="shared" si="0"/>
        <v>76035.787392395112</v>
      </c>
    </row>
    <row r="20" spans="2:7" ht="15.75" thickBot="1" x14ac:dyDescent="0.3">
      <c r="B20" s="13" t="s">
        <v>69</v>
      </c>
      <c r="C20" s="10" t="s">
        <v>70</v>
      </c>
      <c r="D20" s="11">
        <v>45103</v>
      </c>
      <c r="E20" s="10" t="s">
        <v>71</v>
      </c>
      <c r="F20" s="12">
        <v>206</v>
      </c>
      <c r="G20" s="19">
        <f t="shared" si="0"/>
        <v>17365.157652808637</v>
      </c>
    </row>
    <row r="21" spans="2:7" ht="15.75" thickBot="1" x14ac:dyDescent="0.3">
      <c r="B21" s="13" t="s">
        <v>72</v>
      </c>
      <c r="C21" s="10" t="s">
        <v>73</v>
      </c>
      <c r="D21" s="11">
        <v>45103</v>
      </c>
      <c r="E21" s="11">
        <v>46930</v>
      </c>
      <c r="F21" s="12">
        <v>257</v>
      </c>
      <c r="G21" s="19">
        <f t="shared" si="0"/>
        <v>21664.298625105923</v>
      </c>
    </row>
    <row r="22" spans="2:7" ht="15.75" thickBot="1" x14ac:dyDescent="0.3">
      <c r="B22" s="13" t="s">
        <v>74</v>
      </c>
      <c r="C22" s="10" t="s">
        <v>75</v>
      </c>
      <c r="D22" s="11">
        <v>45559</v>
      </c>
      <c r="E22" s="11">
        <v>47385</v>
      </c>
      <c r="F22" s="12">
        <v>288</v>
      </c>
      <c r="G22" s="19">
        <f t="shared" si="0"/>
        <v>24277.501961208192</v>
      </c>
    </row>
    <row r="23" spans="2:7" ht="15.75" thickBot="1" x14ac:dyDescent="0.3">
      <c r="B23" s="14" t="s">
        <v>76</v>
      </c>
      <c r="C23" s="15" t="s">
        <v>48</v>
      </c>
      <c r="D23" s="15" t="s">
        <v>77</v>
      </c>
      <c r="E23" s="15" t="s">
        <v>78</v>
      </c>
      <c r="F23" s="16">
        <v>750</v>
      </c>
      <c r="G23" s="20">
        <f t="shared" si="0"/>
        <v>63222.661357313002</v>
      </c>
    </row>
    <row r="24" spans="2:7" ht="15.75" thickBot="1" x14ac:dyDescent="0.3">
      <c r="B24" s="118" t="s">
        <v>0</v>
      </c>
      <c r="C24" s="119"/>
      <c r="D24" s="17"/>
      <c r="E24" s="17"/>
      <c r="F24" s="18">
        <v>10456</v>
      </c>
      <c r="G24" s="20">
        <f t="shared" si="0"/>
        <v>881408.196202753</v>
      </c>
    </row>
  </sheetData>
  <mergeCells count="8">
    <mergeCell ref="E7:E8"/>
    <mergeCell ref="F7:F8"/>
    <mergeCell ref="G7:G8"/>
    <mergeCell ref="B24:C24"/>
    <mergeCell ref="B4:D4"/>
    <mergeCell ref="B7:B8"/>
    <mergeCell ref="C7:C8"/>
    <mergeCell ref="D7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0CF8A-E90C-4E6B-AB2C-4D3BD1C55056}">
  <sheetPr>
    <tabColor theme="0" tint="-0.14999847407452621"/>
  </sheetPr>
  <dimension ref="A2:B42"/>
  <sheetViews>
    <sheetView zoomScale="130" zoomScaleNormal="130" workbookViewId="0">
      <selection activeCell="A14" sqref="A14"/>
    </sheetView>
  </sheetViews>
  <sheetFormatPr defaultRowHeight="15" x14ac:dyDescent="0.25"/>
  <cols>
    <col min="1" max="1" width="37.5703125" customWidth="1"/>
    <col min="3" max="3" width="18.7109375" customWidth="1"/>
  </cols>
  <sheetData>
    <row r="2" spans="1:2" x14ac:dyDescent="0.25">
      <c r="A2" t="s">
        <v>91</v>
      </c>
    </row>
    <row r="3" spans="1:2" x14ac:dyDescent="0.25">
      <c r="A3" t="s">
        <v>81</v>
      </c>
      <c r="B3" t="s">
        <v>35</v>
      </c>
    </row>
    <row r="4" spans="1:2" x14ac:dyDescent="0.25">
      <c r="A4" t="s">
        <v>82</v>
      </c>
      <c r="B4">
        <v>9294</v>
      </c>
    </row>
    <row r="5" spans="1:2" x14ac:dyDescent="0.25">
      <c r="A5" t="s">
        <v>83</v>
      </c>
      <c r="B5">
        <v>810</v>
      </c>
    </row>
    <row r="6" spans="1:2" x14ac:dyDescent="0.25">
      <c r="A6" t="s">
        <v>84</v>
      </c>
      <c r="B6">
        <v>351</v>
      </c>
    </row>
    <row r="15" spans="1:2" x14ac:dyDescent="0.25">
      <c r="A15" s="21" t="s">
        <v>92</v>
      </c>
    </row>
    <row r="16" spans="1:2" x14ac:dyDescent="0.25">
      <c r="A16" t="s">
        <v>85</v>
      </c>
      <c r="B16">
        <v>36310</v>
      </c>
    </row>
    <row r="17" spans="1:2" x14ac:dyDescent="0.25">
      <c r="A17" t="s">
        <v>86</v>
      </c>
      <c r="B17">
        <v>10456</v>
      </c>
    </row>
    <row r="25" spans="1:2" x14ac:dyDescent="0.25">
      <c r="A25" t="s">
        <v>94</v>
      </c>
    </row>
    <row r="26" spans="1:2" x14ac:dyDescent="0.25">
      <c r="A26" t="s">
        <v>30</v>
      </c>
      <c r="B26">
        <v>5</v>
      </c>
    </row>
    <row r="27" spans="1:2" x14ac:dyDescent="0.25">
      <c r="A27" t="s">
        <v>32</v>
      </c>
      <c r="B27">
        <v>3</v>
      </c>
    </row>
    <row r="28" spans="1:2" x14ac:dyDescent="0.25">
      <c r="A28" t="s">
        <v>34</v>
      </c>
      <c r="B28">
        <v>1</v>
      </c>
    </row>
    <row r="29" spans="1:2" x14ac:dyDescent="0.25">
      <c r="A29" t="s">
        <v>31</v>
      </c>
      <c r="B29">
        <v>1</v>
      </c>
    </row>
    <row r="30" spans="1:2" x14ac:dyDescent="0.25">
      <c r="A30" s="22" t="s">
        <v>29</v>
      </c>
      <c r="B30" s="22">
        <v>1</v>
      </c>
    </row>
    <row r="31" spans="1:2" x14ac:dyDescent="0.25">
      <c r="B31">
        <f>SUM(B26:B30)</f>
        <v>11</v>
      </c>
    </row>
    <row r="33" spans="1:2" x14ac:dyDescent="0.25">
      <c r="A33" t="s">
        <v>93</v>
      </c>
    </row>
    <row r="34" spans="1:2" x14ac:dyDescent="0.25">
      <c r="A34" t="s">
        <v>30</v>
      </c>
      <c r="B34">
        <v>6</v>
      </c>
    </row>
    <row r="35" spans="1:2" x14ac:dyDescent="0.25">
      <c r="A35" t="s">
        <v>34</v>
      </c>
      <c r="B35">
        <v>5</v>
      </c>
    </row>
    <row r="36" spans="1:2" x14ac:dyDescent="0.25">
      <c r="A36" t="s">
        <v>28</v>
      </c>
      <c r="B36">
        <v>4</v>
      </c>
    </row>
    <row r="37" spans="1:2" x14ac:dyDescent="0.25">
      <c r="A37" t="s">
        <v>33</v>
      </c>
      <c r="B37">
        <v>1</v>
      </c>
    </row>
    <row r="38" spans="1:2" x14ac:dyDescent="0.25">
      <c r="A38" t="s">
        <v>27</v>
      </c>
      <c r="B38">
        <v>1</v>
      </c>
    </row>
    <row r="39" spans="1:2" x14ac:dyDescent="0.25">
      <c r="A39" t="s">
        <v>25</v>
      </c>
      <c r="B39">
        <v>1</v>
      </c>
    </row>
    <row r="40" spans="1:2" x14ac:dyDescent="0.25">
      <c r="A40" t="s">
        <v>31</v>
      </c>
      <c r="B40">
        <v>1</v>
      </c>
    </row>
    <row r="41" spans="1:2" x14ac:dyDescent="0.25">
      <c r="A41" s="1" t="s">
        <v>26</v>
      </c>
      <c r="B41" s="1">
        <v>1</v>
      </c>
    </row>
    <row r="42" spans="1:2" x14ac:dyDescent="0.25">
      <c r="B42">
        <f>SUM(B34:B41)</f>
        <v>20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EFF6-4E32-4C8E-93E3-F55894E7C6E4}">
  <dimension ref="A2:G21"/>
  <sheetViews>
    <sheetView topLeftCell="A13" workbookViewId="0">
      <selection activeCell="A22" sqref="A22"/>
    </sheetView>
  </sheetViews>
  <sheetFormatPr defaultRowHeight="15" x14ac:dyDescent="0.25"/>
  <cols>
    <col min="1" max="1" width="14.28515625" customWidth="1"/>
    <col min="2" max="2" width="21" customWidth="1"/>
    <col min="3" max="3" width="18.85546875" customWidth="1"/>
    <col min="4" max="4" width="13.28515625" customWidth="1"/>
    <col min="5" max="5" width="20.7109375" customWidth="1"/>
    <col min="7" max="7" width="16" customWidth="1"/>
  </cols>
  <sheetData>
    <row r="2" spans="1:7" ht="15.75" x14ac:dyDescent="0.3">
      <c r="A2" s="90" t="s">
        <v>121</v>
      </c>
    </row>
    <row r="3" spans="1:7" ht="25.5" x14ac:dyDescent="0.25">
      <c r="A3" s="121" t="s">
        <v>117</v>
      </c>
      <c r="B3" s="79" t="s">
        <v>122</v>
      </c>
      <c r="C3" s="79" t="s">
        <v>123</v>
      </c>
      <c r="D3" s="79" t="s">
        <v>124</v>
      </c>
      <c r="E3" s="79" t="s">
        <v>125</v>
      </c>
    </row>
    <row r="4" spans="1:7" ht="15.75" thickBot="1" x14ac:dyDescent="0.3">
      <c r="A4" s="122"/>
      <c r="B4" s="80"/>
      <c r="C4" s="80"/>
      <c r="D4" s="80"/>
      <c r="E4" s="80"/>
    </row>
    <row r="5" spans="1:7" ht="24.75" thickBot="1" x14ac:dyDescent="0.3">
      <c r="A5" s="72" t="s">
        <v>118</v>
      </c>
      <c r="B5" s="81">
        <v>21580</v>
      </c>
      <c r="C5" s="81">
        <v>2198951</v>
      </c>
      <c r="D5" s="81">
        <v>9392</v>
      </c>
      <c r="E5" s="81">
        <v>5705</v>
      </c>
    </row>
    <row r="6" spans="1:7" ht="24.75" thickBot="1" x14ac:dyDescent="0.3">
      <c r="A6" s="72" t="s">
        <v>119</v>
      </c>
      <c r="B6" s="81">
        <v>93526</v>
      </c>
      <c r="C6" s="81">
        <v>15026368</v>
      </c>
      <c r="D6" s="81">
        <v>46586</v>
      </c>
      <c r="E6" s="81">
        <v>29443</v>
      </c>
    </row>
    <row r="7" spans="1:7" ht="15.75" thickBot="1" x14ac:dyDescent="0.3">
      <c r="A7" s="78" t="s">
        <v>120</v>
      </c>
      <c r="B7" s="82">
        <v>115106</v>
      </c>
      <c r="C7" s="82">
        <v>17225319</v>
      </c>
      <c r="D7" s="82">
        <v>55978</v>
      </c>
      <c r="E7" s="82">
        <v>35148</v>
      </c>
    </row>
    <row r="8" spans="1:7" x14ac:dyDescent="0.25">
      <c r="A8" s="87"/>
      <c r="B8" s="88"/>
      <c r="C8" s="88"/>
      <c r="D8" s="88"/>
      <c r="E8" s="88"/>
    </row>
    <row r="10" spans="1:7" ht="15.75" x14ac:dyDescent="0.3">
      <c r="A10" s="90" t="s">
        <v>132</v>
      </c>
    </row>
    <row r="11" spans="1:7" ht="40.5" thickBot="1" x14ac:dyDescent="0.3">
      <c r="A11" s="83" t="s">
        <v>117</v>
      </c>
      <c r="B11" s="80" t="s">
        <v>126</v>
      </c>
      <c r="C11" s="80" t="s">
        <v>127</v>
      </c>
      <c r="D11" s="80" t="s">
        <v>128</v>
      </c>
      <c r="E11" s="80" t="s">
        <v>129</v>
      </c>
      <c r="F11" s="80" t="s">
        <v>130</v>
      </c>
      <c r="G11" s="80" t="s">
        <v>131</v>
      </c>
    </row>
    <row r="12" spans="1:7" ht="24.75" thickBot="1" x14ac:dyDescent="0.3">
      <c r="A12" s="72" t="s">
        <v>118</v>
      </c>
      <c r="B12" s="81">
        <v>2198951</v>
      </c>
      <c r="C12" s="84">
        <v>67.58</v>
      </c>
      <c r="D12" s="84">
        <v>103.3</v>
      </c>
      <c r="E12" s="84">
        <v>-35.799999999999997</v>
      </c>
      <c r="F12" s="85">
        <v>0.60699999999999998</v>
      </c>
      <c r="G12" s="81">
        <v>-47868</v>
      </c>
    </row>
    <row r="13" spans="1:7" ht="24.75" thickBot="1" x14ac:dyDescent="0.3">
      <c r="A13" s="72" t="s">
        <v>119</v>
      </c>
      <c r="B13" s="81">
        <v>15026368</v>
      </c>
      <c r="C13" s="84">
        <v>84</v>
      </c>
      <c r="D13" s="84">
        <v>128.5</v>
      </c>
      <c r="E13" s="84">
        <v>-44.5</v>
      </c>
      <c r="F13" s="85">
        <v>0.63200000000000001</v>
      </c>
      <c r="G13" s="81">
        <v>-423001</v>
      </c>
    </row>
    <row r="14" spans="1:7" ht="15.75" thickBot="1" x14ac:dyDescent="0.3">
      <c r="A14" s="78" t="s">
        <v>120</v>
      </c>
      <c r="B14" s="82">
        <v>17225319</v>
      </c>
      <c r="C14" s="86"/>
      <c r="D14" s="86"/>
      <c r="E14" s="86"/>
      <c r="F14" s="86"/>
      <c r="G14" s="82">
        <v>-470869</v>
      </c>
    </row>
    <row r="17" spans="1:5" ht="15.75" x14ac:dyDescent="0.3">
      <c r="A17" s="90" t="s">
        <v>137</v>
      </c>
    </row>
    <row r="18" spans="1:5" ht="40.5" thickBot="1" x14ac:dyDescent="0.3">
      <c r="A18" s="83" t="s">
        <v>117</v>
      </c>
      <c r="B18" s="80" t="s">
        <v>133</v>
      </c>
      <c r="C18" s="80" t="s">
        <v>134</v>
      </c>
      <c r="D18" s="80" t="s">
        <v>135</v>
      </c>
      <c r="E18" s="80" t="s">
        <v>136</v>
      </c>
    </row>
    <row r="19" spans="1:5" ht="24.75" thickBot="1" x14ac:dyDescent="0.3">
      <c r="A19" s="72" t="s">
        <v>118</v>
      </c>
      <c r="B19" s="81">
        <v>19784</v>
      </c>
      <c r="C19" s="81">
        <v>31183</v>
      </c>
      <c r="D19" s="81">
        <v>11399</v>
      </c>
      <c r="E19" s="85">
        <v>-0.36599999999999999</v>
      </c>
    </row>
    <row r="20" spans="1:5" ht="24.75" thickBot="1" x14ac:dyDescent="0.3">
      <c r="A20" s="72" t="s">
        <v>119</v>
      </c>
      <c r="B20" s="81">
        <v>139144</v>
      </c>
      <c r="C20" s="81">
        <v>188070</v>
      </c>
      <c r="D20" s="81">
        <v>48926</v>
      </c>
      <c r="E20" s="85">
        <v>-0.26</v>
      </c>
    </row>
    <row r="21" spans="1:5" ht="15.75" thickBot="1" x14ac:dyDescent="0.3">
      <c r="A21" s="78" t="s">
        <v>120</v>
      </c>
      <c r="B21" s="82">
        <v>158929</v>
      </c>
      <c r="C21" s="82">
        <v>219254</v>
      </c>
      <c r="D21" s="82">
        <v>60325</v>
      </c>
      <c r="E21" s="89">
        <v>-0.27500000000000002</v>
      </c>
    </row>
  </sheetData>
  <mergeCells count="1">
    <mergeCell ref="A3:A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A4A8A85A48EA43A6CA5DE296A316DA" ma:contentTypeVersion="17" ma:contentTypeDescription="Create a new document." ma:contentTypeScope="" ma:versionID="a644784bcd457f00c8dbe7a5a1ca71ad">
  <xsd:schema xmlns:xsd="http://www.w3.org/2001/XMLSchema" xmlns:xs="http://www.w3.org/2001/XMLSchema" xmlns:p="http://schemas.microsoft.com/office/2006/metadata/properties" xmlns:ns2="fd09e7cb-0128-4f8c-a232-c1416b281493" xmlns:ns3="7f617331-7232-4514-900b-db57aaabdff0" targetNamespace="http://schemas.microsoft.com/office/2006/metadata/properties" ma:root="true" ma:fieldsID="41320f93c36d98aac0419f9c06adbfcc" ns2:_="" ns3:_="">
    <xsd:import namespace="fd09e7cb-0128-4f8c-a232-c1416b281493"/>
    <xsd:import namespace="7f617331-7232-4514-900b-db57aaabdf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9e7cb-0128-4f8c-a232-c1416b28149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28c4708-1cf8-4637-b0bf-c5ae42ea4a8a}" ma:internalName="TaxCatchAll" ma:showField="CatchAllData" ma:web="fd09e7cb-0128-4f8c-a232-c1416b2814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17331-7232-4514-900b-db57aaabd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617331-7232-4514-900b-db57aaabdff0">
      <Terms xmlns="http://schemas.microsoft.com/office/infopath/2007/PartnerControls"/>
    </lcf76f155ced4ddcb4097134ff3c332f>
    <TaxCatchAll xmlns="fd09e7cb-0128-4f8c-a232-c1416b281493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657E2E-DBCC-43A7-A791-E1C3F843E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09e7cb-0128-4f8c-a232-c1416b281493"/>
    <ds:schemaRef ds:uri="7f617331-7232-4514-900b-db57aaabdf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9A99A6-49EA-4076-BBBB-AA6383F19360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d09e7cb-0128-4f8c-a232-c1416b281493"/>
    <ds:schemaRef ds:uri="7f617331-7232-4514-900b-db57aaabdff0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4E6FA36-7351-4EDB-80D6-869DD31935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Allocation</vt:lpstr>
      <vt:lpstr>ICMA Harmonized Framework</vt:lpstr>
      <vt:lpstr>Impact per bond</vt:lpstr>
      <vt:lpstr>Graphs</vt:lpstr>
      <vt:lpstr>Other tables</vt:lpstr>
      <vt:lpstr>Allocation!_ftn1</vt:lpstr>
      <vt:lpstr>Allocation!_ftnref1</vt:lpstr>
    </vt:vector>
  </TitlesOfParts>
  <Company>ABN AMRO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Treasury</dc:creator>
  <cp:lastModifiedBy>Ruud Jaegers</cp:lastModifiedBy>
  <dcterms:created xsi:type="dcterms:W3CDTF">2025-04-22T08:04:07Z</dcterms:created>
  <dcterms:modified xsi:type="dcterms:W3CDTF">2025-09-01T15:31:01Z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2025-04-22T11:38:33Z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bb81d16c-45ec-4012-ad63-e4d052499beb</vt:lpwstr>
  </property>
  <property fmtid="{D5CDD505-2E9C-101B-9397-08002B2CF9AE}" pid="8" name="MSIP_Label_42ffcf47-be15-40bf-818d-0da39af9f75a_ContentBits">
    <vt:lpwstr>0</vt:lpwstr>
  </property>
  <property fmtid="{D5CDD505-2E9C-101B-9397-08002B2CF9AE}" pid="9" name="MSIP_Label_42ffcf47-be15-40bf-818d-0da39af9f75a_Tag">
    <vt:lpwstr>10, 0, 1, 1</vt:lpwstr>
  </property>
  <property fmtid="{D5CDD505-2E9C-101B-9397-08002B2CF9AE}" pid="10" name="MediaServiceImageTags">
    <vt:lpwstr/>
  </property>
  <property fmtid="{D5CDD505-2E9C-101B-9397-08002B2CF9AE}" pid="11" name="ContentTypeId">
    <vt:lpwstr>0x010100E1A4A8A85A48EA43A6CA5DE296A316DA</vt:lpwstr>
  </property>
  <property fmtid="{D5CDD505-2E9C-101B-9397-08002B2CF9AE}" pid="12" name="MSIP_Label_d759928c-a1b6-4091-8e58-718ce79b9c47_ActionId">
    <vt:lpwstr>ff0eb9bd-96e6-43d3-af49-75e776625d1f</vt:lpwstr>
  </property>
  <property fmtid="{D5CDD505-2E9C-101B-9397-08002B2CF9AE}" pid="13" name="MSIP_Label_d759928c-a1b6-4091-8e58-718ce79b9c47_SiteId">
    <vt:lpwstr>3a15904d-3fd9-4256-a753-beb05cdf0c6d</vt:lpwstr>
  </property>
  <property fmtid="{D5CDD505-2E9C-101B-9397-08002B2CF9AE}" pid="14" name="MSIP_Label_d759928c-a1b6-4091-8e58-718ce79b9c47_Method">
    <vt:lpwstr>Privileged</vt:lpwstr>
  </property>
  <property fmtid="{D5CDD505-2E9C-101B-9397-08002B2CF9AE}" pid="15" name="MSIP_Label_d759928c-a1b6-4091-8e58-718ce79b9c47_Name">
    <vt:lpwstr>d759928c-a1b6-4091-8e58-718ce79b9c47</vt:lpwstr>
  </property>
  <property fmtid="{D5CDD505-2E9C-101B-9397-08002B2CF9AE}" pid="16" name="MSIP_Label_d759928c-a1b6-4091-8e58-718ce79b9c47_ContentBits">
    <vt:lpwstr>0</vt:lpwstr>
  </property>
  <property fmtid="{D5CDD505-2E9C-101B-9397-08002B2CF9AE}" pid="17" name="MSIP_Label_d759928c-a1b6-4091-8e58-718ce79b9c47_Enabled">
    <vt:lpwstr>true</vt:lpwstr>
  </property>
  <property fmtid="{D5CDD505-2E9C-101B-9397-08002B2CF9AE}" pid="18" name="MSIP_Label_d759928c-a1b6-4091-8e58-718ce79b9c47_Tag">
    <vt:lpwstr>10, 0, 1, 1</vt:lpwstr>
  </property>
  <property fmtid="{D5CDD505-2E9C-101B-9397-08002B2CF9AE}" pid="19" name="MSIP_Label_d759928c-a1b6-4091-8e58-718ce79b9c47_SetDate">
    <vt:lpwstr>2025-03-25T14:13:51Z</vt:lpwstr>
  </property>
</Properties>
</file>