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12/B. CBC2/"/>
    </mc:Choice>
  </mc:AlternateContent>
  <xr:revisionPtr revIDLastSave="3" documentId="11_00C00DFE2006CB564EF64178A4354EB035CA8DCD" xr6:coauthVersionLast="47" xr6:coauthVersionMax="47" xr10:uidLastSave="{971F7AD5-2C3A-4B2A-B467-729088A0F29F}"/>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89" i="24"/>
  <c r="C121" i="24"/>
  <c r="C117" i="24"/>
  <c r="C89" i="24"/>
  <c r="C82" i="24"/>
  <c r="F81" i="24"/>
  <c r="F80" i="24"/>
  <c r="F82" i="24" s="1"/>
  <c r="F79" i="24"/>
  <c r="D77" i="24"/>
  <c r="C77" i="24"/>
  <c r="G76" i="24"/>
  <c r="G75" i="24"/>
  <c r="G74" i="24"/>
  <c r="G73" i="24"/>
  <c r="F73" i="24"/>
  <c r="G72" i="24"/>
  <c r="G71" i="24"/>
  <c r="G70" i="24"/>
  <c r="G69" i="24"/>
  <c r="F69" i="24"/>
  <c r="G68" i="24"/>
  <c r="G67" i="24"/>
  <c r="G66" i="24"/>
  <c r="G65" i="24"/>
  <c r="F65" i="24"/>
  <c r="G64" i="24"/>
  <c r="G63" i="24"/>
  <c r="G62" i="24"/>
  <c r="D46" i="24"/>
  <c r="C46" i="24"/>
  <c r="G45" i="24"/>
  <c r="G44" i="24"/>
  <c r="G43" i="24"/>
  <c r="F43" i="24"/>
  <c r="G42" i="24"/>
  <c r="G41" i="24"/>
  <c r="G40" i="24"/>
  <c r="G39" i="24"/>
  <c r="F39" i="24"/>
  <c r="G38" i="24"/>
  <c r="G37" i="24"/>
  <c r="G36" i="24"/>
  <c r="G35" i="24"/>
  <c r="F35" i="24"/>
  <c r="G34" i="24"/>
  <c r="G33" i="24"/>
  <c r="G32" i="24"/>
  <c r="G31" i="24"/>
  <c r="G46" i="24" s="1"/>
  <c r="F31" i="24"/>
  <c r="D22" i="24"/>
  <c r="C22" i="24"/>
  <c r="G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G616" i="19" s="1"/>
  <c r="C618" i="19"/>
  <c r="F614" i="19" s="1"/>
  <c r="F618" i="19" s="1"/>
  <c r="G617" i="19"/>
  <c r="G615" i="19"/>
  <c r="D602" i="19"/>
  <c r="C602" i="19"/>
  <c r="G590" i="19"/>
  <c r="D587" i="19"/>
  <c r="G585" i="19" s="1"/>
  <c r="C587" i="19"/>
  <c r="G586" i="19"/>
  <c r="F586" i="19"/>
  <c r="F585" i="19"/>
  <c r="F584" i="19"/>
  <c r="G583" i="19"/>
  <c r="F583" i="19"/>
  <c r="G582" i="19"/>
  <c r="F582" i="19"/>
  <c r="F581" i="19"/>
  <c r="F580" i="19"/>
  <c r="G579" i="19"/>
  <c r="F579" i="19"/>
  <c r="G578" i="19"/>
  <c r="F578" i="19"/>
  <c r="F577" i="19"/>
  <c r="F576" i="19"/>
  <c r="G575" i="19"/>
  <c r="F575" i="19"/>
  <c r="G574" i="19"/>
  <c r="F574" i="19"/>
  <c r="F573" i="19"/>
  <c r="F572" i="19"/>
  <c r="G571" i="19"/>
  <c r="F571" i="19"/>
  <c r="G570" i="19"/>
  <c r="F570" i="19"/>
  <c r="F569" i="19"/>
  <c r="D564" i="19"/>
  <c r="G562" i="19" s="1"/>
  <c r="C564" i="19"/>
  <c r="G563" i="19"/>
  <c r="F563" i="19"/>
  <c r="F562" i="19"/>
  <c r="F561" i="19"/>
  <c r="G560" i="19"/>
  <c r="F560" i="19"/>
  <c r="G559" i="19"/>
  <c r="F559" i="19"/>
  <c r="F558" i="19"/>
  <c r="F557" i="19"/>
  <c r="G556" i="19"/>
  <c r="F556" i="19"/>
  <c r="G555" i="19"/>
  <c r="F555" i="19"/>
  <c r="F554" i="19"/>
  <c r="F553" i="19"/>
  <c r="G552" i="19"/>
  <c r="F552" i="19"/>
  <c r="G551" i="19"/>
  <c r="F551" i="19"/>
  <c r="F550" i="19"/>
  <c r="F549" i="19"/>
  <c r="G548" i="19"/>
  <c r="F548" i="19"/>
  <c r="G547" i="19"/>
  <c r="F547" i="19"/>
  <c r="F546" i="19"/>
  <c r="D507" i="19"/>
  <c r="G505" i="19" s="1"/>
  <c r="C507" i="19"/>
  <c r="G506" i="19"/>
  <c r="F506" i="19"/>
  <c r="F505" i="19"/>
  <c r="F504" i="19"/>
  <c r="G503" i="19"/>
  <c r="F503" i="19"/>
  <c r="G502" i="19"/>
  <c r="F502" i="19"/>
  <c r="F501" i="19"/>
  <c r="F500" i="19"/>
  <c r="F507" i="19" s="1"/>
  <c r="G499" i="19"/>
  <c r="F499" i="19"/>
  <c r="D485" i="19"/>
  <c r="C485" i="19"/>
  <c r="G484" i="19"/>
  <c r="G483" i="19"/>
  <c r="G482" i="19"/>
  <c r="G481" i="19"/>
  <c r="G480" i="19"/>
  <c r="F480" i="19"/>
  <c r="G479" i="19"/>
  <c r="G478" i="19"/>
  <c r="G485" i="19" s="1"/>
  <c r="G477" i="19"/>
  <c r="D472" i="19"/>
  <c r="G470" i="19" s="1"/>
  <c r="C472" i="19"/>
  <c r="G471" i="19"/>
  <c r="F471" i="19"/>
  <c r="F470" i="19"/>
  <c r="F469" i="19"/>
  <c r="G468" i="19"/>
  <c r="F468" i="19"/>
  <c r="G467" i="19"/>
  <c r="F467" i="19"/>
  <c r="F466" i="19"/>
  <c r="F465" i="19"/>
  <c r="G464" i="19"/>
  <c r="F464" i="19"/>
  <c r="G463" i="19"/>
  <c r="F463" i="19"/>
  <c r="F462" i="19"/>
  <c r="F461" i="19"/>
  <c r="G460" i="19"/>
  <c r="F460" i="19"/>
  <c r="G459" i="19"/>
  <c r="F459" i="19"/>
  <c r="F458" i="19"/>
  <c r="F457" i="19"/>
  <c r="G456" i="19"/>
  <c r="F456" i="19"/>
  <c r="G455" i="19"/>
  <c r="F455" i="19"/>
  <c r="F454" i="19"/>
  <c r="F453" i="19"/>
  <c r="G452" i="19"/>
  <c r="F452" i="19"/>
  <c r="G451" i="19"/>
  <c r="F451" i="19"/>
  <c r="F472" i="19" s="1"/>
  <c r="F450" i="19"/>
  <c r="F449" i="19"/>
  <c r="G448" i="19"/>
  <c r="F448" i="19"/>
  <c r="G404" i="19"/>
  <c r="G403" i="19"/>
  <c r="D403" i="19"/>
  <c r="C403" i="19"/>
  <c r="G402" i="19"/>
  <c r="G401" i="19"/>
  <c r="G400" i="19"/>
  <c r="G399" i="19"/>
  <c r="G398" i="19"/>
  <c r="G397" i="19"/>
  <c r="G396" i="19"/>
  <c r="G395" i="19"/>
  <c r="D392" i="19"/>
  <c r="G390" i="19" s="1"/>
  <c r="C392" i="19"/>
  <c r="G391" i="19"/>
  <c r="F391" i="19"/>
  <c r="F390" i="19"/>
  <c r="F389" i="19"/>
  <c r="F392" i="19" s="1"/>
  <c r="G388" i="19"/>
  <c r="F388" i="19"/>
  <c r="D385" i="19"/>
  <c r="C385" i="19"/>
  <c r="G384" i="19"/>
  <c r="F384" i="19"/>
  <c r="G383" i="19"/>
  <c r="G382" i="19"/>
  <c r="G381" i="19"/>
  <c r="G380" i="19"/>
  <c r="F380" i="19"/>
  <c r="G379" i="19"/>
  <c r="G378" i="19"/>
  <c r="G385" i="19" s="1"/>
  <c r="D366" i="19"/>
  <c r="G364" i="19" s="1"/>
  <c r="C366" i="19"/>
  <c r="G365" i="19"/>
  <c r="F365" i="19"/>
  <c r="F364" i="19"/>
  <c r="F363" i="19"/>
  <c r="G362" i="19"/>
  <c r="F362" i="19"/>
  <c r="G361" i="19"/>
  <c r="F361" i="19"/>
  <c r="F360" i="19"/>
  <c r="F359" i="19"/>
  <c r="G358" i="19"/>
  <c r="F358" i="19"/>
  <c r="G357" i="19"/>
  <c r="F357" i="19"/>
  <c r="F356" i="19"/>
  <c r="F355" i="19"/>
  <c r="G354" i="19"/>
  <c r="F354" i="19"/>
  <c r="G353" i="19"/>
  <c r="F353" i="19"/>
  <c r="F366" i="19" s="1"/>
  <c r="D349" i="19"/>
  <c r="G367" i="19" s="1"/>
  <c r="C349" i="19"/>
  <c r="G348" i="19"/>
  <c r="G347" i="19"/>
  <c r="F347" i="19"/>
  <c r="F346" i="19"/>
  <c r="G345" i="19"/>
  <c r="F345" i="19"/>
  <c r="G344" i="19"/>
  <c r="G343" i="19"/>
  <c r="F343" i="19"/>
  <c r="F342" i="19"/>
  <c r="G341" i="19"/>
  <c r="F341" i="19"/>
  <c r="G340" i="19"/>
  <c r="G339" i="19"/>
  <c r="F339" i="19"/>
  <c r="F338" i="19"/>
  <c r="G337" i="19"/>
  <c r="F337" i="19"/>
  <c r="G336" i="19"/>
  <c r="G335" i="19"/>
  <c r="F335" i="19"/>
  <c r="F334" i="19"/>
  <c r="G333" i="19"/>
  <c r="F333" i="19"/>
  <c r="G332" i="19"/>
  <c r="G331" i="19"/>
  <c r="F331" i="19"/>
  <c r="D326" i="19"/>
  <c r="G323" i="19" s="1"/>
  <c r="C326" i="19"/>
  <c r="F320" i="19" s="1"/>
  <c r="G325" i="19"/>
  <c r="G324" i="19"/>
  <c r="F323" i="19"/>
  <c r="G322" i="19"/>
  <c r="F322" i="19"/>
  <c r="G321" i="19"/>
  <c r="G320" i="19"/>
  <c r="F319" i="19"/>
  <c r="G318" i="19"/>
  <c r="F318" i="19"/>
  <c r="G317" i="19"/>
  <c r="G316" i="19"/>
  <c r="F315" i="19"/>
  <c r="G314" i="19"/>
  <c r="F314" i="19"/>
  <c r="G313" i="19"/>
  <c r="G312" i="19"/>
  <c r="F312" i="19"/>
  <c r="F311" i="19"/>
  <c r="G310" i="19"/>
  <c r="F310" i="19"/>
  <c r="G309" i="19"/>
  <c r="G308" i="19"/>
  <c r="D273" i="19"/>
  <c r="G270" i="19" s="1"/>
  <c r="C273" i="19"/>
  <c r="G272" i="19"/>
  <c r="G271" i="19"/>
  <c r="G269" i="19"/>
  <c r="G268" i="19"/>
  <c r="G267" i="19"/>
  <c r="G265" i="19"/>
  <c r="D251" i="19"/>
  <c r="C251" i="19"/>
  <c r="F250" i="19"/>
  <c r="F249" i="19"/>
  <c r="G243" i="19"/>
  <c r="F243" i="19"/>
  <c r="D238" i="19"/>
  <c r="G235" i="19" s="1"/>
  <c r="C238" i="19"/>
  <c r="G237" i="19"/>
  <c r="G236" i="19"/>
  <c r="F236" i="19"/>
  <c r="F235" i="19"/>
  <c r="G234" i="19"/>
  <c r="F234" i="19"/>
  <c r="G233" i="19"/>
  <c r="G232" i="19"/>
  <c r="F232" i="19"/>
  <c r="F231" i="19"/>
  <c r="G230" i="19"/>
  <c r="F230" i="19"/>
  <c r="G229" i="19"/>
  <c r="G228" i="19"/>
  <c r="F228" i="19"/>
  <c r="F227" i="19"/>
  <c r="G226" i="19"/>
  <c r="F226" i="19"/>
  <c r="G225" i="19"/>
  <c r="G224" i="19"/>
  <c r="F224" i="19"/>
  <c r="F223" i="19"/>
  <c r="G222" i="19"/>
  <c r="F222" i="19"/>
  <c r="G221" i="19"/>
  <c r="G220" i="19"/>
  <c r="F220" i="19"/>
  <c r="F219" i="19"/>
  <c r="G218" i="19"/>
  <c r="F218" i="19"/>
  <c r="G217" i="19"/>
  <c r="G216" i="19"/>
  <c r="F216" i="19"/>
  <c r="F215" i="19"/>
  <c r="G214" i="19"/>
  <c r="F214" i="19"/>
  <c r="F97" i="19"/>
  <c r="D97" i="19"/>
  <c r="C97" i="19"/>
  <c r="F93" i="19"/>
  <c r="D93" i="19"/>
  <c r="C93" i="19"/>
  <c r="F65" i="19"/>
  <c r="D65" i="19"/>
  <c r="C65" i="19"/>
  <c r="F37" i="19"/>
  <c r="F36" i="19"/>
  <c r="C29" i="19"/>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3" i="11"/>
  <c r="F183" i="11"/>
  <c r="F181" i="11"/>
  <c r="D179" i="11"/>
  <c r="G182" i="11" s="1"/>
  <c r="C179" i="11"/>
  <c r="F184" i="11" s="1"/>
  <c r="G178" i="11"/>
  <c r="F178" i="11"/>
  <c r="F176" i="11"/>
  <c r="F175" i="11"/>
  <c r="G174" i="11"/>
  <c r="F174" i="11"/>
  <c r="F172" i="11"/>
  <c r="F171" i="11"/>
  <c r="F163" i="11"/>
  <c r="F161" i="11"/>
  <c r="F159" i="11"/>
  <c r="D157" i="11"/>
  <c r="G161" i="11" s="1"/>
  <c r="C157" i="11"/>
  <c r="F162" i="11" s="1"/>
  <c r="F156" i="11"/>
  <c r="F154" i="11"/>
  <c r="F153" i="11"/>
  <c r="F152" i="11"/>
  <c r="F150" i="11"/>
  <c r="F149" i="11"/>
  <c r="D144" i="11"/>
  <c r="G143" i="11" s="1"/>
  <c r="C144" i="11"/>
  <c r="F143" i="11"/>
  <c r="G142" i="11"/>
  <c r="F142" i="11"/>
  <c r="G141" i="11"/>
  <c r="F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F123" i="11"/>
  <c r="G122" i="11"/>
  <c r="F122" i="11"/>
  <c r="G121" i="11"/>
  <c r="F121" i="11"/>
  <c r="F144" i="11" s="1"/>
  <c r="G120" i="11"/>
  <c r="F120" i="11"/>
  <c r="C58" i="11"/>
  <c r="C54" i="11"/>
  <c r="C26" i="11"/>
  <c r="F158" i="10"/>
  <c r="F157" i="10"/>
  <c r="F156" i="10"/>
  <c r="F154" i="10"/>
  <c r="F153" i="10"/>
  <c r="C152" i="10"/>
  <c r="F155" i="10" s="1"/>
  <c r="F151" i="10"/>
  <c r="F150" i="10"/>
  <c r="F149" i="10"/>
  <c r="C81" i="10"/>
  <c r="C77" i="10"/>
  <c r="C49" i="10"/>
  <c r="C42" i="10"/>
  <c r="F39" i="10" s="1"/>
  <c r="F41" i="10"/>
  <c r="F40" i="10"/>
  <c r="D37" i="10"/>
  <c r="G32" i="10" s="1"/>
  <c r="C37" i="10"/>
  <c r="F42" i="24" s="1"/>
  <c r="F36" i="10"/>
  <c r="G34" i="10"/>
  <c r="F34" i="10"/>
  <c r="G33" i="10"/>
  <c r="F33" i="10"/>
  <c r="F32" i="10"/>
  <c r="F30" i="10"/>
  <c r="G29" i="10"/>
  <c r="F29" i="10"/>
  <c r="G28" i="10"/>
  <c r="F28" i="10"/>
  <c r="F26" i="10"/>
  <c r="G25" i="10"/>
  <c r="F25" i="10"/>
  <c r="G24" i="10"/>
  <c r="F24" i="10"/>
  <c r="G23" i="10"/>
  <c r="F22" i="10"/>
  <c r="G622" i="9"/>
  <c r="G621" i="9"/>
  <c r="G620" i="9"/>
  <c r="G619" i="9"/>
  <c r="G618" i="9"/>
  <c r="G617" i="9"/>
  <c r="G616" i="9"/>
  <c r="G615" i="9"/>
  <c r="G614" i="9"/>
  <c r="G613" i="9"/>
  <c r="G612" i="9"/>
  <c r="G611" i="9"/>
  <c r="G610" i="9"/>
  <c r="G609" i="9"/>
  <c r="G608" i="9"/>
  <c r="G607" i="9"/>
  <c r="G606" i="9"/>
  <c r="G605" i="9"/>
  <c r="G604" i="9"/>
  <c r="G601" i="9"/>
  <c r="D601" i="9"/>
  <c r="C601" i="9"/>
  <c r="G600" i="9"/>
  <c r="F600" i="9"/>
  <c r="G599" i="9"/>
  <c r="F599" i="9"/>
  <c r="G598" i="9"/>
  <c r="F598" i="9"/>
  <c r="G597" i="9"/>
  <c r="F597" i="9"/>
  <c r="F601" i="9" s="1"/>
  <c r="F591" i="9"/>
  <c r="D585" i="9"/>
  <c r="G581" i="9" s="1"/>
  <c r="C585" i="9"/>
  <c r="F584" i="9" s="1"/>
  <c r="F583" i="9"/>
  <c r="F582" i="9"/>
  <c r="F581" i="9"/>
  <c r="F580" i="9"/>
  <c r="F578" i="9"/>
  <c r="F577" i="9"/>
  <c r="F576" i="9"/>
  <c r="F574" i="9"/>
  <c r="F573" i="9"/>
  <c r="F572" i="9"/>
  <c r="D567" i="9"/>
  <c r="C567" i="9"/>
  <c r="G566" i="9"/>
  <c r="F566" i="9"/>
  <c r="F565" i="9"/>
  <c r="G564" i="9"/>
  <c r="F564" i="9"/>
  <c r="G563" i="9"/>
  <c r="F563" i="9"/>
  <c r="G562" i="9"/>
  <c r="F562"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G543" i="9" s="1"/>
  <c r="C544" i="9"/>
  <c r="F543" i="9" s="1"/>
  <c r="F542" i="9"/>
  <c r="F541" i="9"/>
  <c r="F540" i="9"/>
  <c r="F539" i="9"/>
  <c r="F538" i="9"/>
  <c r="F537" i="9"/>
  <c r="F536" i="9"/>
  <c r="F535" i="9"/>
  <c r="F534" i="9"/>
  <c r="F533" i="9"/>
  <c r="F532" i="9"/>
  <c r="F531" i="9"/>
  <c r="F530" i="9"/>
  <c r="F529" i="9"/>
  <c r="F528" i="9"/>
  <c r="F527" i="9"/>
  <c r="F526" i="9"/>
  <c r="F493" i="9"/>
  <c r="G492" i="9"/>
  <c r="F489" i="9"/>
  <c r="G488" i="9"/>
  <c r="D487" i="9"/>
  <c r="G491" i="9" s="1"/>
  <c r="C487" i="9"/>
  <c r="F492" i="9" s="1"/>
  <c r="F486" i="9"/>
  <c r="G485" i="9"/>
  <c r="G483" i="9"/>
  <c r="F483" i="9"/>
  <c r="G482" i="9"/>
  <c r="F482" i="9"/>
  <c r="G481" i="9"/>
  <c r="G480" i="9"/>
  <c r="G479" i="9"/>
  <c r="F479" i="9"/>
  <c r="F471" i="9"/>
  <c r="G470" i="9"/>
  <c r="F467" i="9"/>
  <c r="G466" i="9"/>
  <c r="D465" i="9"/>
  <c r="G469" i="9" s="1"/>
  <c r="C465" i="9"/>
  <c r="F470" i="9" s="1"/>
  <c r="F464" i="9"/>
  <c r="G463" i="9"/>
  <c r="G461" i="9"/>
  <c r="F461" i="9"/>
  <c r="F460" i="9"/>
  <c r="G459" i="9"/>
  <c r="G457" i="9"/>
  <c r="F457" i="9"/>
  <c r="D452" i="9"/>
  <c r="G451" i="9" s="1"/>
  <c r="C452" i="9"/>
  <c r="F451" i="9" s="1"/>
  <c r="F450" i="9"/>
  <c r="F449" i="9"/>
  <c r="F448" i="9"/>
  <c r="F446" i="9"/>
  <c r="F445" i="9"/>
  <c r="F444" i="9"/>
  <c r="F442" i="9"/>
  <c r="F441" i="9"/>
  <c r="F440" i="9"/>
  <c r="F438" i="9"/>
  <c r="F437" i="9"/>
  <c r="F436" i="9"/>
  <c r="F434" i="9"/>
  <c r="F433" i="9"/>
  <c r="F432" i="9"/>
  <c r="F431" i="9"/>
  <c r="F430" i="9"/>
  <c r="F429" i="9"/>
  <c r="F428" i="9"/>
  <c r="G393" i="9"/>
  <c r="G392" i="9"/>
  <c r="G391" i="9"/>
  <c r="G390" i="9"/>
  <c r="G389" i="9"/>
  <c r="G388" i="9"/>
  <c r="G387" i="9"/>
  <c r="G386" i="9"/>
  <c r="G385" i="9"/>
  <c r="G384" i="9"/>
  <c r="G383" i="9"/>
  <c r="G382" i="9"/>
  <c r="G381" i="9"/>
  <c r="G380" i="9"/>
  <c r="G379" i="9"/>
  <c r="G378" i="9"/>
  <c r="G377" i="9"/>
  <c r="G376" i="9"/>
  <c r="G375" i="9"/>
  <c r="D372" i="9"/>
  <c r="G371" i="9" s="1"/>
  <c r="C372" i="9"/>
  <c r="F371" i="9" s="1"/>
  <c r="G368" i="9"/>
  <c r="F368" i="9"/>
  <c r="D365" i="9"/>
  <c r="C365" i="9"/>
  <c r="F362" i="9" s="1"/>
  <c r="G364" i="9"/>
  <c r="G363" i="9"/>
  <c r="F363" i="9"/>
  <c r="G362" i="9"/>
  <c r="G361" i="9"/>
  <c r="F361" i="9"/>
  <c r="G360" i="9"/>
  <c r="F360" i="9"/>
  <c r="G359" i="9"/>
  <c r="F359" i="9"/>
  <c r="G358" i="9"/>
  <c r="G365" i="9" s="1"/>
  <c r="F358" i="9"/>
  <c r="D346" i="9"/>
  <c r="G344" i="9" s="1"/>
  <c r="C346" i="9"/>
  <c r="F344" i="9" s="1"/>
  <c r="G345" i="9"/>
  <c r="F345" i="9"/>
  <c r="G342" i="9"/>
  <c r="F342" i="9"/>
  <c r="G341" i="9"/>
  <c r="F341" i="9"/>
  <c r="G338" i="9"/>
  <c r="F338" i="9"/>
  <c r="G337" i="9"/>
  <c r="F337" i="9"/>
  <c r="G334" i="9"/>
  <c r="F334" i="9"/>
  <c r="G333" i="9"/>
  <c r="F333" i="9"/>
  <c r="D328" i="9"/>
  <c r="G325" i="9" s="1"/>
  <c r="C328" i="9"/>
  <c r="F325" i="9" s="1"/>
  <c r="G326" i="9"/>
  <c r="F326" i="9"/>
  <c r="G324" i="9"/>
  <c r="F324" i="9"/>
  <c r="G322" i="9"/>
  <c r="F322" i="9"/>
  <c r="G320" i="9"/>
  <c r="F320" i="9"/>
  <c r="F319" i="9"/>
  <c r="G318" i="9"/>
  <c r="F318" i="9"/>
  <c r="G316" i="9"/>
  <c r="F316" i="9"/>
  <c r="F315" i="9"/>
  <c r="G314" i="9"/>
  <c r="F314" i="9"/>
  <c r="F313" i="9"/>
  <c r="G312" i="9"/>
  <c r="F312" i="9"/>
  <c r="G311" i="9"/>
  <c r="F311" i="9"/>
  <c r="G310" i="9"/>
  <c r="F310" i="9"/>
  <c r="D305" i="9"/>
  <c r="G302" i="9" s="1"/>
  <c r="C305" i="9"/>
  <c r="F302" i="9" s="1"/>
  <c r="G303" i="9"/>
  <c r="F303" i="9"/>
  <c r="G301" i="9"/>
  <c r="F301" i="9"/>
  <c r="G299" i="9"/>
  <c r="F299" i="9"/>
  <c r="G297" i="9"/>
  <c r="F297" i="9"/>
  <c r="G295" i="9"/>
  <c r="F295" i="9"/>
  <c r="G293" i="9"/>
  <c r="F293" i="9"/>
  <c r="G291" i="9"/>
  <c r="F291" i="9"/>
  <c r="G289" i="9"/>
  <c r="F289" i="9"/>
  <c r="G287" i="9"/>
  <c r="F287" i="9"/>
  <c r="D249" i="9"/>
  <c r="G255" i="9" s="1"/>
  <c r="C249" i="9"/>
  <c r="F255" i="9" s="1"/>
  <c r="G245" i="9"/>
  <c r="F245" i="9"/>
  <c r="G241" i="9"/>
  <c r="D227" i="9"/>
  <c r="G233" i="9" s="1"/>
  <c r="C227" i="9"/>
  <c r="F219" i="9" s="1"/>
  <c r="G223" i="9"/>
  <c r="G219" i="9"/>
  <c r="D214" i="9"/>
  <c r="G211" i="9" s="1"/>
  <c r="C214" i="9"/>
  <c r="F211" i="9" s="1"/>
  <c r="G212" i="9"/>
  <c r="F212" i="9"/>
  <c r="G210" i="9"/>
  <c r="F210" i="9"/>
  <c r="G208" i="9"/>
  <c r="F208" i="9"/>
  <c r="G206" i="9"/>
  <c r="F206" i="9"/>
  <c r="G204" i="9"/>
  <c r="F204" i="9"/>
  <c r="G202" i="9"/>
  <c r="F202" i="9"/>
  <c r="G200" i="9"/>
  <c r="F200" i="9"/>
  <c r="G198" i="9"/>
  <c r="F198" i="9"/>
  <c r="F197" i="9"/>
  <c r="G196" i="9"/>
  <c r="F196" i="9"/>
  <c r="G194" i="9"/>
  <c r="F194"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22" s="1"/>
  <c r="D28" i="9"/>
  <c r="F25" i="9"/>
  <c r="F24" i="9"/>
  <c r="F17" i="9"/>
  <c r="F16" i="9"/>
  <c r="C15" i="9"/>
  <c r="F21" i="9" s="1"/>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4" i="8"/>
  <c r="F209" i="8"/>
  <c r="C208" i="8"/>
  <c r="F202" i="8" s="1"/>
  <c r="C207" i="8"/>
  <c r="F203" i="8"/>
  <c r="F201" i="8"/>
  <c r="F200" i="8"/>
  <c r="F195" i="8"/>
  <c r="F193" i="8"/>
  <c r="F187" i="8"/>
  <c r="F185" i="8"/>
  <c r="F182" i="8"/>
  <c r="F180" i="8"/>
  <c r="C179" i="8"/>
  <c r="F181" i="8" s="1"/>
  <c r="F178" i="8"/>
  <c r="F175" i="8"/>
  <c r="F174" i="8"/>
  <c r="D167" i="8"/>
  <c r="G166" i="8" s="1"/>
  <c r="C167" i="8"/>
  <c r="F165" i="8" s="1"/>
  <c r="G165" i="8"/>
  <c r="G164" i="8"/>
  <c r="G167" i="8" s="1"/>
  <c r="F164" i="8"/>
  <c r="G160" i="8"/>
  <c r="D156" i="8"/>
  <c r="G159" i="8" s="1"/>
  <c r="C156" i="8"/>
  <c r="F160" i="8" s="1"/>
  <c r="G153" i="8"/>
  <c r="G152" i="8"/>
  <c r="F152" i="8"/>
  <c r="G149" i="8"/>
  <c r="G148" i="8"/>
  <c r="F148" i="8"/>
  <c r="G145" i="8"/>
  <c r="G144" i="8"/>
  <c r="F144" i="8"/>
  <c r="G141" i="8"/>
  <c r="G140" i="8"/>
  <c r="F140" i="8"/>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F101" i="8"/>
  <c r="D101" i="8"/>
  <c r="C100" i="8"/>
  <c r="F94" i="8" s="1"/>
  <c r="F95" i="8"/>
  <c r="F82" i="8"/>
  <c r="D78" i="8"/>
  <c r="C77" i="8"/>
  <c r="F81" i="8" s="1"/>
  <c r="F76" i="8"/>
  <c r="F75" i="8"/>
  <c r="F70" i="8"/>
  <c r="C58" i="8"/>
  <c r="F64" i="8" s="1"/>
  <c r="C47" i="8"/>
  <c r="D45" i="8"/>
  <c r="F293" i="8"/>
  <c r="F295" i="8"/>
  <c r="D307" i="8"/>
  <c r="C307" i="8"/>
  <c r="D291" i="8"/>
  <c r="C293" i="8"/>
  <c r="G293" i="8"/>
  <c r="C291" i="8"/>
  <c r="D295" i="8"/>
  <c r="D293" i="8"/>
  <c r="F307" i="8"/>
  <c r="C295" i="8"/>
  <c r="F544" i="9" l="1"/>
  <c r="F167" i="8"/>
  <c r="F600" i="19"/>
  <c r="F596" i="19"/>
  <c r="F592" i="19"/>
  <c r="F599" i="19"/>
  <c r="F595" i="19"/>
  <c r="F591" i="19"/>
  <c r="G428" i="9"/>
  <c r="G436" i="9"/>
  <c r="G448" i="9"/>
  <c r="G162" i="11"/>
  <c r="F272" i="19"/>
  <c r="F268" i="19"/>
  <c r="F71" i="8"/>
  <c r="F96" i="8"/>
  <c r="F102" i="8"/>
  <c r="F138" i="8"/>
  <c r="F142" i="8"/>
  <c r="F146" i="8"/>
  <c r="F150" i="8"/>
  <c r="F154" i="8"/>
  <c r="F157" i="8"/>
  <c r="F161" i="8"/>
  <c r="F166" i="8"/>
  <c r="F176" i="8"/>
  <c r="F179" i="8" s="1"/>
  <c r="F183" i="8"/>
  <c r="F196" i="8"/>
  <c r="F204" i="8"/>
  <c r="F210" i="8"/>
  <c r="G230" i="9"/>
  <c r="G252" i="9"/>
  <c r="G153" i="11"/>
  <c r="F483" i="19"/>
  <c r="F479" i="19"/>
  <c r="F587" i="19"/>
  <c r="F593" i="19"/>
  <c r="G601" i="19"/>
  <c r="G597" i="19"/>
  <c r="G593" i="19"/>
  <c r="G589" i="19"/>
  <c r="G600" i="19"/>
  <c r="G596" i="19"/>
  <c r="G592" i="19"/>
  <c r="G599" i="19"/>
  <c r="G595" i="19"/>
  <c r="G591" i="19"/>
  <c r="F223" i="9"/>
  <c r="F241" i="9"/>
  <c r="G532" i="9"/>
  <c r="G536" i="9"/>
  <c r="G584" i="9"/>
  <c r="G580" i="9"/>
  <c r="G576" i="9"/>
  <c r="G572" i="9"/>
  <c r="F59" i="8"/>
  <c r="F72" i="8"/>
  <c r="F79" i="8"/>
  <c r="F97" i="8"/>
  <c r="F103" i="8"/>
  <c r="G138" i="8"/>
  <c r="G142" i="8"/>
  <c r="G146" i="8"/>
  <c r="G150" i="8"/>
  <c r="G154" i="8"/>
  <c r="G157" i="8"/>
  <c r="G161" i="8"/>
  <c r="F177" i="8"/>
  <c r="F184" i="8"/>
  <c r="F197" i="8"/>
  <c r="F205" i="8"/>
  <c r="F211" i="8"/>
  <c r="F18" i="9"/>
  <c r="F26" i="9"/>
  <c r="F201" i="9"/>
  <c r="F205" i="9"/>
  <c r="F209" i="9"/>
  <c r="F213" i="9"/>
  <c r="F220" i="9"/>
  <c r="F227" i="9" s="1"/>
  <c r="F224" i="9"/>
  <c r="F231" i="9"/>
  <c r="F242" i="9"/>
  <c r="F246" i="9"/>
  <c r="F253" i="9"/>
  <c r="F288" i="9"/>
  <c r="F305" i="9" s="1"/>
  <c r="F292" i="9"/>
  <c r="F296" i="9"/>
  <c r="F300" i="9"/>
  <c r="F304" i="9"/>
  <c r="F323" i="9"/>
  <c r="F327" i="9"/>
  <c r="F364" i="9"/>
  <c r="F365" i="9" s="1"/>
  <c r="F369" i="9"/>
  <c r="F372" i="9" s="1"/>
  <c r="G429" i="9"/>
  <c r="G433" i="9"/>
  <c r="G437" i="9"/>
  <c r="G441" i="9"/>
  <c r="G445" i="9"/>
  <c r="G449" i="9"/>
  <c r="G460" i="9"/>
  <c r="G464" i="9"/>
  <c r="G467" i="9"/>
  <c r="G471" i="9"/>
  <c r="G486" i="9"/>
  <c r="G489" i="9"/>
  <c r="G493" i="9"/>
  <c r="G529" i="9"/>
  <c r="G533" i="9"/>
  <c r="G537" i="9"/>
  <c r="G541" i="9"/>
  <c r="G577" i="9"/>
  <c r="G149" i="11"/>
  <c r="G158" i="11"/>
  <c r="G163" i="11"/>
  <c r="G184" i="11"/>
  <c r="F251" i="19"/>
  <c r="F248" i="19"/>
  <c r="F244" i="19"/>
  <c r="F269" i="19"/>
  <c r="F481" i="19"/>
  <c r="F594" i="19"/>
  <c r="F198" i="24"/>
  <c r="F191" i="24"/>
  <c r="F197" i="24"/>
  <c r="F190" i="24"/>
  <c r="F196" i="24"/>
  <c r="F195" i="24"/>
  <c r="F188" i="24"/>
  <c r="F194" i="24"/>
  <c r="F193" i="24"/>
  <c r="G440" i="9"/>
  <c r="F53" i="8"/>
  <c r="F60" i="8"/>
  <c r="F73" i="8"/>
  <c r="F80" i="8"/>
  <c r="F98" i="8"/>
  <c r="F104" i="8"/>
  <c r="F139" i="8"/>
  <c r="F143" i="8"/>
  <c r="F147" i="8"/>
  <c r="F151" i="8"/>
  <c r="F155" i="8"/>
  <c r="F158" i="8"/>
  <c r="F162" i="8"/>
  <c r="F198" i="8"/>
  <c r="F206" i="8"/>
  <c r="F212" i="8"/>
  <c r="F12" i="9"/>
  <c r="F19" i="9"/>
  <c r="G193" i="9"/>
  <c r="G214" i="9" s="1"/>
  <c r="G197" i="9"/>
  <c r="G201" i="9"/>
  <c r="G205" i="9"/>
  <c r="G209" i="9"/>
  <c r="G213" i="9"/>
  <c r="G220" i="9"/>
  <c r="G227" i="9" s="1"/>
  <c r="G224" i="9"/>
  <c r="G231" i="9"/>
  <c r="G242" i="9"/>
  <c r="G249" i="9" s="1"/>
  <c r="G246" i="9"/>
  <c r="G253" i="9"/>
  <c r="G288" i="9"/>
  <c r="G292" i="9"/>
  <c r="G305" i="9" s="1"/>
  <c r="G296" i="9"/>
  <c r="G300" i="9"/>
  <c r="G304" i="9"/>
  <c r="G315" i="9"/>
  <c r="G319" i="9"/>
  <c r="G323" i="9"/>
  <c r="G327" i="9"/>
  <c r="G369" i="9"/>
  <c r="G372" i="9" s="1"/>
  <c r="F468" i="9"/>
  <c r="F490" i="9"/>
  <c r="G573" i="9"/>
  <c r="G582" i="9"/>
  <c r="G30" i="10"/>
  <c r="G35" i="10"/>
  <c r="G154" i="11"/>
  <c r="G175" i="11"/>
  <c r="G250" i="19"/>
  <c r="G246" i="19"/>
  <c r="G249" i="19"/>
  <c r="G245" i="19"/>
  <c r="G248" i="19"/>
  <c r="G244" i="19"/>
  <c r="G251" i="19" s="1"/>
  <c r="F308" i="19"/>
  <c r="F324" i="19"/>
  <c r="F383" i="19"/>
  <c r="F379" i="19"/>
  <c r="F477" i="19"/>
  <c r="G594" i="19"/>
  <c r="F199" i="24"/>
  <c r="G432" i="9"/>
  <c r="G444" i="9"/>
  <c r="G528" i="9"/>
  <c r="G540" i="9"/>
  <c r="F54" i="8"/>
  <c r="F61" i="8"/>
  <c r="F74" i="8"/>
  <c r="F99" i="8"/>
  <c r="F105" i="8"/>
  <c r="G139" i="8"/>
  <c r="G143" i="8"/>
  <c r="G147" i="8"/>
  <c r="G151" i="8"/>
  <c r="G155" i="8"/>
  <c r="G158" i="8"/>
  <c r="G162" i="8"/>
  <c r="F186" i="8"/>
  <c r="F199" i="8"/>
  <c r="F213" i="8"/>
  <c r="F20" i="9"/>
  <c r="F221" i="9"/>
  <c r="F225" i="9"/>
  <c r="F228" i="9"/>
  <c r="F232" i="9"/>
  <c r="F243" i="9"/>
  <c r="F247" i="9"/>
  <c r="F250" i="9"/>
  <c r="F254" i="9"/>
  <c r="F335" i="9"/>
  <c r="F346" i="9" s="1"/>
  <c r="F339" i="9"/>
  <c r="F343" i="9"/>
  <c r="F370" i="9"/>
  <c r="G430" i="9"/>
  <c r="G434" i="9"/>
  <c r="G438" i="9"/>
  <c r="G442" i="9"/>
  <c r="G446" i="9"/>
  <c r="G450" i="9"/>
  <c r="G468" i="9"/>
  <c r="G490" i="9"/>
  <c r="G526" i="9"/>
  <c r="G530" i="9"/>
  <c r="G534" i="9"/>
  <c r="G538" i="9"/>
  <c r="G542" i="9"/>
  <c r="G578" i="9"/>
  <c r="G591" i="9"/>
  <c r="G26" i="10"/>
  <c r="G31" i="10"/>
  <c r="F42" i="10"/>
  <c r="G123" i="11"/>
  <c r="G144" i="11" s="1"/>
  <c r="G127" i="11"/>
  <c r="G131" i="11"/>
  <c r="G135" i="11"/>
  <c r="G139" i="11"/>
  <c r="G150" i="11"/>
  <c r="G155" i="11"/>
  <c r="G159" i="11"/>
  <c r="G171" i="11"/>
  <c r="G180" i="11"/>
  <c r="G185" i="11"/>
  <c r="F35" i="19"/>
  <c r="F28" i="19"/>
  <c r="F33" i="19"/>
  <c r="F26" i="19"/>
  <c r="F31" i="19"/>
  <c r="F38" i="19"/>
  <c r="F30" i="19"/>
  <c r="F245" i="19"/>
  <c r="F265" i="19"/>
  <c r="F273" i="19" s="1"/>
  <c r="F270" i="19"/>
  <c r="F348" i="19"/>
  <c r="F344" i="19"/>
  <c r="F340" i="19"/>
  <c r="F336" i="19"/>
  <c r="F332" i="19"/>
  <c r="F349" i="19" s="1"/>
  <c r="F381" i="19"/>
  <c r="F482" i="19"/>
  <c r="F564" i="19"/>
  <c r="F597" i="19"/>
  <c r="F14" i="9"/>
  <c r="G221" i="9"/>
  <c r="G225" i="9"/>
  <c r="G228" i="9"/>
  <c r="G232" i="9"/>
  <c r="G243" i="9"/>
  <c r="G247" i="9"/>
  <c r="G250" i="9"/>
  <c r="G254" i="9"/>
  <c r="G335" i="9"/>
  <c r="G346" i="9" s="1"/>
  <c r="G339" i="9"/>
  <c r="G343" i="9"/>
  <c r="G370" i="9"/>
  <c r="F435" i="9"/>
  <c r="F452" i="9" s="1"/>
  <c r="F439" i="9"/>
  <c r="F443" i="9"/>
  <c r="F447" i="9"/>
  <c r="F458" i="9"/>
  <c r="F465" i="9" s="1"/>
  <c r="F462" i="9"/>
  <c r="F469" i="9"/>
  <c r="F480" i="9"/>
  <c r="F487" i="9" s="1"/>
  <c r="F484" i="9"/>
  <c r="F491" i="9"/>
  <c r="G574" i="9"/>
  <c r="F579" i="9"/>
  <c r="G583" i="9"/>
  <c r="G22" i="10"/>
  <c r="G37" i="10" s="1"/>
  <c r="G27" i="10"/>
  <c r="G36" i="10"/>
  <c r="G151" i="11"/>
  <c r="G160" i="11"/>
  <c r="G176" i="11"/>
  <c r="G15" i="19"/>
  <c r="F246" i="19"/>
  <c r="F271" i="19"/>
  <c r="F478" i="19"/>
  <c r="F598" i="19"/>
  <c r="G77" i="24"/>
  <c r="F230" i="9"/>
  <c r="F252" i="9"/>
  <c r="F55" i="8"/>
  <c r="F159" i="8"/>
  <c r="F215" i="8"/>
  <c r="F17" i="19"/>
  <c r="F16" i="19"/>
  <c r="F15" i="19"/>
  <c r="F17" i="22"/>
  <c r="F22" i="9"/>
  <c r="F195" i="9"/>
  <c r="F214" i="9" s="1"/>
  <c r="F199" i="9"/>
  <c r="F203" i="9"/>
  <c r="F207" i="9"/>
  <c r="F222" i="9"/>
  <c r="F226" i="9"/>
  <c r="F229" i="9"/>
  <c r="F233" i="9"/>
  <c r="F244" i="9"/>
  <c r="F248" i="9"/>
  <c r="F251" i="9"/>
  <c r="F290" i="9"/>
  <c r="F294" i="9"/>
  <c r="F298" i="9"/>
  <c r="F317" i="9"/>
  <c r="F328" i="9" s="1"/>
  <c r="F321" i="9"/>
  <c r="F336" i="9"/>
  <c r="F340" i="9"/>
  <c r="G431" i="9"/>
  <c r="G435" i="9"/>
  <c r="G439" i="9"/>
  <c r="G443" i="9"/>
  <c r="G447" i="9"/>
  <c r="G458" i="9"/>
  <c r="G465" i="9" s="1"/>
  <c r="G462" i="9"/>
  <c r="G484" i="9"/>
  <c r="G487" i="9" s="1"/>
  <c r="G527" i="9"/>
  <c r="G531" i="9"/>
  <c r="G535" i="9"/>
  <c r="G539" i="9"/>
  <c r="G565" i="9"/>
  <c r="G561" i="9"/>
  <c r="G567" i="9" s="1"/>
  <c r="F575" i="9"/>
  <c r="F585" i="9" s="1"/>
  <c r="G579" i="9"/>
  <c r="G156" i="11"/>
  <c r="G172" i="11"/>
  <c r="G177" i="11"/>
  <c r="G181" i="11"/>
  <c r="G16" i="19"/>
  <c r="F32" i="19"/>
  <c r="F247" i="19"/>
  <c r="F266" i="19"/>
  <c r="F325" i="19"/>
  <c r="F321" i="19"/>
  <c r="F326" i="19" s="1"/>
  <c r="F317" i="19"/>
  <c r="F313" i="19"/>
  <c r="F309" i="19"/>
  <c r="F367" i="19"/>
  <c r="F382" i="19"/>
  <c r="F589" i="19"/>
  <c r="F602" i="19" s="1"/>
  <c r="G598" i="19"/>
  <c r="F62" i="8"/>
  <c r="F56" i="8"/>
  <c r="F63" i="8"/>
  <c r="F93" i="8"/>
  <c r="F100" i="8" s="1"/>
  <c r="F57" i="8"/>
  <c r="F141" i="8"/>
  <c r="F145" i="8"/>
  <c r="F149" i="8"/>
  <c r="F153" i="8"/>
  <c r="F194" i="8"/>
  <c r="F23" i="9"/>
  <c r="G195" i="9"/>
  <c r="G199" i="9"/>
  <c r="G203" i="9"/>
  <c r="G207" i="9"/>
  <c r="G222" i="9"/>
  <c r="G226" i="9"/>
  <c r="G229" i="9"/>
  <c r="G244" i="9"/>
  <c r="G248" i="9"/>
  <c r="G251" i="9"/>
  <c r="G290" i="9"/>
  <c r="G294" i="9"/>
  <c r="G298" i="9"/>
  <c r="G313" i="9"/>
  <c r="G328" i="9" s="1"/>
  <c r="G317" i="9"/>
  <c r="G321" i="9"/>
  <c r="G336" i="9"/>
  <c r="G340" i="9"/>
  <c r="F459" i="9"/>
  <c r="F463" i="9"/>
  <c r="F466" i="9"/>
  <c r="F481" i="9"/>
  <c r="F485" i="9"/>
  <c r="F488" i="9"/>
  <c r="G575" i="9"/>
  <c r="G152" i="11"/>
  <c r="G173" i="11"/>
  <c r="G17" i="19"/>
  <c r="F34" i="19"/>
  <c r="F237" i="19"/>
  <c r="F233" i="19"/>
  <c r="F229" i="19"/>
  <c r="F225" i="19"/>
  <c r="F221" i="19"/>
  <c r="F217" i="19"/>
  <c r="G247" i="19"/>
  <c r="F267" i="19"/>
  <c r="F316" i="19"/>
  <c r="F378" i="19"/>
  <c r="F385" i="19" s="1"/>
  <c r="F484" i="19"/>
  <c r="F590" i="19"/>
  <c r="F601" i="19"/>
  <c r="F76" i="24"/>
  <c r="F72" i="24"/>
  <c r="F68" i="24"/>
  <c r="F64" i="24"/>
  <c r="F75" i="24"/>
  <c r="F71" i="24"/>
  <c r="F67" i="24"/>
  <c r="F63" i="24"/>
  <c r="F74" i="24"/>
  <c r="F70" i="24"/>
  <c r="F66" i="24"/>
  <c r="F62" i="24"/>
  <c r="F159" i="10"/>
  <c r="F160" i="11"/>
  <c r="F182" i="11"/>
  <c r="F21" i="24"/>
  <c r="F32" i="24"/>
  <c r="F46" i="24" s="1"/>
  <c r="F36" i="24"/>
  <c r="F40" i="24"/>
  <c r="F44" i="24"/>
  <c r="G355" i="19"/>
  <c r="G366" i="19" s="1"/>
  <c r="G359" i="19"/>
  <c r="G363" i="19"/>
  <c r="G389" i="19"/>
  <c r="G392" i="19" s="1"/>
  <c r="G449" i="19"/>
  <c r="G453" i="19"/>
  <c r="G472" i="19" s="1"/>
  <c r="G457" i="19"/>
  <c r="G461" i="19"/>
  <c r="G465" i="19"/>
  <c r="G469" i="19"/>
  <c r="G500" i="19"/>
  <c r="G507" i="19" s="1"/>
  <c r="G504" i="19"/>
  <c r="G549" i="19"/>
  <c r="G553" i="19"/>
  <c r="G557" i="19"/>
  <c r="G561" i="19"/>
  <c r="G572" i="19"/>
  <c r="G576" i="19"/>
  <c r="G580" i="19"/>
  <c r="G584" i="19"/>
  <c r="G614" i="19"/>
  <c r="G618" i="19" s="1"/>
  <c r="F33" i="24"/>
  <c r="F37" i="24"/>
  <c r="F41" i="24"/>
  <c r="F45" i="24"/>
  <c r="F23" i="10"/>
  <c r="F37" i="10" s="1"/>
  <c r="F27" i="10"/>
  <c r="F31" i="10"/>
  <c r="F35" i="10"/>
  <c r="F148" i="10"/>
  <c r="F152" i="10" s="1"/>
  <c r="F151" i="11"/>
  <c r="F157" i="11" s="1"/>
  <c r="F155" i="11"/>
  <c r="F158" i="11"/>
  <c r="F173" i="11"/>
  <c r="F179" i="11" s="1"/>
  <c r="F177" i="11"/>
  <c r="F180" i="11"/>
  <c r="G215" i="19"/>
  <c r="G238" i="19" s="1"/>
  <c r="G219" i="19"/>
  <c r="G223" i="19"/>
  <c r="G227" i="19"/>
  <c r="G231" i="19"/>
  <c r="G266" i="19"/>
  <c r="G273" i="19" s="1"/>
  <c r="G311" i="19"/>
  <c r="G315" i="19"/>
  <c r="G319" i="19"/>
  <c r="G326" i="19" s="1"/>
  <c r="G334" i="19"/>
  <c r="G349" i="19" s="1"/>
  <c r="G338" i="19"/>
  <c r="G342" i="19"/>
  <c r="G346" i="19"/>
  <c r="G356" i="19"/>
  <c r="G360" i="19"/>
  <c r="G450" i="19"/>
  <c r="G454" i="19"/>
  <c r="G458" i="19"/>
  <c r="G462" i="19"/>
  <c r="G466" i="19"/>
  <c r="G501" i="19"/>
  <c r="G546" i="19"/>
  <c r="G550" i="19"/>
  <c r="G554" i="19"/>
  <c r="G558" i="19"/>
  <c r="G569" i="19"/>
  <c r="G587" i="19" s="1"/>
  <c r="G573" i="19"/>
  <c r="G577" i="19"/>
  <c r="G581" i="19"/>
  <c r="F11" i="24"/>
  <c r="F22" i="24" s="1"/>
  <c r="F34" i="24"/>
  <c r="F38" i="24"/>
  <c r="F238" i="19" l="1"/>
  <c r="F485" i="19"/>
  <c r="F156" i="8"/>
  <c r="F192" i="24"/>
  <c r="F249" i="9"/>
  <c r="G602" i="19"/>
  <c r="G18" i="19"/>
  <c r="G179" i="11"/>
  <c r="G157" i="11"/>
  <c r="G452" i="9"/>
  <c r="F207" i="8"/>
  <c r="F18" i="19"/>
  <c r="G585" i="9"/>
  <c r="F77" i="8"/>
  <c r="F208" i="8"/>
  <c r="F77" i="24"/>
  <c r="F29" i="19"/>
  <c r="G544" i="9"/>
  <c r="G564" i="19"/>
  <c r="F15" i="9"/>
  <c r="F58" i="8"/>
  <c r="G15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<sst xmlns="http://schemas.openxmlformats.org/spreadsheetml/2006/main" count="4602" uniqueCount="3064">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</sst>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3062</v>
      </c>
      <c r="G9" s="6"/>
      <c r="H9" s="6"/>
      <c r="I9" s="6"/>
      <c r="J9" s="7"/>
    </row>
    <row r="10" spans="2:10" ht="21" x14ac:dyDescent="0.25">
      <c r="B10" s="5"/>
      <c r="C10" s="6"/>
      <c r="D10" s="6"/>
      <c r="E10" s="6"/>
      <c r="F10" s="11" t="s">
        <v>3063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67" sqref="C6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48167.588315000001</v>
      </c>
      <c r="F38" s="42"/>
      <c r="H38" s="23"/>
      <c r="L38" s="23"/>
      <c r="M38" s="23"/>
    </row>
    <row r="39" spans="1:14" x14ac:dyDescent="0.25">
      <c r="A39" s="25" t="s">
        <v>63</v>
      </c>
      <c r="B39" s="42" t="s">
        <v>64</v>
      </c>
      <c r="C39" s="106">
        <v>36000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0.27308856430555556</v>
      </c>
      <c r="E45" s="103"/>
      <c r="F45" s="126">
        <v>6.4899999999999999E-2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12167.588315000001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48167.588315000001</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48167.588315000001</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14.92</v>
      </c>
      <c r="D66" s="110">
        <v>9.1616817010071454</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70.775223999999994</v>
      </c>
      <c r="D70" s="106" t="s">
        <v>1152</v>
      </c>
      <c r="E70" s="21"/>
      <c r="F70" s="113">
        <f t="shared" ref="F70:F76" si="1">IF($C$77=0,"",IF(C70="[for completion]","",C70/$C$77))</f>
        <v>1.4693536977623269E-3</v>
      </c>
      <c r="G70" s="113" t="s">
        <v>1152</v>
      </c>
      <c r="H70" s="23"/>
      <c r="L70" s="23"/>
      <c r="M70" s="23"/>
      <c r="N70" s="55"/>
    </row>
    <row r="71" spans="1:14" x14ac:dyDescent="0.25">
      <c r="A71" s="25" t="s">
        <v>107</v>
      </c>
      <c r="B71" s="21" t="s">
        <v>1462</v>
      </c>
      <c r="C71" s="106">
        <v>128.66545199999999</v>
      </c>
      <c r="D71" s="106" t="s">
        <v>1152</v>
      </c>
      <c r="E71" s="21"/>
      <c r="F71" s="113">
        <f t="shared" si="1"/>
        <v>2.6712039466022909E-3</v>
      </c>
      <c r="G71" s="113" t="s">
        <v>1152</v>
      </c>
      <c r="H71" s="23"/>
      <c r="L71" s="23"/>
      <c r="M71" s="23"/>
      <c r="N71" s="55"/>
    </row>
    <row r="72" spans="1:14" x14ac:dyDescent="0.25">
      <c r="A72" s="25" t="s">
        <v>108</v>
      </c>
      <c r="B72" s="21" t="s">
        <v>1463</v>
      </c>
      <c r="C72" s="106">
        <v>191.018126</v>
      </c>
      <c r="D72" s="106" t="s">
        <v>1152</v>
      </c>
      <c r="E72" s="21"/>
      <c r="F72" s="113">
        <f t="shared" si="1"/>
        <v>3.9656983604563385E-3</v>
      </c>
      <c r="G72" s="113" t="s">
        <v>1152</v>
      </c>
      <c r="H72" s="23"/>
      <c r="L72" s="23"/>
      <c r="M72" s="23"/>
      <c r="N72" s="55"/>
    </row>
    <row r="73" spans="1:14" x14ac:dyDescent="0.25">
      <c r="A73" s="25" t="s">
        <v>109</v>
      </c>
      <c r="B73" s="21" t="s">
        <v>1464</v>
      </c>
      <c r="C73" s="106">
        <v>250.81183100000001</v>
      </c>
      <c r="D73" s="106" t="s">
        <v>1152</v>
      </c>
      <c r="E73" s="21"/>
      <c r="F73" s="113">
        <f t="shared" si="1"/>
        <v>5.2070664067751992E-3</v>
      </c>
      <c r="G73" s="113" t="s">
        <v>1152</v>
      </c>
      <c r="H73" s="23"/>
      <c r="L73" s="23"/>
      <c r="M73" s="23"/>
      <c r="N73" s="55"/>
    </row>
    <row r="74" spans="1:14" x14ac:dyDescent="0.25">
      <c r="A74" s="25" t="s">
        <v>110</v>
      </c>
      <c r="B74" s="21" t="s">
        <v>1465</v>
      </c>
      <c r="C74" s="106">
        <v>402.043879</v>
      </c>
      <c r="D74" s="106" t="s">
        <v>1152</v>
      </c>
      <c r="E74" s="21"/>
      <c r="F74" s="113">
        <f t="shared" si="1"/>
        <v>8.3467720324185701E-3</v>
      </c>
      <c r="G74" s="113" t="s">
        <v>1152</v>
      </c>
      <c r="H74" s="23"/>
      <c r="L74" s="23"/>
      <c r="M74" s="23"/>
      <c r="N74" s="55"/>
    </row>
    <row r="75" spans="1:14" x14ac:dyDescent="0.25">
      <c r="A75" s="25" t="s">
        <v>111</v>
      </c>
      <c r="B75" s="21" t="s">
        <v>1466</v>
      </c>
      <c r="C75" s="106">
        <v>2852.188095</v>
      </c>
      <c r="D75" s="106" t="s">
        <v>1152</v>
      </c>
      <c r="E75" s="21"/>
      <c r="F75" s="113">
        <f t="shared" si="1"/>
        <v>5.9213844722016525E-2</v>
      </c>
      <c r="G75" s="113" t="s">
        <v>1152</v>
      </c>
      <c r="H75" s="23"/>
      <c r="L75" s="23"/>
      <c r="M75" s="23"/>
      <c r="N75" s="55"/>
    </row>
    <row r="76" spans="1:14" x14ac:dyDescent="0.25">
      <c r="A76" s="25" t="s">
        <v>112</v>
      </c>
      <c r="B76" s="21" t="s">
        <v>1467</v>
      </c>
      <c r="C76" s="106">
        <v>44272.085705999998</v>
      </c>
      <c r="D76" s="106" t="s">
        <v>1152</v>
      </c>
      <c r="E76" s="21"/>
      <c r="F76" s="113">
        <f t="shared" si="1"/>
        <v>0.91912606083396875</v>
      </c>
      <c r="G76" s="113" t="s">
        <v>1152</v>
      </c>
      <c r="H76" s="23"/>
      <c r="L76" s="23"/>
      <c r="M76" s="23"/>
      <c r="N76" s="55"/>
    </row>
    <row r="77" spans="1:14" x14ac:dyDescent="0.25">
      <c r="A77" s="25" t="s">
        <v>113</v>
      </c>
      <c r="B77" s="59" t="s">
        <v>92</v>
      </c>
      <c r="C77" s="108">
        <f>SUM(C70:C76)</f>
        <v>48167.588313</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28.944272000000002</v>
      </c>
      <c r="D79" s="108" t="s">
        <v>1152</v>
      </c>
      <c r="E79" s="42"/>
      <c r="F79" s="113">
        <f>IF($C$77=0,"",IF(C79="","",C79/$C$77))</f>
        <v>6.0090764378560764E-4</v>
      </c>
      <c r="G79" s="113" t="s">
        <v>1152</v>
      </c>
      <c r="H79" s="23"/>
      <c r="L79" s="23"/>
      <c r="M79" s="23"/>
      <c r="N79" s="55"/>
    </row>
    <row r="80" spans="1:14" outlineLevel="1" x14ac:dyDescent="0.25">
      <c r="A80" s="25" t="s">
        <v>118</v>
      </c>
      <c r="B80" s="60" t="s">
        <v>119</v>
      </c>
      <c r="C80" s="108">
        <v>41.830950999999999</v>
      </c>
      <c r="D80" s="108" t="s">
        <v>1152</v>
      </c>
      <c r="E80" s="42"/>
      <c r="F80" s="113">
        <f>IF($C$77=0,"",IF(C80="","",C80/$C$77))</f>
        <v>8.6844603321587107E-4</v>
      </c>
      <c r="G80" s="113" t="s">
        <v>1152</v>
      </c>
      <c r="H80" s="23"/>
      <c r="L80" s="23"/>
      <c r="M80" s="23"/>
      <c r="N80" s="55"/>
    </row>
    <row r="81" spans="1:14" outlineLevel="1" x14ac:dyDescent="0.25">
      <c r="A81" s="25" t="s">
        <v>120</v>
      </c>
      <c r="B81" s="60" t="s">
        <v>121</v>
      </c>
      <c r="C81" s="108">
        <v>61.238272000000002</v>
      </c>
      <c r="D81" s="108" t="s">
        <v>1152</v>
      </c>
      <c r="E81" s="42"/>
      <c r="F81" s="113">
        <f>IF($C$77=0,"",IF(C81="","",C81/$C$77))</f>
        <v>1.2713584828466975E-3</v>
      </c>
      <c r="G81" s="113" t="s">
        <v>1152</v>
      </c>
      <c r="H81" s="23"/>
      <c r="L81" s="23"/>
      <c r="M81" s="23"/>
      <c r="N81" s="55"/>
    </row>
    <row r="82" spans="1:14" outlineLevel="1" x14ac:dyDescent="0.25">
      <c r="A82" s="25" t="s">
        <v>122</v>
      </c>
      <c r="B82" s="60" t="s">
        <v>123</v>
      </c>
      <c r="C82" s="108">
        <v>67.427178999999995</v>
      </c>
      <c r="D82" s="108" t="s">
        <v>1152</v>
      </c>
      <c r="E82" s="42"/>
      <c r="F82" s="113">
        <f>IF($C$77=0,"",IF(C82="","",C82/$C$77))</f>
        <v>1.3998454429947451E-3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5.4351000000000003</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6000</v>
      </c>
      <c r="D93" s="106" t="s">
        <v>1152</v>
      </c>
      <c r="E93" s="21"/>
      <c r="F93" s="113">
        <f t="shared" ref="F93:F99" si="2">IF($C$100=0,"",IF(C93="[for completion]","",IF(C93="","",C93/$C$100)))</f>
        <v>0.16666666666666666</v>
      </c>
      <c r="G93" s="113" t="s">
        <v>1152</v>
      </c>
      <c r="H93" s="23"/>
      <c r="L93" s="23"/>
      <c r="M93" s="23"/>
      <c r="N93" s="55"/>
    </row>
    <row r="94" spans="1:14" x14ac:dyDescent="0.25">
      <c r="A94" s="25" t="s">
        <v>135</v>
      </c>
      <c r="B94" s="21" t="s">
        <v>1462</v>
      </c>
      <c r="C94" s="106">
        <v>6000</v>
      </c>
      <c r="D94" s="106" t="s">
        <v>1152</v>
      </c>
      <c r="E94" s="21"/>
      <c r="F94" s="113">
        <f t="shared" si="2"/>
        <v>0.16666666666666666</v>
      </c>
      <c r="G94" s="113" t="s">
        <v>1152</v>
      </c>
      <c r="H94" s="23"/>
      <c r="L94" s="23"/>
      <c r="M94" s="23"/>
      <c r="N94" s="55"/>
    </row>
    <row r="95" spans="1:14" x14ac:dyDescent="0.25">
      <c r="A95" s="25" t="s">
        <v>136</v>
      </c>
      <c r="B95" s="21" t="s">
        <v>1463</v>
      </c>
      <c r="C95" s="106">
        <v>2000</v>
      </c>
      <c r="D95" s="106" t="s">
        <v>1152</v>
      </c>
      <c r="E95" s="21"/>
      <c r="F95" s="113">
        <f t="shared" si="2"/>
        <v>5.5555555555555552E-2</v>
      </c>
      <c r="G95" s="113" t="s">
        <v>1152</v>
      </c>
      <c r="H95" s="23"/>
      <c r="L95" s="23"/>
      <c r="M95" s="23"/>
      <c r="N95" s="55"/>
    </row>
    <row r="96" spans="1:14" x14ac:dyDescent="0.25">
      <c r="A96" s="25" t="s">
        <v>137</v>
      </c>
      <c r="B96" s="21" t="s">
        <v>1464</v>
      </c>
      <c r="C96" s="106">
        <v>2000</v>
      </c>
      <c r="D96" s="106" t="s">
        <v>1152</v>
      </c>
      <c r="E96" s="21"/>
      <c r="F96" s="113">
        <f t="shared" si="2"/>
        <v>5.5555555555555552E-2</v>
      </c>
      <c r="G96" s="113" t="s">
        <v>1152</v>
      </c>
      <c r="H96" s="23"/>
      <c r="L96" s="23"/>
      <c r="M96" s="23"/>
      <c r="N96" s="55"/>
    </row>
    <row r="97" spans="1:14" x14ac:dyDescent="0.25">
      <c r="A97" s="25" t="s">
        <v>138</v>
      </c>
      <c r="B97" s="21" t="s">
        <v>1465</v>
      </c>
      <c r="C97" s="106">
        <v>6000</v>
      </c>
      <c r="D97" s="106" t="s">
        <v>1152</v>
      </c>
      <c r="E97" s="21"/>
      <c r="F97" s="113">
        <f t="shared" si="2"/>
        <v>0.16666666666666666</v>
      </c>
      <c r="G97" s="113" t="s">
        <v>1152</v>
      </c>
      <c r="H97" s="23"/>
      <c r="L97" s="23"/>
      <c r="M97" s="23"/>
    </row>
    <row r="98" spans="1:14" x14ac:dyDescent="0.25">
      <c r="A98" s="25" t="s">
        <v>139</v>
      </c>
      <c r="B98" s="21" t="s">
        <v>1466</v>
      </c>
      <c r="C98" s="106">
        <v>6000</v>
      </c>
      <c r="D98" s="106" t="s">
        <v>1152</v>
      </c>
      <c r="E98" s="21"/>
      <c r="F98" s="113">
        <f t="shared" si="2"/>
        <v>0.16666666666666666</v>
      </c>
      <c r="G98" s="113" t="s">
        <v>1152</v>
      </c>
      <c r="H98" s="23"/>
      <c r="L98" s="23"/>
      <c r="M98" s="23"/>
    </row>
    <row r="99" spans="1:14" x14ac:dyDescent="0.25">
      <c r="A99" s="25" t="s">
        <v>140</v>
      </c>
      <c r="B99" s="21" t="s">
        <v>1467</v>
      </c>
      <c r="C99" s="106">
        <v>8000</v>
      </c>
      <c r="D99" s="106" t="s">
        <v>1152</v>
      </c>
      <c r="E99" s="21"/>
      <c r="F99" s="113">
        <f t="shared" si="2"/>
        <v>0.22222222222222221</v>
      </c>
      <c r="G99" s="113" t="s">
        <v>1152</v>
      </c>
      <c r="H99" s="23"/>
      <c r="L99" s="23"/>
      <c r="M99" s="23"/>
    </row>
    <row r="100" spans="1:14" x14ac:dyDescent="0.25">
      <c r="A100" s="25" t="s">
        <v>141</v>
      </c>
      <c r="B100" s="59" t="s">
        <v>92</v>
      </c>
      <c r="C100" s="108">
        <f>SUM(C93:C99)</f>
        <v>36000</v>
      </c>
      <c r="D100" s="108" t="s">
        <v>1152</v>
      </c>
      <c r="E100" s="42"/>
      <c r="F100" s="114">
        <f>SUM(F93:F99)</f>
        <v>0.99999999999999989</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6000</v>
      </c>
      <c r="D102" s="108" t="s">
        <v>1152</v>
      </c>
      <c r="E102" s="42"/>
      <c r="F102" s="113">
        <f>IF($C$100=0,"",IF(C102="","",IF(C102="","",C102/$C$100)))</f>
        <v>0.16666666666666666</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v>6000</v>
      </c>
      <c r="D104" s="108" t="s">
        <v>1152</v>
      </c>
      <c r="E104" s="42"/>
      <c r="F104" s="113">
        <f>IF($C$100=0,"",IF(C104="","",IF(C104="","",C104/$C$100)))</f>
        <v>0.16666666666666666</v>
      </c>
      <c r="G104" s="113" t="s">
        <v>1152</v>
      </c>
      <c r="H104" s="23"/>
      <c r="L104" s="23"/>
      <c r="M104" s="23"/>
    </row>
    <row r="105" spans="1:14" outlineLevel="1" x14ac:dyDescent="0.25">
      <c r="A105" s="25" t="s">
        <v>146</v>
      </c>
      <c r="B105" s="60" t="s">
        <v>123</v>
      </c>
      <c r="C105" s="108"/>
      <c r="D105" s="108" t="s">
        <v>1152</v>
      </c>
      <c r="E105" s="42"/>
      <c r="F105" s="113" t="str">
        <f>IF($C$100=0,"",IF(C105="","",IF(C105="","",C105/$C$100)))</f>
        <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48167.588300000003</v>
      </c>
      <c r="D112" s="106">
        <v>48167.588300000003</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48167.588300000003</v>
      </c>
      <c r="D130" s="106">
        <f>SUM(D112:D129)</f>
        <v>48167.588300000003</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36000</v>
      </c>
      <c r="D138" s="106">
        <v>36000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36000</v>
      </c>
      <c r="D156" s="106">
        <f>SUM(D138:D155)</f>
        <v>36000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36000</v>
      </c>
      <c r="D164" s="106">
        <v>36000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36000</v>
      </c>
      <c r="D167" s="116">
        <f>SUM(D164:D166)</f>
        <v>36000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171" sqref="D17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48167.5883158</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48167.5883158</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240010</v>
      </c>
      <c r="D28" s="107" t="str">
        <f>IF(C28="","","ND2")</f>
        <v>ND2</v>
      </c>
      <c r="F28" s="107">
        <f>IF(C28=0,"",IF(C28="","",C28))</f>
        <v>240010</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4.0099999999999999E-4</v>
      </c>
      <c r="D36" s="101" t="str">
        <f>IF(C36="","","ND2")</f>
        <v>ND2</v>
      </c>
      <c r="E36" s="121"/>
      <c r="F36" s="101">
        <f>IF(C36=0,"",C36)</f>
        <v>4.0099999999999999E-4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2.2631519999999999E-2</v>
      </c>
      <c r="D99" s="101" t="str">
        <f t="shared" ref="D99:D111" si="1">IF(C99="","","ND2")</f>
        <v>ND2</v>
      </c>
      <c r="E99" s="101"/>
      <c r="F99" s="101">
        <f t="shared" ref="F99:F111" si="2">IF(C99="","",C99)</f>
        <v>2.2631519999999999E-2</v>
      </c>
      <c r="G99" s="25"/>
    </row>
    <row r="100" spans="1:7" x14ac:dyDescent="0.25">
      <c r="A100" s="25" t="s">
        <v>523</v>
      </c>
      <c r="B100" s="42" t="s">
        <v>2971</v>
      </c>
      <c r="C100" s="101">
        <v>3.083698E-2</v>
      </c>
      <c r="D100" s="101" t="str">
        <f t="shared" si="1"/>
        <v>ND2</v>
      </c>
      <c r="E100" s="101"/>
      <c r="F100" s="101">
        <f t="shared" si="2"/>
        <v>3.083698E-2</v>
      </c>
      <c r="G100" s="25"/>
    </row>
    <row r="101" spans="1:7" x14ac:dyDescent="0.25">
      <c r="A101" s="25" t="s">
        <v>524</v>
      </c>
      <c r="B101" s="42" t="s">
        <v>2972</v>
      </c>
      <c r="C101" s="101">
        <v>2.584639E-2</v>
      </c>
      <c r="D101" s="101" t="str">
        <f t="shared" si="1"/>
        <v>ND2</v>
      </c>
      <c r="E101" s="101"/>
      <c r="F101" s="101">
        <f t="shared" si="2"/>
        <v>2.584639E-2</v>
      </c>
      <c r="G101" s="25"/>
    </row>
    <row r="102" spans="1:7" x14ac:dyDescent="0.25">
      <c r="A102" s="25" t="s">
        <v>525</v>
      </c>
      <c r="B102" s="42" t="s">
        <v>2973</v>
      </c>
      <c r="C102" s="101">
        <v>9.9168030000000004E-2</v>
      </c>
      <c r="D102" s="101" t="str">
        <f t="shared" si="1"/>
        <v>ND2</v>
      </c>
      <c r="E102" s="101"/>
      <c r="F102" s="101">
        <f t="shared" si="2"/>
        <v>9.9168030000000004E-2</v>
      </c>
      <c r="G102" s="25"/>
    </row>
    <row r="103" spans="1:7" x14ac:dyDescent="0.25">
      <c r="A103" s="25" t="s">
        <v>526</v>
      </c>
      <c r="B103" s="42" t="s">
        <v>2974</v>
      </c>
      <c r="C103" s="101">
        <v>2.5667809999999999E-2</v>
      </c>
      <c r="D103" s="101" t="str">
        <f t="shared" si="1"/>
        <v>ND2</v>
      </c>
      <c r="E103" s="101"/>
      <c r="F103" s="101">
        <f t="shared" si="2"/>
        <v>2.5667809999999999E-2</v>
      </c>
      <c r="G103" s="25"/>
    </row>
    <row r="104" spans="1:7" x14ac:dyDescent="0.25">
      <c r="A104" s="25" t="s">
        <v>527</v>
      </c>
      <c r="B104" s="42" t="s">
        <v>2975</v>
      </c>
      <c r="C104" s="101">
        <v>4.1924450000000002E-2</v>
      </c>
      <c r="D104" s="101" t="str">
        <f t="shared" si="1"/>
        <v>ND2</v>
      </c>
      <c r="E104" s="101"/>
      <c r="F104" s="101">
        <f t="shared" si="2"/>
        <v>4.1924450000000002E-2</v>
      </c>
      <c r="G104" s="25"/>
    </row>
    <row r="105" spans="1:7" x14ac:dyDescent="0.25">
      <c r="A105" s="25" t="s">
        <v>528</v>
      </c>
      <c r="B105" s="42" t="s">
        <v>2976</v>
      </c>
      <c r="C105" s="101">
        <v>0.13916148</v>
      </c>
      <c r="D105" s="101" t="str">
        <f t="shared" si="1"/>
        <v>ND2</v>
      </c>
      <c r="E105" s="101"/>
      <c r="F105" s="101">
        <f t="shared" si="2"/>
        <v>0.13916148</v>
      </c>
      <c r="G105" s="25"/>
    </row>
    <row r="106" spans="1:7" x14ac:dyDescent="0.25">
      <c r="A106" s="25" t="s">
        <v>529</v>
      </c>
      <c r="B106" s="42" t="s">
        <v>2977</v>
      </c>
      <c r="C106" s="101">
        <v>0.23069118999999999</v>
      </c>
      <c r="D106" s="101" t="str">
        <f t="shared" si="1"/>
        <v>ND2</v>
      </c>
      <c r="E106" s="101"/>
      <c r="F106" s="101">
        <f t="shared" si="2"/>
        <v>0.23069118999999999</v>
      </c>
      <c r="G106" s="25"/>
    </row>
    <row r="107" spans="1:7" x14ac:dyDescent="0.25">
      <c r="A107" s="25" t="s">
        <v>530</v>
      </c>
      <c r="B107" s="42" t="s">
        <v>2978</v>
      </c>
      <c r="C107" s="101">
        <v>4.8683219999999999E-2</v>
      </c>
      <c r="D107" s="101" t="str">
        <f t="shared" si="1"/>
        <v>ND2</v>
      </c>
      <c r="E107" s="101"/>
      <c r="F107" s="101">
        <f t="shared" si="2"/>
        <v>4.8683219999999999E-2</v>
      </c>
      <c r="G107" s="25"/>
    </row>
    <row r="108" spans="1:7" x14ac:dyDescent="0.25">
      <c r="A108" s="25" t="s">
        <v>531</v>
      </c>
      <c r="B108" s="42" t="s">
        <v>2979</v>
      </c>
      <c r="C108" s="101">
        <v>8.6614860000000002E-2</v>
      </c>
      <c r="D108" s="101" t="str">
        <f t="shared" si="1"/>
        <v>ND2</v>
      </c>
      <c r="E108" s="101"/>
      <c r="F108" s="101">
        <f t="shared" si="2"/>
        <v>8.6614860000000002E-2</v>
      </c>
      <c r="G108" s="25"/>
    </row>
    <row r="109" spans="1:7" x14ac:dyDescent="0.25">
      <c r="A109" s="25" t="s">
        <v>532</v>
      </c>
      <c r="B109" s="42" t="s">
        <v>2980</v>
      </c>
      <c r="C109" s="101">
        <v>1.6202910000000001E-2</v>
      </c>
      <c r="D109" s="101" t="str">
        <f t="shared" si="1"/>
        <v>ND2</v>
      </c>
      <c r="E109" s="101"/>
      <c r="F109" s="101">
        <f t="shared" si="2"/>
        <v>1.6202910000000001E-2</v>
      </c>
      <c r="G109" s="25"/>
    </row>
    <row r="110" spans="1:7" x14ac:dyDescent="0.25">
      <c r="A110" s="25" t="s">
        <v>533</v>
      </c>
      <c r="B110" s="42" t="s">
        <v>2981</v>
      </c>
      <c r="C110" s="101">
        <v>0.23257116</v>
      </c>
      <c r="D110" s="101" t="str">
        <f t="shared" si="1"/>
        <v>ND2</v>
      </c>
      <c r="E110" s="101"/>
      <c r="F110" s="101">
        <f t="shared" si="2"/>
        <v>0.23257116</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0.99004006</v>
      </c>
      <c r="D150" s="101" t="str">
        <f>IF(C150="","","ND2")</f>
        <v>ND2</v>
      </c>
      <c r="E150" s="102"/>
      <c r="F150" s="101">
        <f>IF(C150="","",C150)</f>
        <v>0.99004006</v>
      </c>
    </row>
    <row r="151" spans="1:7" x14ac:dyDescent="0.25">
      <c r="A151" s="25" t="s">
        <v>556</v>
      </c>
      <c r="B151" s="25" t="s">
        <v>2984</v>
      </c>
      <c r="C151" s="101">
        <v>9.9599400000000005E-3</v>
      </c>
      <c r="D151" s="101" t="str">
        <f>IF(C151="","","ND2")</f>
        <v>ND2</v>
      </c>
      <c r="E151" s="102"/>
      <c r="F151" s="101">
        <f>IF(C151="","",C151)</f>
        <v>9.9599400000000005E-3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0.39509798000000002</v>
      </c>
      <c r="D160" s="126" t="str">
        <f>IF(C160="","","ND2")</f>
        <v>ND2</v>
      </c>
      <c r="E160" s="102"/>
      <c r="F160" s="126">
        <f>IF(C160="","",C160)</f>
        <v>0.39509798000000002</v>
      </c>
    </row>
    <row r="161" spans="1:7" x14ac:dyDescent="0.25">
      <c r="A161" s="25" t="s">
        <v>568</v>
      </c>
      <c r="B161" s="121" t="s">
        <v>569</v>
      </c>
      <c r="C161" s="126">
        <v>0.56172177000000001</v>
      </c>
      <c r="D161" s="126" t="str">
        <f>IF(C161="","","ND2")</f>
        <v>ND2</v>
      </c>
      <c r="E161" s="102"/>
      <c r="F161" s="126">
        <f>IF(C161="","",C161)</f>
        <v>0.56172177000000001</v>
      </c>
    </row>
    <row r="162" spans="1:7" x14ac:dyDescent="0.25">
      <c r="A162" s="25" t="s">
        <v>570</v>
      </c>
      <c r="B162" s="121" t="s">
        <v>90</v>
      </c>
      <c r="C162" s="126">
        <v>4.3180250000000003E-2</v>
      </c>
      <c r="D162" s="126" t="str">
        <f>IF(C162="","","ND2")</f>
        <v>ND2</v>
      </c>
      <c r="E162" s="102"/>
      <c r="F162" s="126">
        <f>IF(C162="","",C162)</f>
        <v>4.3180250000000003E-2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3.1643150000000002E-2</v>
      </c>
      <c r="D170" s="101" t="str">
        <f>IF(C170="","","ND2")</f>
        <v>ND2</v>
      </c>
      <c r="E170" s="102"/>
      <c r="F170" s="101">
        <f>IF(C170="","",C170)</f>
        <v>3.1643150000000002E-2</v>
      </c>
    </row>
    <row r="171" spans="1:7" x14ac:dyDescent="0.25">
      <c r="A171" s="25" t="s">
        <v>580</v>
      </c>
      <c r="B171" s="21" t="s">
        <v>2986</v>
      </c>
      <c r="C171" s="101">
        <v>2.3486429999999999E-2</v>
      </c>
      <c r="D171" s="101" t="str">
        <f>IF(C171="","","ND2")</f>
        <v>ND2</v>
      </c>
      <c r="E171" s="102"/>
      <c r="F171" s="101">
        <f>IF(C171="","",C171)</f>
        <v>2.3486429999999999E-2</v>
      </c>
    </row>
    <row r="172" spans="1:7" x14ac:dyDescent="0.25">
      <c r="A172" s="25" t="s">
        <v>582</v>
      </c>
      <c r="B172" s="21" t="s">
        <v>2987</v>
      </c>
      <c r="C172" s="101">
        <v>7.3398389999999994E-2</v>
      </c>
      <c r="D172" s="101" t="str">
        <f>IF(C172="","","ND2")</f>
        <v>ND2</v>
      </c>
      <c r="E172" s="101"/>
      <c r="F172" s="101">
        <f>IF(C172="","",C172)</f>
        <v>7.3398389999999994E-2</v>
      </c>
    </row>
    <row r="173" spans="1:7" x14ac:dyDescent="0.25">
      <c r="A173" s="25" t="s">
        <v>584</v>
      </c>
      <c r="B173" s="21" t="s">
        <v>2988</v>
      </c>
      <c r="C173" s="101">
        <v>0.35367440999999999</v>
      </c>
      <c r="D173" s="101" t="str">
        <f>IF(C173="","","ND2")</f>
        <v>ND2</v>
      </c>
      <c r="E173" s="101"/>
      <c r="F173" s="101">
        <f>IF(C173="","",C173)</f>
        <v>0.35367440999999999</v>
      </c>
    </row>
    <row r="174" spans="1:7" x14ac:dyDescent="0.25">
      <c r="A174" s="25" t="s">
        <v>586</v>
      </c>
      <c r="B174" s="21" t="s">
        <v>2933</v>
      </c>
      <c r="C174" s="101">
        <v>0.51779761999999996</v>
      </c>
      <c r="D174" s="101" t="str">
        <f>IF(C174="","","ND2")</f>
        <v>ND2</v>
      </c>
      <c r="E174" s="101"/>
      <c r="F174" s="101">
        <f>IF(C174="","",C174)</f>
        <v>0.51779761999999996</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200.6899225690596</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92.386265039999998</v>
      </c>
      <c r="D190" s="107">
        <v>6174</v>
      </c>
      <c r="E190" s="39"/>
      <c r="F190" s="113">
        <f t="shared" ref="F190:F213" si="3">IF($C$214=0,"",IF(C190="[for completion]","",IF(C190="","",C190/$C$214)))</f>
        <v>1.9180172450048809E-3</v>
      </c>
      <c r="G190" s="113">
        <f t="shared" ref="G190:G213" si="4">IF($D$214=0,"",IF(D190="[for completion]","",IF(D190="","",D190/$D$214)))</f>
        <v>2.5723928169659599E-2</v>
      </c>
    </row>
    <row r="191" spans="1:7" x14ac:dyDescent="0.25">
      <c r="A191" s="25" t="s">
        <v>606</v>
      </c>
      <c r="B191" s="42" t="s">
        <v>2991</v>
      </c>
      <c r="C191" s="106">
        <v>449.8197232</v>
      </c>
      <c r="D191" s="107">
        <v>11502</v>
      </c>
      <c r="E191" s="39"/>
      <c r="F191" s="113">
        <f t="shared" si="3"/>
        <v>9.3386390917240408E-3</v>
      </c>
      <c r="G191" s="113">
        <f t="shared" si="4"/>
        <v>4.7923003208199658E-2</v>
      </c>
    </row>
    <row r="192" spans="1:7" x14ac:dyDescent="0.25">
      <c r="A192" s="25" t="s">
        <v>607</v>
      </c>
      <c r="B192" s="42" t="s">
        <v>2992</v>
      </c>
      <c r="C192" s="106">
        <v>912.68199058000005</v>
      </c>
      <c r="D192" s="107">
        <v>14379</v>
      </c>
      <c r="E192" s="39"/>
      <c r="F192" s="113">
        <f t="shared" si="3"/>
        <v>1.8948052466239439E-2</v>
      </c>
      <c r="G192" s="113">
        <f t="shared" si="4"/>
        <v>5.991000374984376E-2</v>
      </c>
    </row>
    <row r="193" spans="1:7" x14ac:dyDescent="0.25">
      <c r="A193" s="25" t="s">
        <v>608</v>
      </c>
      <c r="B193" s="42" t="s">
        <v>2993</v>
      </c>
      <c r="C193" s="106">
        <v>1779.90191955</v>
      </c>
      <c r="D193" s="107">
        <v>20028</v>
      </c>
      <c r="E193" s="39"/>
      <c r="F193" s="113">
        <f t="shared" si="3"/>
        <v>3.6952273962326539E-2</v>
      </c>
      <c r="G193" s="113">
        <f t="shared" si="4"/>
        <v>8.3446523061539102E-2</v>
      </c>
    </row>
    <row r="194" spans="1:7" x14ac:dyDescent="0.25">
      <c r="A194" s="25" t="s">
        <v>609</v>
      </c>
      <c r="B194" s="42" t="s">
        <v>2994</v>
      </c>
      <c r="C194" s="106">
        <v>6400.7374070300002</v>
      </c>
      <c r="D194" s="107">
        <v>50697</v>
      </c>
      <c r="E194" s="39"/>
      <c r="F194" s="113">
        <f t="shared" si="3"/>
        <v>0.13288473911263735</v>
      </c>
      <c r="G194" s="113">
        <f t="shared" si="4"/>
        <v>0.21122869880421649</v>
      </c>
    </row>
    <row r="195" spans="1:7" x14ac:dyDescent="0.25">
      <c r="A195" s="25" t="s">
        <v>610</v>
      </c>
      <c r="B195" s="42" t="s">
        <v>2995</v>
      </c>
      <c r="C195" s="106">
        <v>8294.4963407699997</v>
      </c>
      <c r="D195" s="107">
        <v>47540</v>
      </c>
      <c r="E195" s="39"/>
      <c r="F195" s="113">
        <f t="shared" si="3"/>
        <v>0.17220078128863323</v>
      </c>
      <c r="G195" s="113">
        <f t="shared" si="4"/>
        <v>0.19807508020499145</v>
      </c>
    </row>
    <row r="196" spans="1:7" x14ac:dyDescent="0.25">
      <c r="A196" s="25" t="s">
        <v>611</v>
      </c>
      <c r="B196" s="42" t="s">
        <v>2996</v>
      </c>
      <c r="C196" s="106">
        <v>7133.7923840800004</v>
      </c>
      <c r="D196" s="107">
        <v>31911</v>
      </c>
      <c r="E196" s="39"/>
      <c r="F196" s="113">
        <f t="shared" si="3"/>
        <v>0.14810358237802754</v>
      </c>
      <c r="G196" s="113">
        <f t="shared" si="4"/>
        <v>0.13295696012666139</v>
      </c>
    </row>
    <row r="197" spans="1:7" x14ac:dyDescent="0.25">
      <c r="A197" s="25" t="s">
        <v>612</v>
      </c>
      <c r="B197" s="42" t="s">
        <v>2997</v>
      </c>
      <c r="C197" s="106">
        <v>5339.4137281100002</v>
      </c>
      <c r="D197" s="107">
        <v>19536</v>
      </c>
      <c r="E197" s="39"/>
      <c r="F197" s="113">
        <f t="shared" si="3"/>
        <v>0.11085075908520334</v>
      </c>
      <c r="G197" s="113">
        <f t="shared" si="4"/>
        <v>8.1396608474646887E-2</v>
      </c>
    </row>
    <row r="198" spans="1:7" x14ac:dyDescent="0.25">
      <c r="A198" s="25" t="s">
        <v>613</v>
      </c>
      <c r="B198" s="42" t="s">
        <v>2998</v>
      </c>
      <c r="C198" s="106">
        <v>3645.72451073</v>
      </c>
      <c r="D198" s="107">
        <v>11262</v>
      </c>
      <c r="E198" s="39"/>
      <c r="F198" s="113">
        <f t="shared" si="3"/>
        <v>7.5688333964898241E-2</v>
      </c>
      <c r="G198" s="113">
        <f t="shared" si="4"/>
        <v>4.6923044873130287E-2</v>
      </c>
    </row>
    <row r="199" spans="1:7" x14ac:dyDescent="0.25">
      <c r="A199" s="25" t="s">
        <v>614</v>
      </c>
      <c r="B199" s="42" t="s">
        <v>2999</v>
      </c>
      <c r="C199" s="106">
        <v>2787.8842707899998</v>
      </c>
      <c r="D199" s="107">
        <v>7460</v>
      </c>
      <c r="E199" s="42"/>
      <c r="F199" s="113">
        <f t="shared" si="3"/>
        <v>5.7878842771032293E-2</v>
      </c>
      <c r="G199" s="113">
        <f t="shared" si="4"/>
        <v>3.1082038248406316E-2</v>
      </c>
    </row>
    <row r="200" spans="1:7" x14ac:dyDescent="0.25">
      <c r="A200" s="25" t="s">
        <v>615</v>
      </c>
      <c r="B200" s="42" t="s">
        <v>3000</v>
      </c>
      <c r="C200" s="106">
        <v>2197.3100718000001</v>
      </c>
      <c r="D200" s="107">
        <v>5185</v>
      </c>
      <c r="E200" s="42"/>
      <c r="F200" s="113">
        <f t="shared" si="3"/>
        <v>4.5618021342356381E-2</v>
      </c>
      <c r="G200" s="113">
        <f t="shared" si="4"/>
        <v>2.1603266530561226E-2</v>
      </c>
    </row>
    <row r="201" spans="1:7" x14ac:dyDescent="0.25">
      <c r="A201" s="25" t="s">
        <v>616</v>
      </c>
      <c r="B201" s="42" t="s">
        <v>3001</v>
      </c>
      <c r="C201" s="106">
        <v>1803.34190724</v>
      </c>
      <c r="D201" s="107">
        <v>3807</v>
      </c>
      <c r="E201" s="42"/>
      <c r="F201" s="113">
        <f t="shared" si="3"/>
        <v>3.7438907993831726E-2</v>
      </c>
      <c r="G201" s="113">
        <f t="shared" si="4"/>
        <v>1.5861839090037914E-2</v>
      </c>
    </row>
    <row r="202" spans="1:7" x14ac:dyDescent="0.25">
      <c r="A202" s="25" t="s">
        <v>617</v>
      </c>
      <c r="B202" s="42" t="s">
        <v>3002</v>
      </c>
      <c r="C202" s="106">
        <v>1320.9812738099999</v>
      </c>
      <c r="D202" s="107">
        <v>2519</v>
      </c>
      <c r="E202" s="42"/>
      <c r="F202" s="113">
        <f t="shared" si="3"/>
        <v>2.742469199722607E-2</v>
      </c>
      <c r="G202" s="113">
        <f t="shared" si="4"/>
        <v>1.0495396025165618E-2</v>
      </c>
    </row>
    <row r="203" spans="1:7" x14ac:dyDescent="0.25">
      <c r="A203" s="25" t="s">
        <v>618</v>
      </c>
      <c r="B203" s="42" t="s">
        <v>3003</v>
      </c>
      <c r="C203" s="106">
        <v>1126.6250101099999</v>
      </c>
      <c r="D203" s="107">
        <v>1960</v>
      </c>
      <c r="E203" s="42"/>
      <c r="F203" s="113">
        <f t="shared" si="3"/>
        <v>2.3389691066190311E-2</v>
      </c>
      <c r="G203" s="113">
        <f t="shared" si="4"/>
        <v>8.1663264030665383E-3</v>
      </c>
    </row>
    <row r="204" spans="1:7" x14ac:dyDescent="0.25">
      <c r="A204" s="25" t="s">
        <v>619</v>
      </c>
      <c r="B204" s="42" t="s">
        <v>3004</v>
      </c>
      <c r="C204" s="106">
        <v>886.60163356999999</v>
      </c>
      <c r="D204" s="107">
        <v>1422</v>
      </c>
      <c r="E204" s="42"/>
      <c r="F204" s="113">
        <f t="shared" si="3"/>
        <v>1.840660212749692E-2</v>
      </c>
      <c r="G204" s="113">
        <f t="shared" si="4"/>
        <v>5.9247531352860294E-3</v>
      </c>
    </row>
    <row r="205" spans="1:7" x14ac:dyDescent="0.25">
      <c r="A205" s="25" t="s">
        <v>620</v>
      </c>
      <c r="B205" s="42" t="s">
        <v>3005</v>
      </c>
      <c r="C205" s="106">
        <v>733.22511120000001</v>
      </c>
      <c r="D205" s="107">
        <v>1087</v>
      </c>
      <c r="F205" s="113">
        <f t="shared" si="3"/>
        <v>1.522237539469018E-2</v>
      </c>
      <c r="G205" s="113">
        <f t="shared" si="4"/>
        <v>4.528977959251698E-3</v>
      </c>
    </row>
    <row r="206" spans="1:7" x14ac:dyDescent="0.25">
      <c r="A206" s="25" t="s">
        <v>621</v>
      </c>
      <c r="B206" s="42" t="s">
        <v>3006</v>
      </c>
      <c r="C206" s="106">
        <v>557.70354103</v>
      </c>
      <c r="D206" s="107">
        <v>770</v>
      </c>
      <c r="E206" s="95"/>
      <c r="F206" s="113">
        <f t="shared" si="3"/>
        <v>1.1578398681153431E-2</v>
      </c>
      <c r="G206" s="113">
        <f t="shared" si="4"/>
        <v>3.2081996583475689E-3</v>
      </c>
    </row>
    <row r="207" spans="1:7" x14ac:dyDescent="0.25">
      <c r="A207" s="25" t="s">
        <v>622</v>
      </c>
      <c r="B207" s="42" t="s">
        <v>3007</v>
      </c>
      <c r="C207" s="106">
        <v>462.29076072999999</v>
      </c>
      <c r="D207" s="107">
        <v>597</v>
      </c>
      <c r="E207" s="95"/>
      <c r="F207" s="113">
        <f t="shared" si="3"/>
        <v>9.5975484115811294E-3</v>
      </c>
      <c r="G207" s="113">
        <f t="shared" si="4"/>
        <v>2.487396358485063E-3</v>
      </c>
    </row>
    <row r="208" spans="1:7" x14ac:dyDescent="0.25">
      <c r="A208" s="25" t="s">
        <v>623</v>
      </c>
      <c r="B208" s="42" t="s">
        <v>3008</v>
      </c>
      <c r="C208" s="106">
        <v>349.52880708999999</v>
      </c>
      <c r="D208" s="107">
        <v>424</v>
      </c>
      <c r="E208" s="95"/>
      <c r="F208" s="113">
        <f t="shared" si="3"/>
        <v>7.2565145840060071E-3</v>
      </c>
      <c r="G208" s="113">
        <f t="shared" si="4"/>
        <v>1.7665930586225574E-3</v>
      </c>
    </row>
    <row r="209" spans="1:7" x14ac:dyDescent="0.25">
      <c r="A209" s="25" t="s">
        <v>624</v>
      </c>
      <c r="B209" s="42" t="s">
        <v>3009</v>
      </c>
      <c r="C209" s="106">
        <v>351.35049758000002</v>
      </c>
      <c r="D209" s="107">
        <v>402</v>
      </c>
      <c r="E209" s="95"/>
      <c r="F209" s="113">
        <f t="shared" si="3"/>
        <v>7.2943344241453252E-3</v>
      </c>
      <c r="G209" s="113">
        <f t="shared" si="4"/>
        <v>1.6749302112411982E-3</v>
      </c>
    </row>
    <row r="210" spans="1:7" x14ac:dyDescent="0.25">
      <c r="A210" s="25" t="s">
        <v>625</v>
      </c>
      <c r="B210" s="42" t="s">
        <v>3010</v>
      </c>
      <c r="C210" s="106">
        <v>225.86737253999999</v>
      </c>
      <c r="D210" s="107">
        <v>244</v>
      </c>
      <c r="E210" s="95"/>
      <c r="F210" s="113">
        <f t="shared" si="3"/>
        <v>4.6891982853521997E-3</v>
      </c>
      <c r="G210" s="113">
        <f t="shared" si="4"/>
        <v>1.0166243073205282E-3</v>
      </c>
    </row>
    <row r="211" spans="1:7" x14ac:dyDescent="0.25">
      <c r="A211" s="25" t="s">
        <v>626</v>
      </c>
      <c r="B211" s="42" t="s">
        <v>3011</v>
      </c>
      <c r="C211" s="106">
        <v>221.87373391</v>
      </c>
      <c r="D211" s="107">
        <v>228</v>
      </c>
      <c r="E211" s="95"/>
      <c r="F211" s="113">
        <f t="shared" si="3"/>
        <v>4.6062869590923795E-3</v>
      </c>
      <c r="G211" s="113">
        <f t="shared" si="4"/>
        <v>9.4996041831590353E-4</v>
      </c>
    </row>
    <row r="212" spans="1:7" x14ac:dyDescent="0.25">
      <c r="A212" s="25" t="s">
        <v>627</v>
      </c>
      <c r="B212" s="42" t="s">
        <v>3012</v>
      </c>
      <c r="C212" s="106">
        <v>1094.0500553100001</v>
      </c>
      <c r="D212" s="107">
        <v>876</v>
      </c>
      <c r="E212" s="95"/>
      <c r="F212" s="113">
        <f t="shared" si="3"/>
        <v>2.2713407367151252E-2</v>
      </c>
      <c r="G212" s="113">
        <f t="shared" si="4"/>
        <v>3.6498479230032081E-3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48167.588315799992</v>
      </c>
      <c r="D214" s="50">
        <f>SUM(D190:D213)</f>
        <v>240010</v>
      </c>
      <c r="E214" s="95"/>
      <c r="F214" s="122">
        <f>SUM(F190:F213)</f>
        <v>1.0000000000000002</v>
      </c>
      <c r="G214" s="122">
        <f>SUM(G190:G213)</f>
        <v>0.99999999999999989</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0.63702957000000004</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5041.8764467000001</v>
      </c>
      <c r="D219" s="107">
        <v>53787</v>
      </c>
      <c r="F219" s="113">
        <f t="shared" ref="F219:F226" si="5">IF($C$227=0,"",IF(C219="[for completion]","",C219/$C$227))</f>
        <v>0.10467363268520039</v>
      </c>
      <c r="G219" s="113">
        <f t="shared" ref="G219:G226" si="6">IF($D$227=0,"",IF(D219="[for completion]","",D219/$D$227))</f>
        <v>0.22410316236823466</v>
      </c>
    </row>
    <row r="220" spans="1:7" x14ac:dyDescent="0.25">
      <c r="A220" s="25" t="s">
        <v>636</v>
      </c>
      <c r="B220" s="25" t="s">
        <v>3013</v>
      </c>
      <c r="C220" s="106">
        <v>5709.1832808600002</v>
      </c>
      <c r="D220" s="107">
        <v>30586</v>
      </c>
      <c r="F220" s="113">
        <f t="shared" si="5"/>
        <v>0.11852748872185626</v>
      </c>
      <c r="G220" s="113">
        <f t="shared" si="6"/>
        <v>0.12743635681846591</v>
      </c>
    </row>
    <row r="221" spans="1:7" x14ac:dyDescent="0.25">
      <c r="A221" s="25" t="s">
        <v>638</v>
      </c>
      <c r="B221" s="25" t="s">
        <v>3014</v>
      </c>
      <c r="C221" s="106">
        <v>9777.7446438900006</v>
      </c>
      <c r="D221" s="107">
        <v>40318</v>
      </c>
      <c r="F221" s="113">
        <f t="shared" si="5"/>
        <v>0.20299427448566465</v>
      </c>
      <c r="G221" s="113">
        <f t="shared" si="6"/>
        <v>0.16798466730552894</v>
      </c>
    </row>
    <row r="222" spans="1:7" x14ac:dyDescent="0.25">
      <c r="A222" s="25" t="s">
        <v>640</v>
      </c>
      <c r="B222" s="25" t="s">
        <v>3015</v>
      </c>
      <c r="C222" s="106">
        <v>8473.2235764899997</v>
      </c>
      <c r="D222" s="107">
        <v>35033</v>
      </c>
      <c r="F222" s="113">
        <f t="shared" si="5"/>
        <v>0.17591131033875324</v>
      </c>
      <c r="G222" s="113">
        <f t="shared" si="6"/>
        <v>0.14596475146868881</v>
      </c>
    </row>
    <row r="223" spans="1:7" x14ac:dyDescent="0.25">
      <c r="A223" s="25" t="s">
        <v>642</v>
      </c>
      <c r="B223" s="25" t="s">
        <v>3016</v>
      </c>
      <c r="C223" s="106">
        <v>8690.1171366500002</v>
      </c>
      <c r="D223" s="107">
        <v>36634</v>
      </c>
      <c r="F223" s="113">
        <f t="shared" si="5"/>
        <v>0.18041420466549402</v>
      </c>
      <c r="G223" s="113">
        <f t="shared" si="6"/>
        <v>0.15263530686221408</v>
      </c>
    </row>
    <row r="224" spans="1:7" x14ac:dyDescent="0.25">
      <c r="A224" s="25" t="s">
        <v>644</v>
      </c>
      <c r="B224" s="25" t="s">
        <v>3017</v>
      </c>
      <c r="C224" s="106">
        <v>7704.3937341199999</v>
      </c>
      <c r="D224" s="107">
        <v>32624</v>
      </c>
      <c r="F224" s="113">
        <f t="shared" si="5"/>
        <v>0.15994975051704619</v>
      </c>
      <c r="G224" s="113">
        <f t="shared" si="6"/>
        <v>0.13592766968042999</v>
      </c>
    </row>
    <row r="225" spans="1:7" x14ac:dyDescent="0.25">
      <c r="A225" s="25" t="s">
        <v>646</v>
      </c>
      <c r="B225" s="25" t="s">
        <v>3018</v>
      </c>
      <c r="C225" s="106">
        <v>2199.2009568899998</v>
      </c>
      <c r="D225" s="107">
        <v>8100</v>
      </c>
      <c r="F225" s="113">
        <f t="shared" si="5"/>
        <v>4.565727772109808E-2</v>
      </c>
      <c r="G225" s="113">
        <f t="shared" si="6"/>
        <v>3.3748593808591305E-2</v>
      </c>
    </row>
    <row r="226" spans="1:7" x14ac:dyDescent="0.25">
      <c r="A226" s="25" t="s">
        <v>648</v>
      </c>
      <c r="B226" s="25" t="s">
        <v>3019</v>
      </c>
      <c r="C226" s="106">
        <v>571.8485402</v>
      </c>
      <c r="D226" s="107">
        <v>2928</v>
      </c>
      <c r="F226" s="113">
        <f t="shared" si="5"/>
        <v>1.1872060864887049E-2</v>
      </c>
      <c r="G226" s="113">
        <f t="shared" si="6"/>
        <v>1.219949168784634E-2</v>
      </c>
    </row>
    <row r="227" spans="1:7" x14ac:dyDescent="0.25">
      <c r="A227" s="25" t="s">
        <v>650</v>
      </c>
      <c r="B227" s="52" t="s">
        <v>92</v>
      </c>
      <c r="C227" s="106">
        <f>SUM(C219:C226)</f>
        <v>48167.588315800007</v>
      </c>
      <c r="D227" s="107">
        <f>SUM(D219:D226)</f>
        <v>240010</v>
      </c>
      <c r="F227" s="101">
        <f>SUM(F219:F226)</f>
        <v>0.99999999999999967</v>
      </c>
      <c r="G227" s="101">
        <f>SUM(G219:G226)</f>
        <v>1</v>
      </c>
    </row>
    <row r="228" spans="1:7" outlineLevel="1" x14ac:dyDescent="0.25">
      <c r="A228" s="25" t="s">
        <v>651</v>
      </c>
      <c r="B228" s="54" t="s">
        <v>3020</v>
      </c>
      <c r="C228" s="106">
        <v>571.8485402</v>
      </c>
      <c r="D228" s="107">
        <v>2928</v>
      </c>
      <c r="F228" s="113">
        <f t="shared" ref="F228:F233" si="7">IF($C$227=0,"",IF(C228="[for completion]","",C228/$C$227))</f>
        <v>1.1872060864887049E-2</v>
      </c>
      <c r="G228" s="113">
        <f t="shared" ref="G228:G233" si="8">IF($D$227=0,"",IF(D228="[for completion]","",D228/$D$227))</f>
        <v>1.219949168784634E-2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0.48053006999999998</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15556.403613390001</v>
      </c>
      <c r="D241" s="107">
        <v>121737</v>
      </c>
      <c r="F241" s="113">
        <f t="shared" ref="F241:F248" si="9">IF($C$249=0,"",IF(C241="[Mark as ND1 if not relevant]","",C241/$C$249))</f>
        <v>0.32296413744856661</v>
      </c>
      <c r="G241" s="113">
        <f t="shared" ref="G241:G248" si="10">IF($D$249=0,"",IF(D241="[Mark as ND1 if not relevant]","",D241/$D$249))</f>
        <v>0.50721636598475062</v>
      </c>
    </row>
    <row r="242" spans="1:7" x14ac:dyDescent="0.25">
      <c r="A242" s="25" t="s">
        <v>669</v>
      </c>
      <c r="B242" s="25" t="s">
        <v>637</v>
      </c>
      <c r="C242" s="106">
        <v>10550.67547152</v>
      </c>
      <c r="D242" s="107">
        <v>47636</v>
      </c>
      <c r="F242" s="113">
        <f t="shared" si="9"/>
        <v>0.21904097424074592</v>
      </c>
      <c r="G242" s="113">
        <f t="shared" si="10"/>
        <v>0.1984750635390192</v>
      </c>
    </row>
    <row r="243" spans="1:7" x14ac:dyDescent="0.25">
      <c r="A243" s="25" t="s">
        <v>670</v>
      </c>
      <c r="B243" s="25" t="s">
        <v>639</v>
      </c>
      <c r="C243" s="106">
        <v>10269.91512989</v>
      </c>
      <c r="D243" s="107">
        <v>37307</v>
      </c>
      <c r="F243" s="113">
        <f t="shared" si="9"/>
        <v>0.21321215134454322</v>
      </c>
      <c r="G243" s="113">
        <f t="shared" si="10"/>
        <v>0.15543935669347111</v>
      </c>
    </row>
    <row r="244" spans="1:7" x14ac:dyDescent="0.25">
      <c r="A244" s="25" t="s">
        <v>671</v>
      </c>
      <c r="B244" s="25" t="s">
        <v>641</v>
      </c>
      <c r="C244" s="106">
        <v>6827.9693610900003</v>
      </c>
      <c r="D244" s="107">
        <v>21147</v>
      </c>
      <c r="F244" s="113">
        <f t="shared" si="9"/>
        <v>0.14175443695299733</v>
      </c>
      <c r="G244" s="113">
        <f t="shared" si="10"/>
        <v>8.8108828798800054E-2</v>
      </c>
    </row>
    <row r="245" spans="1:7" x14ac:dyDescent="0.25">
      <c r="A245" s="25" t="s">
        <v>672</v>
      </c>
      <c r="B245" s="25" t="s">
        <v>643</v>
      </c>
      <c r="C245" s="106">
        <v>3459.6312240500001</v>
      </c>
      <c r="D245" s="107">
        <v>9003</v>
      </c>
      <c r="F245" s="113">
        <f t="shared" si="9"/>
        <v>7.1824879447310169E-2</v>
      </c>
      <c r="G245" s="113">
        <f t="shared" si="10"/>
        <v>3.7510937044289823E-2</v>
      </c>
    </row>
    <row r="246" spans="1:7" x14ac:dyDescent="0.25">
      <c r="A246" s="25" t="s">
        <v>673</v>
      </c>
      <c r="B246" s="25" t="s">
        <v>645</v>
      </c>
      <c r="C246" s="106">
        <v>1107.2029457799999</v>
      </c>
      <c r="D246" s="107">
        <v>2439</v>
      </c>
      <c r="F246" s="113">
        <f t="shared" si="9"/>
        <v>2.2986472532543503E-2</v>
      </c>
      <c r="G246" s="113">
        <f t="shared" si="10"/>
        <v>1.0162076580142494E-2</v>
      </c>
    </row>
    <row r="247" spans="1:7" x14ac:dyDescent="0.25">
      <c r="A247" s="25" t="s">
        <v>674</v>
      </c>
      <c r="B247" s="25" t="s">
        <v>647</v>
      </c>
      <c r="C247" s="106">
        <v>326.60103120999997</v>
      </c>
      <c r="D247" s="107">
        <v>616</v>
      </c>
      <c r="F247" s="113">
        <f t="shared" si="9"/>
        <v>6.7805145042494873E-3</v>
      </c>
      <c r="G247" s="113">
        <f t="shared" si="10"/>
        <v>2.5665597266780549E-3</v>
      </c>
    </row>
    <row r="248" spans="1:7" x14ac:dyDescent="0.25">
      <c r="A248" s="25" t="s">
        <v>675</v>
      </c>
      <c r="B248" s="25" t="s">
        <v>3026</v>
      </c>
      <c r="C248" s="106">
        <v>69.189538870000007</v>
      </c>
      <c r="D248" s="107">
        <v>125</v>
      </c>
      <c r="F248" s="113">
        <f t="shared" si="9"/>
        <v>1.4364335290439354E-3</v>
      </c>
      <c r="G248" s="113">
        <f t="shared" si="10"/>
        <v>5.2081163284863129E-4</v>
      </c>
    </row>
    <row r="249" spans="1:7" x14ac:dyDescent="0.25">
      <c r="A249" s="25" t="s">
        <v>676</v>
      </c>
      <c r="B249" s="52" t="s">
        <v>92</v>
      </c>
      <c r="C249" s="106">
        <f>SUM(C241:C248)</f>
        <v>48167.588315799992</v>
      </c>
      <c r="D249" s="107">
        <f>SUM(D241:D248)</f>
        <v>240010</v>
      </c>
      <c r="F249" s="101">
        <f>SUM(F241:F248)</f>
        <v>1.0000000000000002</v>
      </c>
      <c r="G249" s="101">
        <f>SUM(G241:G248)</f>
        <v>1</v>
      </c>
    </row>
    <row r="250" spans="1:7" outlineLevel="1" x14ac:dyDescent="0.25">
      <c r="A250" s="25" t="s">
        <v>677</v>
      </c>
      <c r="B250" s="54" t="s">
        <v>3027</v>
      </c>
      <c r="C250" s="106">
        <v>69.189538870000007</v>
      </c>
      <c r="D250" s="107">
        <v>125</v>
      </c>
      <c r="F250" s="113">
        <f t="shared" ref="F250:F255" si="11">IF($C$249=0,"",IF(C250="[for completion]","",C250/$C$249))</f>
        <v>1.4364335290439354E-3</v>
      </c>
      <c r="G250" s="113">
        <f t="shared" ref="G250:G255" si="12">IF($D$249=0,"",IF(D250="[for completion]","",D250/$D$249))</f>
        <v>5.2081163284863129E-4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3034</v>
      </c>
      <c r="C287" s="106">
        <v>48167.5883158</v>
      </c>
      <c r="D287" s="107">
        <v>240010</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48167.5883158</v>
      </c>
      <c r="D305" s="107">
        <f>SUM(D287:D304)</f>
        <v>240010</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3034</v>
      </c>
      <c r="C310" s="106">
        <v>48167.5883158</v>
      </c>
      <c r="D310" s="107">
        <v>240010</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48167.5883158</v>
      </c>
      <c r="D328" s="107">
        <f>SUM(D310:D327)</f>
        <v>240010</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3872.22498692</v>
      </c>
      <c r="D333" s="107">
        <v>14931</v>
      </c>
      <c r="E333" s="31"/>
      <c r="F333" s="113">
        <f t="shared" ref="F333:F345" si="17">IF($C$346=0,"",IF(C333="[For completion]","",C333/$C$346))</f>
        <v>8.0390676019165094E-2</v>
      </c>
      <c r="G333" s="113">
        <f t="shared" ref="G333:G345" si="18">IF($D$346=0,"",IF(D333="[For completion]","",D333/$D$346))</f>
        <v>6.2209907920503314E-2</v>
      </c>
    </row>
    <row r="334" spans="1:7" customFormat="1" x14ac:dyDescent="0.25">
      <c r="A334" s="25" t="s">
        <v>2056</v>
      </c>
      <c r="B334" s="42" t="s">
        <v>1529</v>
      </c>
      <c r="C334" s="106">
        <v>5984.3508968400001</v>
      </c>
      <c r="D334" s="107">
        <v>27658</v>
      </c>
      <c r="E334" s="31"/>
      <c r="F334" s="113">
        <f t="shared" si="17"/>
        <v>0.12424020188855926</v>
      </c>
      <c r="G334" s="113">
        <f t="shared" si="18"/>
        <v>0.11523686513061955</v>
      </c>
    </row>
    <row r="335" spans="1:7" customFormat="1" x14ac:dyDescent="0.25">
      <c r="A335" s="25" t="s">
        <v>2057</v>
      </c>
      <c r="B335" s="42" t="s">
        <v>2202</v>
      </c>
      <c r="C335" s="106">
        <v>3359.9038341</v>
      </c>
      <c r="D335" s="107">
        <v>19075</v>
      </c>
      <c r="E335" s="31"/>
      <c r="F335" s="113">
        <f t="shared" si="17"/>
        <v>6.9754454220783135E-2</v>
      </c>
      <c r="G335" s="113">
        <f t="shared" si="18"/>
        <v>7.9475855172701143E-2</v>
      </c>
    </row>
    <row r="336" spans="1:7" customFormat="1" x14ac:dyDescent="0.25">
      <c r="A336" s="25" t="s">
        <v>2058</v>
      </c>
      <c r="B336" s="42" t="s">
        <v>1530</v>
      </c>
      <c r="C336" s="106">
        <v>4233.9876359399996</v>
      </c>
      <c r="D336" s="107">
        <v>25777</v>
      </c>
      <c r="E336" s="31"/>
      <c r="F336" s="113">
        <f t="shared" si="17"/>
        <v>8.7901175541129611E-2</v>
      </c>
      <c r="G336" s="113">
        <f t="shared" si="18"/>
        <v>0.10739969167951335</v>
      </c>
    </row>
    <row r="337" spans="1:7" customFormat="1" x14ac:dyDescent="0.25">
      <c r="A337" s="25" t="s">
        <v>2059</v>
      </c>
      <c r="B337" s="42" t="s">
        <v>1531</v>
      </c>
      <c r="C337" s="106">
        <v>6071.2271444300004</v>
      </c>
      <c r="D337" s="107">
        <v>36866</v>
      </c>
      <c r="E337" s="31"/>
      <c r="F337" s="113">
        <f t="shared" si="17"/>
        <v>0.12604382649646811</v>
      </c>
      <c r="G337" s="113">
        <f t="shared" si="18"/>
        <v>0.15360193325278113</v>
      </c>
    </row>
    <row r="338" spans="1:7" customFormat="1" x14ac:dyDescent="0.25">
      <c r="A338" s="25" t="s">
        <v>2060</v>
      </c>
      <c r="B338" s="42" t="s">
        <v>1532</v>
      </c>
      <c r="C338" s="106">
        <v>4973.7976406099997</v>
      </c>
      <c r="D338" s="107">
        <v>30718</v>
      </c>
      <c r="E338" s="31"/>
      <c r="F338" s="113">
        <f t="shared" si="17"/>
        <v>0.10326025891104221</v>
      </c>
      <c r="G338" s="113">
        <f t="shared" si="18"/>
        <v>0.12798633390275405</v>
      </c>
    </row>
    <row r="339" spans="1:7" customFormat="1" x14ac:dyDescent="0.25">
      <c r="A339" s="25" t="s">
        <v>2061</v>
      </c>
      <c r="B339" s="42" t="s">
        <v>1533</v>
      </c>
      <c r="C339" s="106">
        <v>5633.10762256</v>
      </c>
      <c r="D339" s="107">
        <v>30829</v>
      </c>
      <c r="E339" s="31"/>
      <c r="F339" s="113">
        <f t="shared" si="17"/>
        <v>0.11694809351109281</v>
      </c>
      <c r="G339" s="113">
        <f t="shared" si="18"/>
        <v>0.12844881463272365</v>
      </c>
    </row>
    <row r="340" spans="1:7" customFormat="1" x14ac:dyDescent="0.25">
      <c r="A340" s="25" t="s">
        <v>2062</v>
      </c>
      <c r="B340" s="42" t="s">
        <v>1534</v>
      </c>
      <c r="C340" s="106">
        <v>2987.5222795</v>
      </c>
      <c r="D340" s="107">
        <v>13627</v>
      </c>
      <c r="E340" s="31"/>
      <c r="F340" s="113">
        <f t="shared" si="17"/>
        <v>6.2023497209637728E-2</v>
      </c>
      <c r="G340" s="113">
        <f t="shared" si="18"/>
        <v>5.6776800966626392E-2</v>
      </c>
    </row>
    <row r="341" spans="1:7" customFormat="1" x14ac:dyDescent="0.25">
      <c r="A341" s="25" t="s">
        <v>2063</v>
      </c>
      <c r="B341" s="42" t="s">
        <v>2572</v>
      </c>
      <c r="C341" s="106">
        <v>2913.7113896699998</v>
      </c>
      <c r="D341" s="107">
        <v>12016</v>
      </c>
      <c r="E341" s="31"/>
      <c r="F341" s="113">
        <f t="shared" si="17"/>
        <v>6.0491120513796619E-2</v>
      </c>
      <c r="G341" s="113">
        <f t="shared" si="18"/>
        <v>5.0064580642473232E-2</v>
      </c>
    </row>
    <row r="342" spans="1:7" customFormat="1" x14ac:dyDescent="0.25">
      <c r="A342" s="25" t="s">
        <v>2064</v>
      </c>
      <c r="B342" s="25" t="s">
        <v>2575</v>
      </c>
      <c r="C342" s="106">
        <v>1594.46884813</v>
      </c>
      <c r="D342" s="107">
        <v>7063</v>
      </c>
      <c r="F342" s="113">
        <f t="shared" si="17"/>
        <v>3.310252607367889E-2</v>
      </c>
      <c r="G342" s="113">
        <f t="shared" si="18"/>
        <v>2.9427940502479065E-2</v>
      </c>
    </row>
    <row r="343" spans="1:7" customFormat="1" x14ac:dyDescent="0.25">
      <c r="A343" s="25" t="s">
        <v>2065</v>
      </c>
      <c r="B343" s="25" t="s">
        <v>2573</v>
      </c>
      <c r="C343" s="106">
        <v>4261.6158675099996</v>
      </c>
      <c r="D343" s="107">
        <v>15053</v>
      </c>
      <c r="F343" s="113">
        <f t="shared" si="17"/>
        <v>8.8474761068992491E-2</v>
      </c>
      <c r="G343" s="113">
        <f t="shared" si="18"/>
        <v>6.2718220074163583E-2</v>
      </c>
    </row>
    <row r="344" spans="1:7" customFormat="1" x14ac:dyDescent="0.25">
      <c r="A344" s="25" t="s">
        <v>2569</v>
      </c>
      <c r="B344" s="42" t="s">
        <v>2574</v>
      </c>
      <c r="C344" s="106">
        <v>2225.02651298</v>
      </c>
      <c r="D344" s="107">
        <v>6034</v>
      </c>
      <c r="E344" s="31"/>
      <c r="F344" s="113">
        <f t="shared" si="17"/>
        <v>4.6193438176562053E-2</v>
      </c>
      <c r="G344" s="113">
        <f t="shared" si="18"/>
        <v>2.5140619140869132E-2</v>
      </c>
    </row>
    <row r="345" spans="1:7" customFormat="1" x14ac:dyDescent="0.25">
      <c r="A345" s="25" t="s">
        <v>2570</v>
      </c>
      <c r="B345" s="25" t="s">
        <v>1928</v>
      </c>
      <c r="C345" s="106">
        <v>56.643656610000001</v>
      </c>
      <c r="D345" s="107">
        <v>363</v>
      </c>
      <c r="F345" s="113">
        <f t="shared" si="17"/>
        <v>1.1759703690919412E-3</v>
      </c>
      <c r="G345" s="113">
        <f t="shared" si="18"/>
        <v>1.5124369817924254E-3</v>
      </c>
    </row>
    <row r="346" spans="1:7" customFormat="1" x14ac:dyDescent="0.25">
      <c r="A346" s="25" t="s">
        <v>2571</v>
      </c>
      <c r="B346" s="42" t="s">
        <v>92</v>
      </c>
      <c r="C346" s="106">
        <f>SUM(C333:C345)</f>
        <v>48167.5883158</v>
      </c>
      <c r="D346" s="107">
        <f>SUM(D333:D345)</f>
        <v>240010</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40674.469761820001</v>
      </c>
      <c r="D358" s="107">
        <v>199431</v>
      </c>
      <c r="E358" s="31"/>
      <c r="F358" s="113">
        <f t="shared" ref="F358:F364" si="19">IF($C$365=0,"",IF(C358="[For completion]","",C358/$C$365))</f>
        <v>0.84443650147370786</v>
      </c>
      <c r="G358" s="113">
        <f t="shared" ref="G358:G364" si="20">IF($D$365=0,"",IF(D358="[For completion]","",D358/$D$365))</f>
        <v>0.83092787800508316</v>
      </c>
    </row>
    <row r="359" spans="1:7" customFormat="1" x14ac:dyDescent="0.25">
      <c r="A359" s="25" t="s">
        <v>2379</v>
      </c>
      <c r="B359" s="127" t="s">
        <v>1917</v>
      </c>
      <c r="C359" s="106">
        <v>7493.1185539799999</v>
      </c>
      <c r="D359" s="107">
        <v>40579</v>
      </c>
      <c r="E359" s="31"/>
      <c r="F359" s="113">
        <f t="shared" si="19"/>
        <v>0.15556349852629214</v>
      </c>
      <c r="G359" s="113">
        <f t="shared" si="20"/>
        <v>0.16907212199491689</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48167.5883158</v>
      </c>
      <c r="D365" s="107">
        <f>SUM(D358:D364)</f>
        <v>240010</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2107</v>
      </c>
      <c r="C368" s="106">
        <v>0</v>
      </c>
      <c r="D368" s="107">
        <v>0</v>
      </c>
      <c r="E368" s="31"/>
      <c r="F368" s="113">
        <f>IF($C$372=0,"",IF(C368="[For completion]","",C368/$C$372))</f>
        <v>0</v>
      </c>
      <c r="G368" s="113">
        <f>IF($D$372=0,"",IF(D368="[For completion]","",D368/$D$372))</f>
        <v>0</v>
      </c>
    </row>
    <row r="369" spans="1:7" customFormat="1" x14ac:dyDescent="0.25">
      <c r="A369" s="25" t="s">
        <v>2387</v>
      </c>
      <c r="B369" s="127" t="s">
        <v>2108</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3034</v>
      </c>
      <c r="C371" s="106">
        <v>48167.5883158</v>
      </c>
      <c r="D371" s="107">
        <v>240010</v>
      </c>
      <c r="E371" s="31"/>
      <c r="F371" s="113">
        <f>IF($C$372=0,"",IF(C371="[For completion]","",C371/$C$372))</f>
        <v>1</v>
      </c>
      <c r="G371" s="113">
        <f>IF($D$372=0,"",IF(D371="[For completion]","",D371/$D$372))</f>
        <v>1</v>
      </c>
    </row>
    <row r="372" spans="1:7" customFormat="1" x14ac:dyDescent="0.25">
      <c r="A372" s="25" t="s">
        <v>2390</v>
      </c>
      <c r="B372" s="42" t="s">
        <v>92</v>
      </c>
      <c r="C372" s="106">
        <f>SUM(C368:C371)</f>
        <v>48167.5883158</v>
      </c>
      <c r="D372" s="107">
        <f>SUM(D368:D371)</f>
        <v>240010</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3049</v>
      </c>
    </row>
    <row r="7" spans="1:3" ht="30" x14ac:dyDescent="0.25">
      <c r="A7" s="1" t="s">
        <v>1120</v>
      </c>
      <c r="B7" s="39" t="s">
        <v>2627</v>
      </c>
      <c r="C7" s="177" t="s">
        <v>3048</v>
      </c>
    </row>
    <row r="8" spans="1:3" ht="30" x14ac:dyDescent="0.25">
      <c r="A8" s="1" t="s">
        <v>1121</v>
      </c>
      <c r="B8" s="39" t="s">
        <v>2626</v>
      </c>
      <c r="C8" s="177" t="s">
        <v>2628</v>
      </c>
    </row>
    <row r="9" spans="1:3" x14ac:dyDescent="0.25">
      <c r="A9" s="1" t="s">
        <v>1122</v>
      </c>
      <c r="B9" s="39" t="s">
        <v>1123</v>
      </c>
      <c r="C9" s="138" t="s">
        <v>3037</v>
      </c>
    </row>
    <row r="10" spans="1:3" ht="32.1" customHeight="1" x14ac:dyDescent="0.25">
      <c r="A10" s="1" t="s">
        <v>1124</v>
      </c>
      <c r="B10" s="39" t="s">
        <v>3042</v>
      </c>
      <c r="C10" s="138" t="s">
        <v>3043</v>
      </c>
    </row>
    <row r="11" spans="1:3" ht="47.25" customHeight="1" x14ac:dyDescent="0.25">
      <c r="A11" s="1" t="s">
        <v>1125</v>
      </c>
      <c r="B11" s="39" t="s">
        <v>3044</v>
      </c>
      <c r="C11" s="138" t="s">
        <v>3045</v>
      </c>
    </row>
    <row r="12" spans="1:3" ht="120" x14ac:dyDescent="0.25">
      <c r="A12" s="1" t="s">
        <v>1126</v>
      </c>
      <c r="B12" s="39" t="s">
        <v>2559</v>
      </c>
      <c r="C12" s="138" t="s">
        <v>3046</v>
      </c>
    </row>
    <row r="13" spans="1:3" ht="45" x14ac:dyDescent="0.25">
      <c r="A13" s="1" t="s">
        <v>1128</v>
      </c>
      <c r="B13" s="39" t="s">
        <v>1127</v>
      </c>
      <c r="C13" s="138" t="s">
        <v>3040</v>
      </c>
    </row>
    <row r="14" spans="1:3" x14ac:dyDescent="0.25">
      <c r="A14" s="1" t="s">
        <v>1130</v>
      </c>
      <c r="B14" s="39" t="s">
        <v>1129</v>
      </c>
      <c r="C14" s="138" t="s">
        <v>3039</v>
      </c>
    </row>
    <row r="15" spans="1:3" ht="30" x14ac:dyDescent="0.25">
      <c r="A15" s="1" t="s">
        <v>1132</v>
      </c>
      <c r="B15" s="39" t="s">
        <v>1131</v>
      </c>
      <c r="C15" s="138" t="s">
        <v>3038</v>
      </c>
    </row>
    <row r="16" spans="1:3" x14ac:dyDescent="0.25">
      <c r="A16" s="1" t="s">
        <v>1134</v>
      </c>
      <c r="B16" s="39" t="s">
        <v>1133</v>
      </c>
      <c r="C16" s="138" t="s">
        <v>3041</v>
      </c>
    </row>
    <row r="17" spans="1:3" ht="32.1" customHeight="1" x14ac:dyDescent="0.25">
      <c r="A17" s="1" t="s">
        <v>1136</v>
      </c>
      <c r="B17" s="43" t="s">
        <v>1135</v>
      </c>
      <c r="C17" s="138" t="s">
        <v>3035</v>
      </c>
    </row>
    <row r="18" spans="1:3" x14ac:dyDescent="0.25">
      <c r="A18" s="1" t="s">
        <v>1138</v>
      </c>
      <c r="B18" s="43" t="s">
        <v>1137</v>
      </c>
      <c r="C18" s="138" t="s">
        <v>3036</v>
      </c>
    </row>
    <row r="19" spans="1:3" x14ac:dyDescent="0.25">
      <c r="A19" s="1" t="s">
        <v>2558</v>
      </c>
      <c r="B19" s="43" t="s">
        <v>1139</v>
      </c>
      <c r="C19" s="138" t="s">
        <v>3047</v>
      </c>
    </row>
    <row r="20" spans="1:3" x14ac:dyDescent="0.25">
      <c r="A20" s="1" t="s">
        <v>2560</v>
      </c>
      <c r="B20" s="39" t="s">
        <v>2557</v>
      </c>
      <c r="C20" s="138" t="s">
        <v>3050</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3051</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3052</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3053</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3054</v>
      </c>
      <c r="C18" s="25" t="s">
        <v>2954</v>
      </c>
      <c r="D18" s="25" t="s">
        <v>3053</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3053</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3053</v>
      </c>
      <c r="E25" s="31"/>
      <c r="F25" s="31"/>
      <c r="G25" s="31"/>
      <c r="H25" s="23"/>
      <c r="L25" s="23"/>
      <c r="M25" s="23"/>
    </row>
    <row r="26" spans="1:13" outlineLevel="1" x14ac:dyDescent="0.25">
      <c r="A26" s="25" t="s">
        <v>1360</v>
      </c>
      <c r="B26" s="156" t="s">
        <v>2966</v>
      </c>
      <c r="C26" s="138" t="s">
        <v>2948</v>
      </c>
      <c r="D26" s="138" t="s">
        <v>3055</v>
      </c>
      <c r="E26" s="31"/>
      <c r="F26" s="31"/>
      <c r="G26" s="31"/>
      <c r="H26" s="23"/>
      <c r="L26" s="23"/>
      <c r="M26" s="23"/>
    </row>
    <row r="27" spans="1:13" outlineLevel="1" x14ac:dyDescent="0.25">
      <c r="A27" s="25" t="s">
        <v>1361</v>
      </c>
      <c r="B27" s="156" t="s">
        <v>2957</v>
      </c>
      <c r="C27" s="138" t="s">
        <v>2954</v>
      </c>
      <c r="D27" s="138" t="s">
        <v>3053</v>
      </c>
      <c r="E27" s="31"/>
      <c r="F27" s="31"/>
      <c r="G27" s="31"/>
      <c r="H27" s="23"/>
      <c r="L27" s="23"/>
      <c r="M27" s="23"/>
    </row>
    <row r="28" spans="1:13" outlineLevel="1" x14ac:dyDescent="0.25">
      <c r="A28" s="25" t="s">
        <v>1362</v>
      </c>
      <c r="B28" s="156" t="s">
        <v>2956</v>
      </c>
      <c r="C28" s="138" t="s">
        <v>2954</v>
      </c>
      <c r="D28" s="138" t="s">
        <v>3053</v>
      </c>
      <c r="E28" s="31"/>
      <c r="F28" s="31"/>
      <c r="G28" s="31"/>
      <c r="H28" s="23"/>
      <c r="L28" s="23"/>
      <c r="M28" s="23"/>
    </row>
    <row r="29" spans="1:13" outlineLevel="1" x14ac:dyDescent="0.25">
      <c r="A29" s="25" t="s">
        <v>1363</v>
      </c>
      <c r="B29" s="156" t="s">
        <v>2962</v>
      </c>
      <c r="C29" s="138" t="s">
        <v>2954</v>
      </c>
      <c r="D29" s="138" t="s">
        <v>3053</v>
      </c>
      <c r="E29" s="31"/>
      <c r="F29" s="31"/>
      <c r="G29" s="31"/>
      <c r="H29" s="23"/>
      <c r="L29" s="23"/>
      <c r="M29" s="23"/>
    </row>
    <row r="30" spans="1:13" outlineLevel="1" x14ac:dyDescent="0.25">
      <c r="A30" s="25" t="s">
        <v>1364</v>
      </c>
      <c r="B30" s="156" t="s">
        <v>2958</v>
      </c>
      <c r="C30" s="138" t="s">
        <v>2954</v>
      </c>
      <c r="D30" s="138" t="s">
        <v>3053</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3053</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6.3163666666666671</v>
      </c>
      <c r="H75" s="23"/>
    </row>
    <row r="76" spans="1:14" x14ac:dyDescent="0.25">
      <c r="A76" s="25" t="s">
        <v>1408</v>
      </c>
      <c r="B76" s="25" t="s">
        <v>2931</v>
      </c>
      <c r="C76" s="106">
        <v>21.306100000000001</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3056</v>
      </c>
      <c r="C82" s="121">
        <v>4.2544499999999999E-3</v>
      </c>
      <c r="D82" s="121" t="str">
        <f t="shared" ref="D82:D87" si="0">IF(C82="","","ND2")</f>
        <v>ND2</v>
      </c>
      <c r="E82" s="121" t="str">
        <f t="shared" ref="E82:E87" si="1">IF(C82="","","ND2")</f>
        <v>ND2</v>
      </c>
      <c r="F82" s="121" t="str">
        <f t="shared" ref="F82:F87" si="2">IF(C82="","","ND2")</f>
        <v>ND2</v>
      </c>
      <c r="G82" s="121">
        <f t="shared" ref="G82:G87" si="3">IF(C82="","",C82)</f>
        <v>4.2544499999999999E-3</v>
      </c>
      <c r="H82" s="23"/>
    </row>
    <row r="83" spans="1:8" x14ac:dyDescent="0.25">
      <c r="A83" s="25" t="s">
        <v>1415</v>
      </c>
      <c r="B83" s="25" t="s">
        <v>3057</v>
      </c>
      <c r="C83" s="121">
        <v>2.1845100000000002E-3</v>
      </c>
      <c r="D83" s="121" t="str">
        <f t="shared" si="0"/>
        <v>ND2</v>
      </c>
      <c r="E83" s="121" t="str">
        <f t="shared" si="1"/>
        <v>ND2</v>
      </c>
      <c r="F83" s="121" t="str">
        <f t="shared" si="2"/>
        <v>ND2</v>
      </c>
      <c r="G83" s="121">
        <f t="shared" si="3"/>
        <v>2.1845100000000002E-3</v>
      </c>
      <c r="H83" s="23"/>
    </row>
    <row r="84" spans="1:8" x14ac:dyDescent="0.25">
      <c r="A84" s="25" t="s">
        <v>1416</v>
      </c>
      <c r="B84" s="25" t="s">
        <v>3058</v>
      </c>
      <c r="C84" s="121">
        <v>5.1736999999999996E-4</v>
      </c>
      <c r="D84" s="121" t="str">
        <f t="shared" si="0"/>
        <v>ND2</v>
      </c>
      <c r="E84" s="121" t="str">
        <f t="shared" si="1"/>
        <v>ND2</v>
      </c>
      <c r="F84" s="121" t="str">
        <f t="shared" si="2"/>
        <v>ND2</v>
      </c>
      <c r="G84" s="121">
        <f t="shared" si="3"/>
        <v>5.1736999999999996E-4</v>
      </c>
      <c r="H84" s="23"/>
    </row>
    <row r="85" spans="1:8" x14ac:dyDescent="0.25">
      <c r="A85" s="25" t="s">
        <v>1417</v>
      </c>
      <c r="B85" s="25" t="s">
        <v>3059</v>
      </c>
      <c r="C85" s="121">
        <v>0</v>
      </c>
      <c r="D85" s="121" t="str">
        <f t="shared" si="0"/>
        <v>ND2</v>
      </c>
      <c r="E85" s="121" t="str">
        <f t="shared" si="1"/>
        <v>ND2</v>
      </c>
      <c r="F85" s="121" t="str">
        <f t="shared" si="2"/>
        <v>ND2</v>
      </c>
      <c r="G85" s="121">
        <f t="shared" si="3"/>
        <v>0</v>
      </c>
      <c r="H85" s="23"/>
    </row>
    <row r="86" spans="1:8" x14ac:dyDescent="0.25">
      <c r="A86" s="25" t="s">
        <v>1427</v>
      </c>
      <c r="B86" s="25" t="s">
        <v>3060</v>
      </c>
      <c r="C86" s="121">
        <v>0</v>
      </c>
      <c r="D86" s="121" t="str">
        <f t="shared" si="0"/>
        <v>ND2</v>
      </c>
      <c r="E86" s="121" t="str">
        <f t="shared" si="1"/>
        <v>ND2</v>
      </c>
      <c r="F86" s="121" t="str">
        <f t="shared" si="2"/>
        <v>ND2</v>
      </c>
      <c r="G86" s="121">
        <f t="shared" si="3"/>
        <v>0</v>
      </c>
      <c r="H86" s="23"/>
    </row>
    <row r="87" spans="1:8" outlineLevel="1" x14ac:dyDescent="0.25">
      <c r="A87" s="25" t="s">
        <v>1418</v>
      </c>
      <c r="B87" s="25" t="s">
        <v>3061</v>
      </c>
      <c r="C87" s="121">
        <v>0.99304367000000004</v>
      </c>
      <c r="D87" s="121" t="str">
        <f t="shared" si="0"/>
        <v>ND2</v>
      </c>
      <c r="E87" s="121" t="str">
        <f t="shared" si="1"/>
        <v>ND2</v>
      </c>
      <c r="F87" s="121" t="str">
        <f t="shared" si="2"/>
        <v>ND2</v>
      </c>
      <c r="G87" s="121">
        <f t="shared" si="3"/>
        <v>0.99304367000000004</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B651BA-C483-467B-B274-2C6568969D4B}">
  <ds:schemaRefs>
    <ds:schemaRef ds:uri="http://schemas.microsoft.com/sharepoint/v3/contenttype/forms"/>
  </ds:schemaRefs>
</ds:datastoreItem>
</file>

<file path=customXml/itemProps2.xml><?xml version="1.0" encoding="utf-8"?>
<ds:datastoreItem xmlns:ds="http://schemas.openxmlformats.org/officeDocument/2006/customXml" ds:itemID="{EBDD27D1-545E-4E0E-AD2E-953C74DF8413}">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customXml/itemProps3.xml><?xml version="1.0" encoding="utf-8"?>
<ds:datastoreItem xmlns:ds="http://schemas.openxmlformats.org/officeDocument/2006/customXml" ds:itemID="{2BAD8846-8385-40FA-8309-AD52BEFBA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2025-01-16T14:08:11Z</dcterms:created>
  <dcterms:modified xsi:type="dcterms:W3CDTF">2025-01-17T07:22:32Z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MSIP_Label_42ffcf47-be15-40bf-818d-0da39af9f75a_Enabled">
    <vt:lpwstr>true</vt:lpwstr>
  </property>
  <property fmtid="{D5CDD505-2E9C-101B-9397-08002B2CF9AE}" pid="4" name="MSIP_Label_42ffcf47-be15-40bf-818d-0da39af9f75a_SetDate">
    <vt:lpwstr>2025-01-16T15:30:18Z</vt:lpwstr>
  </property>
  <property fmtid="{D5CDD505-2E9C-101B-9397-08002B2CF9AE}" pid="5" name="MSIP_Label_42ffcf47-be15-40bf-818d-0da39af9f75a_Method">
    <vt:lpwstr>Privileged</vt:lpwstr>
  </property>
  <property fmtid="{D5CDD505-2E9C-101B-9397-08002B2CF9AE}" pid="6" name="MSIP_Label_42ffcf47-be15-40bf-818d-0da39af9f75a_Name">
    <vt:lpwstr>42ffcf47-be15-40bf-818d-0da39af9f75a</vt:lpwstr>
  </property>
  <property fmtid="{D5CDD505-2E9C-101B-9397-08002B2CF9AE}" pid="7" name="MSIP_Label_42ffcf47-be15-40bf-818d-0da39af9f75a_SiteId">
    <vt:lpwstr>3a15904d-3fd9-4256-a753-beb05cdf0c6d</vt:lpwstr>
  </property>
  <property fmtid="{D5CDD505-2E9C-101B-9397-08002B2CF9AE}" pid="8" name="MSIP_Label_42ffcf47-be15-40bf-818d-0da39af9f75a_ActionId">
    <vt:lpwstr>83006892-f47f-4da8-93b8-9e810dc579f9</vt:lpwstr>
  </property>
  <property fmtid="{D5CDD505-2E9C-101B-9397-08002B2CF9AE}" pid="9" name="MSIP_Label_42ffcf47-be15-40bf-818d-0da39af9f75a_ContentBits">
    <vt:lpwstr>0</vt:lpwstr>
  </property>
  <property fmtid="{D5CDD505-2E9C-101B-9397-08002B2CF9AE}" pid="10" name="MediaServiceImageTags">
    <vt:lpwstr/>
  </property>
</Properties>
</file>