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carranops-my.sharepoint.com/personal/varunc_lasairport_com/Documents/Desktop/Varun/Leile/February 2024/"/>
    </mc:Choice>
  </mc:AlternateContent>
  <xr:revisionPtr revIDLastSave="1517" documentId="11_F25DC773A252ABDACC104890D19F513C5ADE58F7" xr6:coauthVersionLast="47" xr6:coauthVersionMax="47" xr10:uidLastSave="{7CEF4ABB-1766-4C9D-8F84-9C6E7C9930E3}"/>
  <bookViews>
    <workbookView xWindow="38280" yWindow="-120" windowWidth="38640" windowHeight="21240" xr2:uid="{00000000-000D-0000-FFFF-FFFF00000000}"/>
  </bookViews>
  <sheets>
    <sheet name="Schedule Compare" sheetId="1" r:id="rId1"/>
    <sheet name="aircraft type" sheetId="3" r:id="rId2"/>
    <sheet name="non-stop flights" sheetId="4" r:id="rId3"/>
    <sheet name="non-stop seats" sheetId="5" r:id="rId4"/>
    <sheet name="non-stop seats 13 mo" sheetId="6" r:id="rId5"/>
    <sheet name="Distance" sheetId="7" r:id="rId6"/>
    <sheet name="Departing Seat by Day and Hour" sheetId="8" r:id="rId7"/>
    <sheet name="Arriving Seat by Day and Hour" sheetId="12" r:id="rId8"/>
    <sheet name="Quarterly Outlook" sheetId="9" r:id="rId9"/>
  </sheets>
  <definedNames>
    <definedName name="ExternalData_2" localSheetId="7" hidden="1">'Arriving Seat by Day and Hour'!$A$31:$AD$56</definedName>
    <definedName name="ExternalData_2" localSheetId="6" hidden="1">'Departing Seat by Day and Hour'!$A$31:$AD$56</definedName>
    <definedName name="ExternalData_3" localSheetId="7" hidden="1">'Arriving Seat by Day and Hour'!$A$4:$AD$29</definedName>
    <definedName name="ExternalData_3" localSheetId="6" hidden="1">'Departing Seat by Day and Hour'!$A$4:$AD$29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7" i="6" l="1"/>
  <c r="E187" i="6"/>
  <c r="F187" i="6"/>
  <c r="G187" i="6"/>
  <c r="H187" i="6"/>
  <c r="I187" i="6"/>
  <c r="J187" i="6"/>
  <c r="K187" i="6"/>
  <c r="L187" i="6"/>
  <c r="M187" i="6"/>
  <c r="N187" i="6"/>
  <c r="O187" i="6"/>
  <c r="C187" i="6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D170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I86" i="5"/>
  <c r="AI87" i="5"/>
  <c r="AI88" i="5"/>
  <c r="AI89" i="5"/>
  <c r="AI90" i="5"/>
  <c r="AI91" i="5"/>
  <c r="AI92" i="5"/>
  <c r="AI93" i="5"/>
  <c r="AI94" i="5"/>
  <c r="AI95" i="5"/>
  <c r="AI96" i="5"/>
  <c r="AI97" i="5"/>
  <c r="AI98" i="5"/>
  <c r="AI99" i="5"/>
  <c r="AI100" i="5"/>
  <c r="AI101" i="5"/>
  <c r="AI102" i="5"/>
  <c r="AI103" i="5"/>
  <c r="AI104" i="5"/>
  <c r="AI105" i="5"/>
  <c r="AI106" i="5"/>
  <c r="AI107" i="5"/>
  <c r="AI108" i="5"/>
  <c r="AI109" i="5"/>
  <c r="AI110" i="5"/>
  <c r="AI111" i="5"/>
  <c r="AI112" i="5"/>
  <c r="AI113" i="5"/>
  <c r="AI114" i="5"/>
  <c r="AI115" i="5"/>
  <c r="AI116" i="5"/>
  <c r="AI117" i="5"/>
  <c r="AI118" i="5"/>
  <c r="AI119" i="5"/>
  <c r="AI120" i="5"/>
  <c r="AI121" i="5"/>
  <c r="AI122" i="5"/>
  <c r="AI123" i="5"/>
  <c r="AI124" i="5"/>
  <c r="AI125" i="5"/>
  <c r="AI126" i="5"/>
  <c r="AI127" i="5"/>
  <c r="AI128" i="5"/>
  <c r="AI129" i="5"/>
  <c r="AI130" i="5"/>
  <c r="AI131" i="5"/>
  <c r="AI132" i="5"/>
  <c r="AI133" i="5"/>
  <c r="AI134" i="5"/>
  <c r="AI135" i="5"/>
  <c r="AI136" i="5"/>
  <c r="AI137" i="5"/>
  <c r="AI138" i="5"/>
  <c r="AI139" i="5"/>
  <c r="AI140" i="5"/>
  <c r="AI141" i="5"/>
  <c r="AI142" i="5"/>
  <c r="AI143" i="5"/>
  <c r="AI144" i="5"/>
  <c r="AI145" i="5"/>
  <c r="AI146" i="5"/>
  <c r="AI147" i="5"/>
  <c r="AI148" i="5"/>
  <c r="AI149" i="5"/>
  <c r="AI150" i="5"/>
  <c r="AI151" i="5"/>
  <c r="AI152" i="5"/>
  <c r="AI153" i="5"/>
  <c r="AI154" i="5"/>
  <c r="AI155" i="5"/>
  <c r="AI156" i="5"/>
  <c r="AI157" i="5"/>
  <c r="AI158" i="5"/>
  <c r="AI159" i="5"/>
  <c r="AI160" i="5"/>
  <c r="AI161" i="5"/>
  <c r="AI162" i="5"/>
  <c r="AI163" i="5"/>
  <c r="AI164" i="5"/>
  <c r="AI165" i="5"/>
  <c r="AI166" i="5"/>
  <c r="AI167" i="5"/>
  <c r="AI168" i="5"/>
  <c r="AI169" i="5"/>
  <c r="AI6" i="5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D170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162" i="4"/>
  <c r="AI163" i="4"/>
  <c r="AI164" i="4"/>
  <c r="AI165" i="4"/>
  <c r="AI166" i="4"/>
  <c r="AI167" i="4"/>
  <c r="AI168" i="4"/>
  <c r="AI169" i="4"/>
  <c r="AI6" i="4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D42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8" i="3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6" i="1"/>
  <c r="Q7" i="1"/>
  <c r="Q8" i="1"/>
  <c r="Q5" i="1"/>
  <c r="P14" i="1"/>
  <c r="O14" i="1"/>
  <c r="AD83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B83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B83" i="8"/>
  <c r="B56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B29" i="8"/>
  <c r="M45" i="1"/>
  <c r="M42" i="1"/>
  <c r="K45" i="1"/>
  <c r="K44" i="1"/>
  <c r="K42" i="1"/>
  <c r="H45" i="1"/>
  <c r="H42" i="1"/>
  <c r="F45" i="1"/>
  <c r="F44" i="1"/>
  <c r="F42" i="1"/>
  <c r="L46" i="1"/>
  <c r="J46" i="1"/>
  <c r="I46" i="1"/>
  <c r="G46" i="1"/>
  <c r="E46" i="1"/>
  <c r="L45" i="1"/>
  <c r="J45" i="1"/>
  <c r="I45" i="1"/>
  <c r="G45" i="1"/>
  <c r="E45" i="1"/>
  <c r="D46" i="1"/>
  <c r="D45" i="1"/>
  <c r="L44" i="1"/>
  <c r="J44" i="1"/>
  <c r="I44" i="1"/>
  <c r="G44" i="1"/>
  <c r="E44" i="1"/>
  <c r="D44" i="1"/>
  <c r="L42" i="1"/>
  <c r="J42" i="1"/>
  <c r="I42" i="1"/>
  <c r="G42" i="1"/>
  <c r="E42" i="1"/>
  <c r="D42" i="1"/>
  <c r="M41" i="1"/>
  <c r="K41" i="1"/>
  <c r="H41" i="1"/>
  <c r="F41" i="1"/>
  <c r="P41" i="1"/>
  <c r="O41" i="1"/>
  <c r="L41" i="1"/>
  <c r="J41" i="1"/>
  <c r="I41" i="1"/>
  <c r="G41" i="1"/>
  <c r="E41" i="1"/>
  <c r="D41" i="1"/>
  <c r="L14" i="1"/>
  <c r="J14" i="1"/>
  <c r="I14" i="1"/>
  <c r="G14" i="1"/>
  <c r="E14" i="1"/>
  <c r="D14" i="1"/>
  <c r="M13" i="1"/>
  <c r="K13" i="1"/>
  <c r="H13" i="1"/>
  <c r="F13" i="1"/>
  <c r="G13" i="1"/>
  <c r="I13" i="1"/>
  <c r="J13" i="1"/>
  <c r="L13" i="1"/>
  <c r="E13" i="1"/>
  <c r="D13" i="1"/>
  <c r="P13" i="1"/>
  <c r="O13" i="1"/>
  <c r="K43" i="1"/>
  <c r="F43" i="1"/>
  <c r="M16" i="1"/>
  <c r="M17" i="1"/>
  <c r="M19" i="1"/>
  <c r="M20" i="1"/>
  <c r="M21" i="1"/>
  <c r="M22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15" i="1"/>
  <c r="M6" i="1"/>
  <c r="M7" i="1"/>
  <c r="M8" i="1"/>
  <c r="M9" i="1"/>
  <c r="M11" i="1"/>
  <c r="M12" i="1"/>
  <c r="M5" i="1"/>
  <c r="H16" i="1"/>
  <c r="H17" i="1"/>
  <c r="H19" i="1"/>
  <c r="H20" i="1"/>
  <c r="H21" i="1"/>
  <c r="H22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5" i="1"/>
  <c r="H6" i="1"/>
  <c r="H7" i="1"/>
  <c r="H8" i="1"/>
  <c r="H9" i="1"/>
  <c r="H11" i="1"/>
  <c r="H12" i="1"/>
  <c r="H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4" i="1"/>
  <c r="K35" i="1"/>
  <c r="K36" i="1"/>
  <c r="K37" i="1"/>
  <c r="K38" i="1"/>
  <c r="K39" i="1"/>
  <c r="K15" i="1"/>
  <c r="K6" i="1"/>
  <c r="K7" i="1"/>
  <c r="K8" i="1"/>
  <c r="K9" i="1"/>
  <c r="K10" i="1"/>
  <c r="K11" i="1"/>
  <c r="K12" i="1"/>
  <c r="K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15" i="1"/>
  <c r="F6" i="1"/>
  <c r="F7" i="1"/>
  <c r="F8" i="1"/>
  <c r="F9" i="1"/>
  <c r="F10" i="1"/>
  <c r="F11" i="1"/>
  <c r="F12" i="1"/>
  <c r="F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7D15D5-2EA1-4D25-84BA-71A70C95F6F9}" keepAlive="1" name="Query - Aircraft Type" description="Connection to the 'Aircraft Type' query in the workbook." type="5" refreshedVersion="0" background="1">
    <dbPr connection="Provider=Microsoft.Mashup.OleDb.1;Data Source=$Workbook$;Location=&quot;Aircraft Type&quot;;Extended Properties=&quot;&quot;" command="SELECT * FROM [Aircraft Type]"/>
  </connection>
  <connection id="2" xr16:uid="{EFAC0ED3-98B4-428A-9B27-368EF9A1D297}" keepAlive="1" name="Query - Airport Lookup Report" description="Connection to the 'Airport Lookup Report' query in the workbook." type="5" refreshedVersion="0" background="1">
    <dbPr connection="Provider=Microsoft.Mashup.OleDb.1;Data Source=$Workbook$;Location=&quot;Airport Lookup Report&quot;;Extended Properties=&quot;&quot;" command="SELECT * FROM [Airport Lookup Report]"/>
  </connection>
  <connection id="3" xr16:uid="{1E1E87A7-2C84-4302-AB48-6303176C0140}" keepAlive="1" name="Query - Schedule Daily Level of Ops Rep - Dep" description="Connection to the 'Schedule Daily Level of Ops Rep - Dep' query in the workbook." type="5" refreshedVersion="8" background="1" saveData="1">
    <dbPr connection="Provider=Microsoft.Mashup.OleDb.1;Data Source=$Workbook$;Location=&quot;Schedule Daily Level of Ops Rep - Dep&quot;;Extended Properties=&quot;&quot;" command="SELECT * FROM [Schedule Daily Level of Ops Rep - Dep]"/>
  </connection>
  <connection id="4" xr16:uid="{BB143AE8-D8DE-4726-9143-57F9BE6CCA9B}" keepAlive="1" name="Query - Schedule Daily Level of Ops Rep - Dep (2)" description="Connection to the 'Schedule Daily Level of Ops Rep - Dep (2)' query in the workbook." type="5" refreshedVersion="8" background="1" saveData="1">
    <dbPr connection="Provider=Microsoft.Mashup.OleDb.1;Data Source=$Workbook$;Location=&quot;Schedule Daily Level of Ops Rep - Dep (2)&quot;;Extended Properties=&quot;&quot;" command="SELECT * FROM [Schedule Daily Level of Ops Rep - Dep (2)]"/>
  </connection>
  <connection id="5" xr16:uid="{84C6FE0C-CA6B-43D4-869D-5CA24307A526}" keepAlive="1" name="Query - Schedule Daily Level of Ops Rep - T1 Dep" description="Connection to the 'Schedule Daily Level of Ops Rep - T1 Dep' query in the workbook." type="5" refreshedVersion="8" background="1" saveData="1">
    <dbPr connection="Provider=Microsoft.Mashup.OleDb.1;Data Source=$Workbook$;Location=&quot;Schedule Daily Level of Ops Rep - T1 Dep&quot;;Extended Properties=&quot;&quot;" command="SELECT * FROM [Schedule Daily Level of Ops Rep - T1 Dep]"/>
  </connection>
  <connection id="6" xr16:uid="{F64B8782-02C1-4900-9853-90C9A8D2C22E}" keepAlive="1" name="Query - Schedule Daily Level of Ops Rep - T1 Dep (2)" description="Connection to the 'Schedule Daily Level of Ops Rep - T1 Dep (2)' query in the workbook." type="5" refreshedVersion="8" background="1" saveData="1">
    <dbPr connection="Provider=Microsoft.Mashup.OleDb.1;Data Source=$Workbook$;Location=&quot;Schedule Daily Level of Ops Rep - T1 Dep (2)&quot;;Extended Properties=&quot;&quot;" command="SELECT * FROM [Schedule Daily Level of Ops Rep - T1 Dep (2)]"/>
  </connection>
  <connection id="7" xr16:uid="{74F448D3-B59B-49D9-AFF3-69F0E70EEBA9}" keepAlive="1" name="Query - Schedule Monthly Summary Report (4/5)" description="Connection to the 'Schedule Monthly Summary Report (4/5)' query in the workbook." type="5" refreshedVersion="8" background="1" saveData="1">
    <dbPr connection="Provider=Microsoft.Mashup.OleDb.1;Data Source=$Workbook$;Location=&quot;Schedule Monthly Summary Report (4/5)&quot;;Extended Properties=&quot;&quot;" command="SELECT * FROM [Schedule Monthly Summary Report (4/5)]"/>
  </connection>
  <connection id="8" xr16:uid="{E3DE347F-5391-4D5A-B024-F6FFABCB098A}" keepAlive="1" name="Query - Schedule Monthly Summary Report (8/9) (2)" description="Connection to the 'Schedule Monthly Summary Report (8/9) (2)' query in the workbook." type="5" refreshedVersion="8" background="1">
    <dbPr connection="Provider=Microsoft.Mashup.OleDb.1;Data Source=$Workbook$;Location=&quot;Schedule Monthly Summary Report (8/9) (2)&quot;;Extended Properties=&quot;&quot;" command="SELECT * FROM [Schedule Monthly Summary Report (8/9) (2)]"/>
  </connection>
  <connection id="9" xr16:uid="{AD761A90-C6F6-4C52-A519-343F8D903466}" keepAlive="1" name="Query - Terminal Gates" description="Connection to the 'Terminal Gates' query in the workbook." type="5" refreshedVersion="0" background="1">
    <dbPr connection="Provider=Microsoft.Mashup.OleDb.1;Data Source=$Workbook$;Location=&quot;Terminal Gates&quot;;Extended Properties=&quot;&quot;" command="SELECT * FROM [Terminal Gates]"/>
  </connection>
  <connection id="10" xr16:uid="{FB38A45D-73E3-4FD0-83D1-84D91CC535B2}" keepAlive="1" name="Query - U S  DOT T-100 Summary Report" description="Connection to the 'U S  DOT T-100 Summary Report' query in the workbook." type="5" refreshedVersion="0" background="1">
    <dbPr connection="Provider=Microsoft.Mashup.OleDb.1;Data Source=$Workbook$;Location=&quot;U S  DOT T-100 Summary Report&quot;;Extended Properties=&quot;&quot;" command="SELECT * FROM [U S  DOT T-100 Summary Report]"/>
  </connection>
  <connection id="11" xr16:uid="{CD77C2C9-8878-40A8-A7C0-0B438175AFB5}" keepAlive="1" name="Query - U S  DOT T-100 Summary Report (2)" description="Connection to the 'U S  DOT T-100 Summary Report (2)' query in the workbook." type="5" refreshedVersion="0" background="1">
    <dbPr connection="Provider=Microsoft.Mashup.OleDb.1;Data Source=$Workbook$;Location=&quot;U S  DOT T-100 Summary Report (2)&quot;;Extended Properties=&quot;&quot;" command="SELECT * FROM [U S  DOT T-100 Summary Report (2)]"/>
  </connection>
</connections>
</file>

<file path=xl/sharedStrings.xml><?xml version="1.0" encoding="utf-8"?>
<sst xmlns="http://schemas.openxmlformats.org/spreadsheetml/2006/main" count="2105" uniqueCount="595">
  <si>
    <t>Terminal</t>
  </si>
  <si>
    <t>Carrier</t>
  </si>
  <si>
    <t>Mkt Al</t>
  </si>
  <si>
    <t>Sum of Weekly Flights</t>
  </si>
  <si>
    <t>Sum of Weekly Seats</t>
  </si>
  <si>
    <t xml:space="preserve">Terminal 1 </t>
  </si>
  <si>
    <t>Advanced Air</t>
  </si>
  <si>
    <t>AN</t>
  </si>
  <si>
    <t>Allegiant</t>
  </si>
  <si>
    <t>G4</t>
  </si>
  <si>
    <t>American</t>
  </si>
  <si>
    <t>AA</t>
  </si>
  <si>
    <t>Avelo</t>
  </si>
  <si>
    <t>XP</t>
  </si>
  <si>
    <t>Delta</t>
  </si>
  <si>
    <t>DL</t>
  </si>
  <si>
    <t xml:space="preserve">Ravn Alaska </t>
  </si>
  <si>
    <t>7H</t>
  </si>
  <si>
    <t>Southwest</t>
  </si>
  <si>
    <t>WN</t>
  </si>
  <si>
    <t>Spirit</t>
  </si>
  <si>
    <t>NK</t>
  </si>
  <si>
    <t>Terminal 1  Total</t>
  </si>
  <si>
    <t xml:space="preserve">Terminal 3 </t>
  </si>
  <si>
    <t>Aeromexico</t>
  </si>
  <si>
    <t>AM</t>
  </si>
  <si>
    <t>Air Canada</t>
  </si>
  <si>
    <t>AC</t>
  </si>
  <si>
    <t>Alaska</t>
  </si>
  <si>
    <t>AS</t>
  </si>
  <si>
    <t>Asiana</t>
  </si>
  <si>
    <t>OZ</t>
  </si>
  <si>
    <t>Breeze</t>
  </si>
  <si>
    <t>MX</t>
  </si>
  <si>
    <t>British Airways</t>
  </si>
  <si>
    <t>BA</t>
  </si>
  <si>
    <t xml:space="preserve">Canada Jetlines </t>
  </si>
  <si>
    <t>AU</t>
  </si>
  <si>
    <t>Copa</t>
  </si>
  <si>
    <t>CM</t>
  </si>
  <si>
    <t>EI  AI</t>
  </si>
  <si>
    <t>LY</t>
  </si>
  <si>
    <t>Eurowings Discover</t>
  </si>
  <si>
    <t>4Y</t>
  </si>
  <si>
    <t>Flair</t>
  </si>
  <si>
    <t>F8</t>
  </si>
  <si>
    <t>Frontier</t>
  </si>
  <si>
    <t>F9</t>
  </si>
  <si>
    <t>Hawaiian</t>
  </si>
  <si>
    <t>HA</t>
  </si>
  <si>
    <t>JetBlue</t>
  </si>
  <si>
    <t>B6</t>
  </si>
  <si>
    <t>KLM</t>
  </si>
  <si>
    <t>KL</t>
  </si>
  <si>
    <t>Korean</t>
  </si>
  <si>
    <t>KE</t>
  </si>
  <si>
    <t xml:space="preserve">Lynx </t>
  </si>
  <si>
    <t>Y9</t>
  </si>
  <si>
    <t>Sun Country</t>
  </si>
  <si>
    <t>SY</t>
  </si>
  <si>
    <t>Swoop</t>
  </si>
  <si>
    <t>WO</t>
  </si>
  <si>
    <t>United</t>
  </si>
  <si>
    <t>UA</t>
  </si>
  <si>
    <t>Virgin Atlantic</t>
  </si>
  <si>
    <t>VS</t>
  </si>
  <si>
    <t>Viva Aerobus</t>
  </si>
  <si>
    <t>VB</t>
  </si>
  <si>
    <t>Volaris</t>
  </si>
  <si>
    <t>Y4</t>
  </si>
  <si>
    <t>WestJet</t>
  </si>
  <si>
    <t>WS</t>
  </si>
  <si>
    <t>Sa Avianca</t>
  </si>
  <si>
    <t>AV</t>
  </si>
  <si>
    <t>Terminal 3  Total</t>
  </si>
  <si>
    <t>NA</t>
  </si>
  <si>
    <t>Air France</t>
  </si>
  <si>
    <t>AF</t>
  </si>
  <si>
    <t>Grand Total</t>
  </si>
  <si>
    <t>% Chg</t>
  </si>
  <si>
    <t>Flights / Week</t>
  </si>
  <si>
    <t>Seats / Week</t>
  </si>
  <si>
    <t>Daily</t>
  </si>
  <si>
    <t>Airline</t>
  </si>
  <si>
    <t>Current Month</t>
  </si>
  <si>
    <t>Last Month</t>
  </si>
  <si>
    <t>Last Year</t>
  </si>
  <si>
    <t>Flights</t>
  </si>
  <si>
    <t>Seats</t>
  </si>
  <si>
    <t>Share</t>
  </si>
  <si>
    <t xml:space="preserve">Aircraft Type.1.Aircraft Body Type </t>
  </si>
  <si>
    <t>Aircraft Type.1.Aircraft #</t>
  </si>
  <si>
    <t>Narrow Body</t>
  </si>
  <si>
    <t>Wide Body</t>
  </si>
  <si>
    <t>Commuter / Regional</t>
  </si>
  <si>
    <t>(blank)</t>
  </si>
  <si>
    <t>Terminal Gates.Carrier</t>
  </si>
  <si>
    <t>Code</t>
  </si>
  <si>
    <t>737</t>
  </si>
  <si>
    <t>757</t>
  </si>
  <si>
    <t>A220</t>
  </si>
  <si>
    <t>A319</t>
  </si>
  <si>
    <t>A320</t>
  </si>
  <si>
    <t>A321</t>
  </si>
  <si>
    <t>767</t>
  </si>
  <si>
    <t>777</t>
  </si>
  <si>
    <t>787</t>
  </si>
  <si>
    <t>A330</t>
  </si>
  <si>
    <t>A350</t>
  </si>
  <si>
    <t>BET</t>
  </si>
  <si>
    <t>E90</t>
  </si>
  <si>
    <t xml:space="preserve">Day </t>
  </si>
  <si>
    <t>Grand Total Weekly</t>
  </si>
  <si>
    <t>Grand Total Avg. Daily</t>
  </si>
  <si>
    <t>Aircraft Type by Carrier at LAS</t>
  </si>
  <si>
    <t>Flights per Week - 1 Way</t>
  </si>
  <si>
    <t>Domestic/International</t>
  </si>
  <si>
    <t>Destination</t>
  </si>
  <si>
    <t>Des</t>
  </si>
  <si>
    <t>Domestic</t>
  </si>
  <si>
    <t>Akron/Canton, OH, US</t>
  </si>
  <si>
    <t>CAK</t>
  </si>
  <si>
    <t>Albuquerque, NM, US</t>
  </si>
  <si>
    <t>ABQ</t>
  </si>
  <si>
    <t>Amarillo, TX, US</t>
  </si>
  <si>
    <t>AMA</t>
  </si>
  <si>
    <t>Anchorage, AK, US</t>
  </si>
  <si>
    <t>ANC</t>
  </si>
  <si>
    <t>Appleton, WI, US</t>
  </si>
  <si>
    <t>ATW</t>
  </si>
  <si>
    <t>Arcata/Eureka, CA, US</t>
  </si>
  <si>
    <t>ACV</t>
  </si>
  <si>
    <t>Asheville/Hendersonville, NC, US</t>
  </si>
  <si>
    <t>AVL</t>
  </si>
  <si>
    <t>Atlanta, GA, US</t>
  </si>
  <si>
    <t>ATL</t>
  </si>
  <si>
    <t>Austin, TX, US</t>
  </si>
  <si>
    <t>AUS</t>
  </si>
  <si>
    <t>Baltimore, MD, US</t>
  </si>
  <si>
    <t>BWI</t>
  </si>
  <si>
    <t>Bellingham, WA, US</t>
  </si>
  <si>
    <t>BLI</t>
  </si>
  <si>
    <t>Billings, MT, US</t>
  </si>
  <si>
    <t>BIL</t>
  </si>
  <si>
    <t>Birmingham, AL, US</t>
  </si>
  <si>
    <t>BHM</t>
  </si>
  <si>
    <t>Bismarck, ND, US</t>
  </si>
  <si>
    <t>BIS</t>
  </si>
  <si>
    <t>Boise, ID, US</t>
  </si>
  <si>
    <t>BOI</t>
  </si>
  <si>
    <t>Boston, MA, US</t>
  </si>
  <si>
    <t>BOS</t>
  </si>
  <si>
    <t>Bozeman, MT, US</t>
  </si>
  <si>
    <t>BZN</t>
  </si>
  <si>
    <t>Buffalo, NY, US</t>
  </si>
  <si>
    <t>BUF</t>
  </si>
  <si>
    <t>Burbank, CA, US</t>
  </si>
  <si>
    <t>BUR</t>
  </si>
  <si>
    <t>Cedar Rapids, IA, US</t>
  </si>
  <si>
    <t>CID</t>
  </si>
  <si>
    <t>Charleston, SC, US</t>
  </si>
  <si>
    <t>CHS</t>
  </si>
  <si>
    <t>Charlotte-Douglas, NC, US</t>
  </si>
  <si>
    <t>CLT</t>
  </si>
  <si>
    <t>Chicago-Midway, IL, US</t>
  </si>
  <si>
    <t>MDW</t>
  </si>
  <si>
    <t>Chicago-O'Hare, IL, US</t>
  </si>
  <si>
    <t>ORD</t>
  </si>
  <si>
    <t>Cincinnati, OH/Covington, KY, US</t>
  </si>
  <si>
    <t>CVG</t>
  </si>
  <si>
    <t>Cleveland, OH, US</t>
  </si>
  <si>
    <t>CLE</t>
  </si>
  <si>
    <t>Colorado Springs, CO, US</t>
  </si>
  <si>
    <t>COS</t>
  </si>
  <si>
    <t>Columbus, OH, US</t>
  </si>
  <si>
    <t>CMH</t>
  </si>
  <si>
    <t>Dallas/Fort Worth, TX, US</t>
  </si>
  <si>
    <t>DFW</t>
  </si>
  <si>
    <t>Dallas-Love, TX, US</t>
  </si>
  <si>
    <t>DAL</t>
  </si>
  <si>
    <t>Denver, CO, US</t>
  </si>
  <si>
    <t>DEN</t>
  </si>
  <si>
    <t>Des Moines, IA, US</t>
  </si>
  <si>
    <t>DSM</t>
  </si>
  <si>
    <t>Destin-Ft Walton Beach, FL, US</t>
  </si>
  <si>
    <t>VPS</t>
  </si>
  <si>
    <t>Detroit, MI, US</t>
  </si>
  <si>
    <t>DTW</t>
  </si>
  <si>
    <t>El Paso, TX, US</t>
  </si>
  <si>
    <t>ELP</t>
  </si>
  <si>
    <t>Eugene, OR, US</t>
  </si>
  <si>
    <t>EUG</t>
  </si>
  <si>
    <t>Everett, WA, US</t>
  </si>
  <si>
    <t>PAE</t>
  </si>
  <si>
    <t>Fargo, ND, US</t>
  </si>
  <si>
    <t>FAR</t>
  </si>
  <si>
    <t>Fayetteville/Springd., AR, US</t>
  </si>
  <si>
    <t>XNA</t>
  </si>
  <si>
    <t>Flint, MI, US</t>
  </si>
  <si>
    <t>FNT</t>
  </si>
  <si>
    <t>Fort Lauderdale, FL, US</t>
  </si>
  <si>
    <t>FLL</t>
  </si>
  <si>
    <t>Fort Myers, FL, US</t>
  </si>
  <si>
    <t>RSW</t>
  </si>
  <si>
    <t>Fort Wayne, IN, US</t>
  </si>
  <si>
    <t>FWA</t>
  </si>
  <si>
    <t>Fresno, CA, US</t>
  </si>
  <si>
    <t>FAT</t>
  </si>
  <si>
    <t>Grand Forks, ND, US</t>
  </si>
  <si>
    <t>GFK</t>
  </si>
  <si>
    <t>Grand Island, NE, US</t>
  </si>
  <si>
    <t>GRI</t>
  </si>
  <si>
    <t>Grand Junction, CO, US</t>
  </si>
  <si>
    <t>GJT</t>
  </si>
  <si>
    <t>Grand Rapids, MI, US</t>
  </si>
  <si>
    <t>GRR</t>
  </si>
  <si>
    <t>Great Falls, MT, US</t>
  </si>
  <si>
    <t>GTF</t>
  </si>
  <si>
    <t>Hartford, CT, US</t>
  </si>
  <si>
    <t>BDL</t>
  </si>
  <si>
    <t>Honolulu/Oahu, HI, US</t>
  </si>
  <si>
    <t>HNL</t>
  </si>
  <si>
    <t>Houston-Hobby, TX, US</t>
  </si>
  <si>
    <t>HOU</t>
  </si>
  <si>
    <t>Houston-Intercontinental, TX, US</t>
  </si>
  <si>
    <t>IAH</t>
  </si>
  <si>
    <t>Huntsville/Decatur, AL, US</t>
  </si>
  <si>
    <t>HSV</t>
  </si>
  <si>
    <t>Idaho Falls, ID, US</t>
  </si>
  <si>
    <t>IDA</t>
  </si>
  <si>
    <t>Indianapolis, IN, US</t>
  </si>
  <si>
    <t>IND</t>
  </si>
  <si>
    <t>Jacksonville, FL, US</t>
  </si>
  <si>
    <t>JAX</t>
  </si>
  <si>
    <t>Kahului/Maui, HI, US</t>
  </si>
  <si>
    <t>OGG</t>
  </si>
  <si>
    <t>Kalispell-Glacier, MT, US</t>
  </si>
  <si>
    <t>FCA</t>
  </si>
  <si>
    <t>Kansas City, MO, US</t>
  </si>
  <si>
    <t>MCI</t>
  </si>
  <si>
    <t>Knoxville, TN, US</t>
  </si>
  <si>
    <t>TYS</t>
  </si>
  <si>
    <t>Kona/Hawaii, HI, US</t>
  </si>
  <si>
    <t>KOA</t>
  </si>
  <si>
    <t>Laredo, TX, US</t>
  </si>
  <si>
    <t>LRD</t>
  </si>
  <si>
    <t>Lexington, KY, US</t>
  </si>
  <si>
    <t>LEX</t>
  </si>
  <si>
    <t>Lihue, HI, US</t>
  </si>
  <si>
    <t>LIH</t>
  </si>
  <si>
    <t>Little Rock, AR, US</t>
  </si>
  <si>
    <t>LIT</t>
  </si>
  <si>
    <t>Long Beach, CA, US</t>
  </si>
  <si>
    <t>LGB</t>
  </si>
  <si>
    <t>Los Angeles, CA, US</t>
  </si>
  <si>
    <t>LAX</t>
  </si>
  <si>
    <t>Louisville, KY, US</t>
  </si>
  <si>
    <t>SDF</t>
  </si>
  <si>
    <t>Lubbock, TX, US</t>
  </si>
  <si>
    <t>LBB</t>
  </si>
  <si>
    <t>McAllen, TX, US</t>
  </si>
  <si>
    <t>MFE</t>
  </si>
  <si>
    <t>Medford, OR, US</t>
  </si>
  <si>
    <t>MFR</t>
  </si>
  <si>
    <t>Memphis, TN, US</t>
  </si>
  <si>
    <t>MEM</t>
  </si>
  <si>
    <t>Merced, CA, US</t>
  </si>
  <si>
    <t>MCE</t>
  </si>
  <si>
    <t>Miami, FL, US</t>
  </si>
  <si>
    <t>MIA</t>
  </si>
  <si>
    <t>Midland/Odessa, TX, US</t>
  </si>
  <si>
    <t>MAF</t>
  </si>
  <si>
    <t>Milwaukee, WI, US</t>
  </si>
  <si>
    <t>MKE</t>
  </si>
  <si>
    <t>Minneapolis/St. Paul, MN, US</t>
  </si>
  <si>
    <t>MSP</t>
  </si>
  <si>
    <t>Minot, ND, US</t>
  </si>
  <si>
    <t>MOT</t>
  </si>
  <si>
    <t>Missoula, MT, US</t>
  </si>
  <si>
    <t>MSO</t>
  </si>
  <si>
    <t>Moline, IL, US</t>
  </si>
  <si>
    <t>MLI</t>
  </si>
  <si>
    <t>Monterey, CA, US</t>
  </si>
  <si>
    <t>MRY</t>
  </si>
  <si>
    <t>Nashville, TN, US</t>
  </si>
  <si>
    <t>BNA</t>
  </si>
  <si>
    <t>New Orleans, LA, US</t>
  </si>
  <si>
    <t>MSY</t>
  </si>
  <si>
    <t>New York-JFK, NY, US</t>
  </si>
  <si>
    <t>JFK</t>
  </si>
  <si>
    <t>Newark, NJ, US</t>
  </si>
  <si>
    <t>EWR</t>
  </si>
  <si>
    <t>Norfolk, VA, US</t>
  </si>
  <si>
    <t>ORF</t>
  </si>
  <si>
    <t>Oakland, CA, US</t>
  </si>
  <si>
    <t>OAK</t>
  </si>
  <si>
    <t>Oklahoma City, OK, US</t>
  </si>
  <si>
    <t>OKC</t>
  </si>
  <si>
    <t>Omaha, NE, US</t>
  </si>
  <si>
    <t>OMA</t>
  </si>
  <si>
    <t>Ontario, CA, US</t>
  </si>
  <si>
    <t>ONT</t>
  </si>
  <si>
    <t>Orange County, CA, US</t>
  </si>
  <si>
    <t>SNA</t>
  </si>
  <si>
    <t>Orlando, FL, US</t>
  </si>
  <si>
    <t>MCO</t>
  </si>
  <si>
    <t>Palm Springs, CA, US</t>
  </si>
  <si>
    <t>PSP</t>
  </si>
  <si>
    <t>Pasco, WA, US</t>
  </si>
  <si>
    <t>PSC</t>
  </si>
  <si>
    <t>Peoria, IL, US</t>
  </si>
  <si>
    <t>PIA</t>
  </si>
  <si>
    <t>Philadelphia, PA, US</t>
  </si>
  <si>
    <t>PHL</t>
  </si>
  <si>
    <t>Phoenix, AZ, US</t>
  </si>
  <si>
    <t>AZA</t>
  </si>
  <si>
    <t>PHX</t>
  </si>
  <si>
    <t>Pittsburgh, PA, US</t>
  </si>
  <si>
    <t>PIT</t>
  </si>
  <si>
    <t>Portland, OR, US</t>
  </si>
  <si>
    <t>PDX</t>
  </si>
  <si>
    <t>Provo, UT, US</t>
  </si>
  <si>
    <t>PVU</t>
  </si>
  <si>
    <t>Raleigh/Durham, NC, US</t>
  </si>
  <si>
    <t>RDU</t>
  </si>
  <si>
    <t>Rapid City, SD, US</t>
  </si>
  <si>
    <t>RAP</t>
  </si>
  <si>
    <t>Redmond/Bend, OR, US</t>
  </si>
  <si>
    <t>RDM</t>
  </si>
  <si>
    <t>Reno, NV, US</t>
  </si>
  <si>
    <t>RNO</t>
  </si>
  <si>
    <t>Richmond, VA, US</t>
  </si>
  <si>
    <t>RIC</t>
  </si>
  <si>
    <t>Rockford, IL, US</t>
  </si>
  <si>
    <t>RFD</t>
  </si>
  <si>
    <t>Sacramento, CA, US</t>
  </si>
  <si>
    <t>SMF</t>
  </si>
  <si>
    <t>Salt Lake City, UT, US</t>
  </si>
  <si>
    <t>SLC</t>
  </si>
  <si>
    <t>San Antonio, TX, US</t>
  </si>
  <si>
    <t>SAT</t>
  </si>
  <si>
    <t>San Bernardino, CA, US</t>
  </si>
  <si>
    <t>SBD</t>
  </si>
  <si>
    <t>San Diego, CA, US</t>
  </si>
  <si>
    <t>SAN</t>
  </si>
  <si>
    <t>San Francisco, CA, US</t>
  </si>
  <si>
    <t>SFO</t>
  </si>
  <si>
    <t>San Jose, CA, US</t>
  </si>
  <si>
    <t>SJC</t>
  </si>
  <si>
    <t>Santa Barbara, CA, US</t>
  </si>
  <si>
    <t>SBA</t>
  </si>
  <si>
    <t>Santa Maria, CA, US</t>
  </si>
  <si>
    <t>SMX</t>
  </si>
  <si>
    <t>Santa Rosa, CA, US</t>
  </si>
  <si>
    <t>STS</t>
  </si>
  <si>
    <t>Seattle, WA, US</t>
  </si>
  <si>
    <t>SEA</t>
  </si>
  <si>
    <t>Shreveport, LA, US</t>
  </si>
  <si>
    <t>SHV</t>
  </si>
  <si>
    <t>Sioux Falls, SD, US</t>
  </si>
  <si>
    <t>FSD</t>
  </si>
  <si>
    <t>South Bend, IN, US</t>
  </si>
  <si>
    <t>SBN</t>
  </si>
  <si>
    <t>Spokane, WA, US</t>
  </si>
  <si>
    <t>GEG</t>
  </si>
  <si>
    <t>Springfield, MO, US</t>
  </si>
  <si>
    <t>SGF</t>
  </si>
  <si>
    <t>St. Louis, MO, US</t>
  </si>
  <si>
    <t>STL</t>
  </si>
  <si>
    <t>Stockton, CA, US</t>
  </si>
  <si>
    <t>SCK</t>
  </si>
  <si>
    <t>Syracuse, NY, US</t>
  </si>
  <si>
    <t>SYR</t>
  </si>
  <si>
    <t>Tampa, FL, US</t>
  </si>
  <si>
    <t>TPA</t>
  </si>
  <si>
    <t>Tucson, AZ, US</t>
  </si>
  <si>
    <t>TUS</t>
  </si>
  <si>
    <t>Tulsa, OK, US</t>
  </si>
  <si>
    <t>TUL</t>
  </si>
  <si>
    <t>Washington-Dulles, VA, US</t>
  </si>
  <si>
    <t>IAD</t>
  </si>
  <si>
    <t>Washington-National, DC, US</t>
  </si>
  <si>
    <t>DCA</t>
  </si>
  <si>
    <t>Wichita, KS, US</t>
  </si>
  <si>
    <t>ICT</t>
  </si>
  <si>
    <t>New York-La Guardia, NY, US</t>
  </si>
  <si>
    <t>LGA</t>
  </si>
  <si>
    <t>Brownsville, TX, US</t>
  </si>
  <si>
    <t>BRO</t>
  </si>
  <si>
    <t>Dubuque, IA, US</t>
  </si>
  <si>
    <t>DBQ</t>
  </si>
  <si>
    <t>San Luis Obispo, CA, US</t>
  </si>
  <si>
    <t>SBP</t>
  </si>
  <si>
    <t>Salem, OR, US</t>
  </si>
  <si>
    <t>SLE</t>
  </si>
  <si>
    <t>Gulfport/Biloxi, MS, US</t>
  </si>
  <si>
    <t>GPT</t>
  </si>
  <si>
    <t>Domestic Total</t>
  </si>
  <si>
    <t>International</t>
  </si>
  <si>
    <t>Amsterdam, NL</t>
  </si>
  <si>
    <t>AMS</t>
  </si>
  <si>
    <t>Calgary, AB, CA</t>
  </si>
  <si>
    <t>YYC</t>
  </si>
  <si>
    <t>Edmonton, AB, CA</t>
  </si>
  <si>
    <t>YEG</t>
  </si>
  <si>
    <t>Frankfurt, DE</t>
  </si>
  <si>
    <t>FRA</t>
  </si>
  <si>
    <t>Guadalajara, MX</t>
  </si>
  <si>
    <t>GDL</t>
  </si>
  <si>
    <t>London-Heathrow, EN, GB</t>
  </si>
  <si>
    <t>LHR</t>
  </si>
  <si>
    <t>Mexico City, MX</t>
  </si>
  <si>
    <t>MEX</t>
  </si>
  <si>
    <t>Monterrey, MX</t>
  </si>
  <si>
    <t>MTY</t>
  </si>
  <si>
    <t>Montreal-PET, QC, CA</t>
  </si>
  <si>
    <t>YUL</t>
  </si>
  <si>
    <t>Panama City, PA</t>
  </si>
  <si>
    <t>PTY</t>
  </si>
  <si>
    <t>Paris-De Gaulle, FR</t>
  </si>
  <si>
    <t>CDG</t>
  </si>
  <si>
    <t>Puerto Vallarta, MX</t>
  </si>
  <si>
    <t>PVR</t>
  </si>
  <si>
    <t>Regina, SK, CA</t>
  </si>
  <si>
    <t>YQR</t>
  </si>
  <si>
    <t>San Jose del Cabo, MX</t>
  </si>
  <si>
    <t>SJD</t>
  </si>
  <si>
    <t>Saskatoon, SK, CA</t>
  </si>
  <si>
    <t>YXE</t>
  </si>
  <si>
    <t>Seoul, KR</t>
  </si>
  <si>
    <t>ICN</t>
  </si>
  <si>
    <t>Tel Aviv-Yafo, IL</t>
  </si>
  <si>
    <t>TLV</t>
  </si>
  <si>
    <t>Toronto, ON, CA</t>
  </si>
  <si>
    <t>YYZ</t>
  </si>
  <si>
    <t>YKF</t>
  </si>
  <si>
    <t>Vancouver, BC, CA</t>
  </si>
  <si>
    <t>YVR</t>
  </si>
  <si>
    <t>Winnipeg, MB, CA</t>
  </si>
  <si>
    <t>YWG</t>
  </si>
  <si>
    <t>San Salvador, SV</t>
  </si>
  <si>
    <t>SAL</t>
  </si>
  <si>
    <t>Ottawa, ON, CA</t>
  </si>
  <si>
    <t>YOW</t>
  </si>
  <si>
    <t>Kelowna, BC, CA</t>
  </si>
  <si>
    <t>YLW</t>
  </si>
  <si>
    <t>International Total</t>
  </si>
  <si>
    <t>Grand Total Daily</t>
  </si>
  <si>
    <t>Weekly</t>
  </si>
  <si>
    <t xml:space="preserve">  Flights per Week - 1 Way</t>
  </si>
  <si>
    <t>Non-Stop Flights Per Week from Las Vegas to All by Carrier</t>
  </si>
  <si>
    <t xml:space="preserve">  Seats per Week - 1 Way</t>
  </si>
  <si>
    <t>Non-Stop Seats per Week from Las Vegas to All by Carrier</t>
  </si>
  <si>
    <t>Belleville, IL, US</t>
  </si>
  <si>
    <t>BLV</t>
  </si>
  <si>
    <t>Brussels, BE</t>
  </si>
  <si>
    <t>BRU</t>
  </si>
  <si>
    <t>Fort Collins, CO, US</t>
  </si>
  <si>
    <t>FNL</t>
  </si>
  <si>
    <t>Hamilton, ON, CA</t>
  </si>
  <si>
    <t>YHM</t>
  </si>
  <si>
    <t>London-Gatwick, EN, GB</t>
  </si>
  <si>
    <t>LGW</t>
  </si>
  <si>
    <t>Orlando-Sanford, FL, US</t>
  </si>
  <si>
    <t>SFB</t>
  </si>
  <si>
    <t>Williston, ND, US</t>
  </si>
  <si>
    <t>XWA</t>
  </si>
  <si>
    <t>Zurich, CH</t>
  </si>
  <si>
    <t>ZRH</t>
  </si>
  <si>
    <t>Atlantic City, NJ, US</t>
  </si>
  <si>
    <t>ACY</t>
  </si>
  <si>
    <t>Eau Claire, WI, US</t>
  </si>
  <si>
    <t>EAU</t>
  </si>
  <si>
    <t>Lewisburg, WV, US</t>
  </si>
  <si>
    <t>LWB</t>
  </si>
  <si>
    <t>Tokyo-Haneda, JP</t>
  </si>
  <si>
    <t>HND</t>
  </si>
  <si>
    <t>Scheduled Non-Stop Seats by City at LAS</t>
  </si>
  <si>
    <t>Seats per Week - 1 Way</t>
  </si>
  <si>
    <t>Total</t>
  </si>
  <si>
    <t>Total by Miles</t>
  </si>
  <si>
    <t>Miles</t>
  </si>
  <si>
    <t>1 to 499 Miles</t>
  </si>
  <si>
    <t>1 to 499 Miles Total</t>
  </si>
  <si>
    <t>500 to 999 Miles</t>
  </si>
  <si>
    <t>500 to 999 Miles Total</t>
  </si>
  <si>
    <t>1,000 to 1,499 Miles</t>
  </si>
  <si>
    <t>1,000 to 1,499 Miles Total</t>
  </si>
  <si>
    <t>1,500 to 1,999 Miles</t>
  </si>
  <si>
    <t>1,500 to 1,999 Miles Total</t>
  </si>
  <si>
    <t>2,000 to 2,499 Miles</t>
  </si>
  <si>
    <t>2,000 to 2,499 Miles Total</t>
  </si>
  <si>
    <t>2,500 or More Miles</t>
  </si>
  <si>
    <t>2,500 or More Miles Total</t>
  </si>
  <si>
    <t>One-Way Flights &amp; Seats by Distance</t>
  </si>
  <si>
    <t>Average Daily</t>
  </si>
  <si>
    <t xml:space="preserve">  Flights</t>
  </si>
  <si>
    <t xml:space="preserve">  Seats</t>
  </si>
  <si>
    <t xml:space="preserve">   Flights</t>
  </si>
  <si>
    <t xml:space="preserve">   Seats</t>
  </si>
  <si>
    <t>Scheduled Departing Seats by Day and Hour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</si>
  <si>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</si>
  <si>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</si>
  <si>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</si>
  <si>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</si>
  <si>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</si>
  <si>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</si>
  <si>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</si>
  <si>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</si>
  <si>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</si>
  <si>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</si>
  <si>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</si>
  <si>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</si>
  <si>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</si>
  <si>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</si>
  <si>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</si>
  <si>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</si>
  <si>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</si>
  <si>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</si>
  <si>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</si>
  <si>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</si>
  <si>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</si>
  <si>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</si>
  <si>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</si>
  <si>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</si>
  <si>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2024</t>
  </si>
  <si>
    <t>Carrier Type</t>
  </si>
  <si>
    <t>Feb</t>
  </si>
  <si>
    <t>Mar</t>
  </si>
  <si>
    <t>Apr</t>
  </si>
  <si>
    <t>DE</t>
  </si>
  <si>
    <t>Condor</t>
  </si>
  <si>
    <t>WK</t>
  </si>
  <si>
    <t>Edelweiss</t>
  </si>
  <si>
    <t>PD</t>
  </si>
  <si>
    <t>Porter Airlines Canada</t>
  </si>
  <si>
    <t>QF</t>
  </si>
  <si>
    <t xml:space="preserve">Qantas Airways </t>
  </si>
  <si>
    <t xml:space="preserve">Terminal 1  Subtotal Daily </t>
  </si>
  <si>
    <t>Terminal 1  Subtotal Weekly</t>
  </si>
  <si>
    <t>Terminal 3  Subtotal Weekly</t>
  </si>
  <si>
    <t>Terminal 3  Subtotal Daily</t>
  </si>
  <si>
    <t>Total Weekly</t>
  </si>
  <si>
    <t>Total Daily</t>
  </si>
  <si>
    <t>NA Subtotal Weekly</t>
  </si>
  <si>
    <t>Schedule Compare Report For LAS</t>
  </si>
  <si>
    <t>Flights &amp; Seats per Week - 1 Way</t>
  </si>
  <si>
    <t>YOY Percentage Change</t>
  </si>
  <si>
    <t>Qantas Airways</t>
  </si>
  <si>
    <t>May</t>
  </si>
  <si>
    <t>5E</t>
  </si>
  <si>
    <t>(blank) Total</t>
  </si>
  <si>
    <t>Las Vegas' Scheduled Monthly Seats by Airline - Feb 2024</t>
  </si>
  <si>
    <t>ERJ</t>
  </si>
  <si>
    <t>VNY</t>
  </si>
  <si>
    <t>Brisbane, QL, AU</t>
  </si>
  <si>
    <t>BNE</t>
  </si>
  <si>
    <t>Sydney, NS, AU</t>
  </si>
  <si>
    <t>SYD</t>
  </si>
  <si>
    <t>Victoria, BC, CA</t>
  </si>
  <si>
    <t>YYJ</t>
  </si>
  <si>
    <t>Date</t>
  </si>
  <si>
    <t>01-Feb-24</t>
  </si>
  <si>
    <t>02-Feb-24</t>
  </si>
  <si>
    <t>03-Feb-24</t>
  </si>
  <si>
    <t>04-Feb-24</t>
  </si>
  <si>
    <t>05-Feb-24</t>
  </si>
  <si>
    <t>06-Feb-24</t>
  </si>
  <si>
    <t>07-Feb-24</t>
  </si>
  <si>
    <t>08-Feb-24</t>
  </si>
  <si>
    <t>09-Feb-24</t>
  </si>
  <si>
    <t>10-Feb-24</t>
  </si>
  <si>
    <t>11-Feb-24</t>
  </si>
  <si>
    <t>12-Feb-24</t>
  </si>
  <si>
    <t>13-Feb-24</t>
  </si>
  <si>
    <t>14-Feb-24</t>
  </si>
  <si>
    <t>15-Feb-24</t>
  </si>
  <si>
    <t>16-Feb-24</t>
  </si>
  <si>
    <t>17-Feb-24</t>
  </si>
  <si>
    <t>18-Feb-24</t>
  </si>
  <si>
    <t>19-Feb-24</t>
  </si>
  <si>
    <t>20-Feb-24</t>
  </si>
  <si>
    <t>21-Feb-24</t>
  </si>
  <si>
    <t>22-Feb-24</t>
  </si>
  <si>
    <t>23-Feb-24</t>
  </si>
  <si>
    <t>24-Feb-24</t>
  </si>
  <si>
    <t>25-Feb-24</t>
  </si>
  <si>
    <t>26-Feb-24</t>
  </si>
  <si>
    <t>27-Feb-24</t>
  </si>
  <si>
    <t>28-Feb-24</t>
  </si>
  <si>
    <t>29-Feb-24</t>
  </si>
  <si>
    <t>Terminal 1</t>
  </si>
  <si>
    <t>Terminal 3</t>
  </si>
  <si>
    <t>Scheduled Arriving Seats by Day and Hour</t>
  </si>
  <si>
    <t>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</si>
</sst>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\-yy;@"/>
    <numFmt numFmtId="165" formatCode="0.0%"/>
    <numFmt numFmtId="166" formatCode="_(* #,##0_);_(* \(#,##0\);_(* &quot;-&quot;??_);_(@_)"/>
    <numFmt numFmtId="167" formatCode="m/d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indexed="13"/>
        <bgColor indexed="64"/>
      </patternFill>
    </fill>
    <fill>
      <patternFill patternType="solid">
        <fgColor rgb="FF2402A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 style="thin">
        <color theme="9" tint="0.39997558519241921"/>
      </right>
      <top style="medium">
        <color indexed="64"/>
      </top>
      <bottom style="thin">
        <color theme="9" tint="0.39997558519241921"/>
      </bottom>
      <diagonal/>
    </border>
    <border>
      <left/>
      <right/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medium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189">
    <xf numFmtId="0" fontId="0" fillId="0" borderId="0" xfId="0"/>
    <xf numFmtId="3" fontId="0" fillId="0" borderId="5" xfId="0" applyNumberFormat="1" applyBorder="1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3" fillId="0" borderId="0" xfId="0" applyFont="1"/>
    <xf numFmtId="16" fontId="0" fillId="0" borderId="0" xfId="0" applyNumberFormat="1"/>
    <xf numFmtId="0" fontId="4" fillId="2" borderId="2" xfId="0" quotePrefix="1" applyFont="1" applyFill="1" applyBorder="1" applyAlignment="1">
      <alignment horizontal="center" wrapText="1"/>
    </xf>
    <xf numFmtId="165" fontId="0" fillId="0" borderId="0" xfId="2" applyNumberFormat="1" applyFont="1"/>
    <xf numFmtId="166" fontId="4" fillId="2" borderId="1" xfId="1" applyNumberFormat="1" applyFont="1" applyFill="1" applyBorder="1" applyAlignment="1">
      <alignment horizontal="center" wrapText="1"/>
    </xf>
    <xf numFmtId="166" fontId="4" fillId="2" borderId="2" xfId="1" applyNumberFormat="1" applyFont="1" applyFill="1" applyBorder="1" applyAlignment="1">
      <alignment horizontal="center" wrapText="1"/>
    </xf>
    <xf numFmtId="166" fontId="7" fillId="2" borderId="9" xfId="1" applyNumberFormat="1" applyFont="1" applyFill="1" applyBorder="1" applyAlignment="1">
      <alignment horizontal="center" wrapText="1"/>
    </xf>
    <xf numFmtId="166" fontId="7" fillId="2" borderId="10" xfId="1" applyNumberFormat="1" applyFont="1" applyFill="1" applyBorder="1" applyAlignment="1">
      <alignment horizontal="center" wrapText="1"/>
    </xf>
    <xf numFmtId="0" fontId="7" fillId="2" borderId="10" xfId="0" quotePrefix="1" applyFont="1" applyFill="1" applyBorder="1" applyAlignment="1">
      <alignment horizontal="center" wrapText="1"/>
    </xf>
    <xf numFmtId="165" fontId="0" fillId="0" borderId="8" xfId="2" applyNumberFormat="1" applyFont="1" applyBorder="1"/>
    <xf numFmtId="0" fontId="4" fillId="2" borderId="1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1" fontId="0" fillId="3" borderId="2" xfId="0" applyNumberFormat="1" applyFill="1" applyBorder="1"/>
    <xf numFmtId="165" fontId="0" fillId="3" borderId="3" xfId="2" applyNumberFormat="1" applyFont="1" applyFill="1" applyBorder="1"/>
    <xf numFmtId="0" fontId="8" fillId="5" borderId="9" xfId="0" applyFont="1" applyFill="1" applyBorder="1" applyAlignment="1">
      <alignment horizontal="left"/>
    </xf>
    <xf numFmtId="0" fontId="9" fillId="3" borderId="10" xfId="0" applyFont="1" applyFill="1" applyBorder="1"/>
    <xf numFmtId="166" fontId="9" fillId="3" borderId="10" xfId="1" applyNumberFormat="1" applyFont="1" applyFill="1" applyBorder="1" applyAlignment="1">
      <alignment horizontal="right"/>
    </xf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166" fontId="9" fillId="3" borderId="9" xfId="1" applyNumberFormat="1" applyFont="1" applyFill="1" applyBorder="1" applyAlignment="1">
      <alignment horizontal="right"/>
    </xf>
    <xf numFmtId="166" fontId="9" fillId="3" borderId="11" xfId="1" applyNumberFormat="1" applyFont="1" applyFill="1" applyBorder="1" applyAlignment="1">
      <alignment horizontal="right"/>
    </xf>
    <xf numFmtId="3" fontId="3" fillId="3" borderId="15" xfId="0" applyNumberFormat="1" applyFont="1" applyFill="1" applyBorder="1"/>
    <xf numFmtId="166" fontId="9" fillId="3" borderId="18" xfId="1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0" applyFont="1"/>
    <xf numFmtId="3" fontId="0" fillId="3" borderId="7" xfId="0" applyNumberForma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3" fontId="0" fillId="3" borderId="4" xfId="0" applyNumberFormat="1" applyFill="1" applyBorder="1"/>
    <xf numFmtId="1" fontId="0" fillId="3" borderId="6" xfId="0" applyNumberFormat="1" applyFill="1" applyBorder="1"/>
    <xf numFmtId="1" fontId="0" fillId="3" borderId="8" xfId="0" applyNumberFormat="1" applyFill="1" applyBorder="1"/>
    <xf numFmtId="1" fontId="0" fillId="3" borderId="3" xfId="0" applyNumberFormat="1" applyFill="1" applyBorder="1"/>
    <xf numFmtId="0" fontId="12" fillId="0" borderId="0" xfId="0" applyFont="1"/>
    <xf numFmtId="166" fontId="3" fillId="3" borderId="2" xfId="1" applyNumberFormat="1" applyFont="1" applyFill="1" applyBorder="1"/>
    <xf numFmtId="166" fontId="3" fillId="3" borderId="3" xfId="1" applyNumberFormat="1" applyFont="1" applyFill="1" applyBorder="1"/>
    <xf numFmtId="164" fontId="4" fillId="2" borderId="5" xfId="0" applyNumberFormat="1" applyFont="1" applyFill="1" applyBorder="1"/>
    <xf numFmtId="0" fontId="0" fillId="0" borderId="7" xfId="0" applyBorder="1"/>
    <xf numFmtId="166" fontId="0" fillId="0" borderId="0" xfId="1" applyNumberFormat="1" applyFont="1" applyBorder="1"/>
    <xf numFmtId="166" fontId="0" fillId="0" borderId="7" xfId="1" applyNumberFormat="1" applyFont="1" applyBorder="1"/>
    <xf numFmtId="17" fontId="12" fillId="0" borderId="0" xfId="0" applyNumberFormat="1" applyFont="1"/>
    <xf numFmtId="0" fontId="13" fillId="0" borderId="0" xfId="0" applyFont="1"/>
    <xf numFmtId="17" fontId="13" fillId="0" borderId="0" xfId="0" applyNumberFormat="1" applyFont="1"/>
    <xf numFmtId="167" fontId="4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7" fillId="2" borderId="9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3" xfId="0" quotePrefix="1" applyFont="1" applyFill="1" applyBorder="1" applyAlignment="1">
      <alignment horizontal="center" wrapText="1"/>
    </xf>
    <xf numFmtId="0" fontId="7" fillId="2" borderId="11" xfId="0" quotePrefix="1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166" fontId="3" fillId="3" borderId="9" xfId="0" applyNumberFormat="1" applyFont="1" applyFill="1" applyBorder="1"/>
    <xf numFmtId="166" fontId="3" fillId="3" borderId="4" xfId="0" applyNumberFormat="1" applyFont="1" applyFill="1" applyBorder="1"/>
    <xf numFmtId="166" fontId="3" fillId="4" borderId="4" xfId="0" applyNumberFormat="1" applyFont="1" applyFill="1" applyBorder="1"/>
    <xf numFmtId="166" fontId="3" fillId="4" borderId="9" xfId="0" applyNumberFormat="1" applyFont="1" applyFill="1" applyBorder="1"/>
    <xf numFmtId="9" fontId="0" fillId="0" borderId="0" xfId="2" applyFont="1" applyBorder="1"/>
    <xf numFmtId="9" fontId="3" fillId="3" borderId="2" xfId="2" applyFont="1" applyFill="1" applyBorder="1"/>
    <xf numFmtId="165" fontId="3" fillId="3" borderId="3" xfId="2" applyNumberFormat="1" applyFont="1" applyFill="1" applyBorder="1"/>
    <xf numFmtId="0" fontId="3" fillId="3" borderId="5" xfId="0" applyFont="1" applyFill="1" applyBorder="1"/>
    <xf numFmtId="3" fontId="3" fillId="3" borderId="4" xfId="0" applyNumberFormat="1" applyFont="1" applyFill="1" applyBorder="1"/>
    <xf numFmtId="3" fontId="3" fillId="3" borderId="5" xfId="0" applyNumberFormat="1" applyFont="1" applyFill="1" applyBorder="1"/>
    <xf numFmtId="9" fontId="3" fillId="3" borderId="5" xfId="2" applyFont="1" applyFill="1" applyBorder="1"/>
    <xf numFmtId="165" fontId="3" fillId="3" borderId="6" xfId="2" applyNumberFormat="1" applyFont="1" applyFill="1" applyBorder="1"/>
    <xf numFmtId="0" fontId="3" fillId="3" borderId="10" xfId="0" applyFont="1" applyFill="1" applyBorder="1"/>
    <xf numFmtId="1" fontId="3" fillId="3" borderId="9" xfId="0" applyNumberFormat="1" applyFont="1" applyFill="1" applyBorder="1"/>
    <xf numFmtId="1" fontId="3" fillId="3" borderId="10" xfId="0" applyNumberFormat="1" applyFont="1" applyFill="1" applyBorder="1"/>
    <xf numFmtId="1" fontId="3" fillId="3" borderId="11" xfId="0" applyNumberFormat="1" applyFont="1" applyFill="1" applyBorder="1"/>
    <xf numFmtId="3" fontId="3" fillId="3" borderId="9" xfId="0" applyNumberFormat="1" applyFont="1" applyFill="1" applyBorder="1"/>
    <xf numFmtId="3" fontId="3" fillId="3" borderId="10" xfId="0" applyNumberFormat="1" applyFont="1" applyFill="1" applyBorder="1"/>
    <xf numFmtId="3" fontId="3" fillId="3" borderId="11" xfId="0" applyNumberFormat="1" applyFont="1" applyFill="1" applyBorder="1"/>
    <xf numFmtId="1" fontId="0" fillId="0" borderId="7" xfId="0" applyNumberFormat="1" applyBorder="1"/>
    <xf numFmtId="9" fontId="0" fillId="0" borderId="6" xfId="2" applyFont="1" applyBorder="1"/>
    <xf numFmtId="9" fontId="0" fillId="0" borderId="8" xfId="2" applyFont="1" applyBorder="1"/>
    <xf numFmtId="1" fontId="3" fillId="3" borderId="4" xfId="0" applyNumberFormat="1" applyFont="1" applyFill="1" applyBorder="1"/>
    <xf numFmtId="9" fontId="3" fillId="3" borderId="6" xfId="2" applyFont="1" applyFill="1" applyBorder="1"/>
    <xf numFmtId="9" fontId="3" fillId="3" borderId="11" xfId="2" applyFont="1" applyFill="1" applyBorder="1"/>
    <xf numFmtId="1" fontId="3" fillId="3" borderId="1" xfId="0" applyNumberFormat="1" applyFont="1" applyFill="1" applyBorder="1"/>
    <xf numFmtId="9" fontId="3" fillId="3" borderId="3" xfId="2" applyFont="1" applyFill="1" applyBorder="1"/>
    <xf numFmtId="17" fontId="10" fillId="0" borderId="0" xfId="0" applyNumberFormat="1" applyFont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7" fontId="4" fillId="2" borderId="16" xfId="0" applyNumberFormat="1" applyFont="1" applyFill="1" applyBorder="1" applyAlignment="1">
      <alignment horizontal="left"/>
    </xf>
    <xf numFmtId="0" fontId="2" fillId="6" borderId="1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15" fillId="0" borderId="0" xfId="3" applyFont="1"/>
    <xf numFmtId="1" fontId="3" fillId="3" borderId="5" xfId="0" applyNumberFormat="1" applyFont="1" applyFill="1" applyBorder="1"/>
    <xf numFmtId="1" fontId="3" fillId="3" borderId="6" xfId="0" applyNumberFormat="1" applyFont="1" applyFill="1" applyBorder="1"/>
    <xf numFmtId="165" fontId="0" fillId="0" borderId="0" xfId="2" applyNumberFormat="1" applyFont="1" applyBorder="1"/>
    <xf numFmtId="1" fontId="0" fillId="0" borderId="0" xfId="0" applyNumberFormat="1"/>
    <xf numFmtId="0" fontId="0" fillId="0" borderId="8" xfId="0" applyBorder="1"/>
    <xf numFmtId="0" fontId="3" fillId="3" borderId="11" xfId="0" applyFont="1" applyFill="1" applyBorder="1"/>
    <xf numFmtId="0" fontId="3" fillId="3" borderId="3" xfId="0" applyFont="1" applyFill="1" applyBorder="1"/>
    <xf numFmtId="0" fontId="7" fillId="2" borderId="0" xfId="0" applyFont="1" applyFill="1" applyAlignment="1">
      <alignment horizontal="center" wrapText="1"/>
    </xf>
    <xf numFmtId="10" fontId="3" fillId="3" borderId="2" xfId="0" applyNumberFormat="1" applyFont="1" applyFill="1" applyBorder="1"/>
    <xf numFmtId="10" fontId="3" fillId="3" borderId="3" xfId="0" applyNumberFormat="1" applyFont="1" applyFill="1" applyBorder="1"/>
    <xf numFmtId="10" fontId="0" fillId="0" borderId="7" xfId="0" applyNumberFormat="1" applyBorder="1"/>
    <xf numFmtId="10" fontId="0" fillId="0" borderId="0" xfId="0" applyNumberFormat="1"/>
    <xf numFmtId="10" fontId="0" fillId="0" borderId="8" xfId="0" applyNumberFormat="1" applyBorder="1"/>
    <xf numFmtId="10" fontId="3" fillId="3" borderId="1" xfId="0" applyNumberFormat="1" applyFont="1" applyFill="1" applyBorder="1"/>
    <xf numFmtId="167" fontId="4" fillId="2" borderId="5" xfId="0" applyNumberFormat="1" applyFont="1" applyFill="1" applyBorder="1" applyAlignment="1">
      <alignment horizontal="left"/>
    </xf>
    <xf numFmtId="1" fontId="0" fillId="0" borderId="8" xfId="0" applyNumberFormat="1" applyBorder="1"/>
    <xf numFmtId="1" fontId="3" fillId="3" borderId="3" xfId="0" applyNumberFormat="1" applyFont="1" applyFill="1" applyBorder="1"/>
    <xf numFmtId="1" fontId="3" fillId="3" borderId="2" xfId="0" applyNumberFormat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3" fontId="3" fillId="4" borderId="2" xfId="0" applyNumberFormat="1" applyFont="1" applyFill="1" applyBorder="1"/>
    <xf numFmtId="3" fontId="3" fillId="4" borderId="3" xfId="0" applyNumberFormat="1" applyFont="1" applyFill="1" applyBorder="1"/>
    <xf numFmtId="3" fontId="3" fillId="4" borderId="1" xfId="0" applyNumberFormat="1" applyFont="1" applyFill="1" applyBorder="1"/>
    <xf numFmtId="3" fontId="0" fillId="3" borderId="17" xfId="0" applyNumberFormat="1" applyFill="1" applyBorder="1"/>
    <xf numFmtId="3" fontId="0" fillId="3" borderId="16" xfId="0" applyNumberFormat="1" applyFill="1" applyBorder="1"/>
    <xf numFmtId="164" fontId="4" fillId="2" borderId="1" xfId="0" applyNumberFormat="1" applyFont="1" applyFill="1" applyBorder="1"/>
    <xf numFmtId="164" fontId="4" fillId="2" borderId="4" xfId="0" applyNumberFormat="1" applyFont="1" applyFill="1" applyBorder="1"/>
    <xf numFmtId="0" fontId="0" fillId="7" borderId="0" xfId="0" applyFill="1"/>
    <xf numFmtId="0" fontId="3" fillId="3" borderId="4" xfId="0" applyFont="1" applyFill="1" applyBorder="1"/>
    <xf numFmtId="0" fontId="3" fillId="3" borderId="9" xfId="0" applyFont="1" applyFill="1" applyBorder="1"/>
    <xf numFmtId="3" fontId="3" fillId="3" borderId="19" xfId="0" applyNumberFormat="1" applyFont="1" applyFill="1" applyBorder="1"/>
    <xf numFmtId="3" fontId="3" fillId="3" borderId="20" xfId="0" applyNumberFormat="1" applyFont="1" applyFill="1" applyBorder="1"/>
    <xf numFmtId="3" fontId="3" fillId="4" borderId="13" xfId="0" applyNumberFormat="1" applyFont="1" applyFill="1" applyBorder="1"/>
    <xf numFmtId="3" fontId="3" fillId="4" borderId="14" xfId="0" applyNumberFormat="1" applyFont="1" applyFill="1" applyBorder="1"/>
    <xf numFmtId="0" fontId="3" fillId="0" borderId="7" xfId="0" applyFont="1" applyBorder="1"/>
    <xf numFmtId="3" fontId="3" fillId="4" borderId="12" xfId="0" applyNumberFormat="1" applyFont="1" applyFill="1" applyBorder="1"/>
    <xf numFmtId="0" fontId="3" fillId="3" borderId="21" xfId="0" applyFont="1" applyFill="1" applyBorder="1"/>
    <xf numFmtId="0" fontId="3" fillId="3" borderId="19" xfId="0" applyFont="1" applyFill="1" applyBorder="1"/>
    <xf numFmtId="3" fontId="3" fillId="3" borderId="21" xfId="0" applyNumberFormat="1" applyFont="1" applyFill="1" applyBorder="1"/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3" fontId="3" fillId="0" borderId="2" xfId="0" applyNumberFormat="1" applyFont="1" applyBorder="1"/>
    <xf numFmtId="3" fontId="3" fillId="0" borderId="19" xfId="0" applyNumberFormat="1" applyFont="1" applyBorder="1"/>
    <xf numFmtId="3" fontId="3" fillId="0" borderId="13" xfId="0" applyNumberFormat="1" applyFont="1" applyBorder="1"/>
    <xf numFmtId="167" fontId="4" fillId="2" borderId="24" xfId="0" applyNumberFormat="1" applyFont="1" applyFill="1" applyBorder="1" applyAlignment="1">
      <alignment horizontal="left"/>
    </xf>
    <xf numFmtId="167" fontId="4" fillId="2" borderId="25" xfId="0" applyNumberFormat="1" applyFont="1" applyFill="1" applyBorder="1" applyAlignment="1">
      <alignment horizontal="left"/>
    </xf>
    <xf numFmtId="0" fontId="0" fillId="7" borderId="22" xfId="0" applyFill="1" applyBorder="1"/>
    <xf numFmtId="0" fontId="0" fillId="7" borderId="23" xfId="0" applyFill="1" applyBorder="1"/>
    <xf numFmtId="0" fontId="0" fillId="7" borderId="17" xfId="0" applyFill="1" applyBorder="1"/>
    <xf numFmtId="167" fontId="4" fillId="2" borderId="26" xfId="0" applyNumberFormat="1" applyFont="1" applyFill="1" applyBorder="1" applyAlignment="1">
      <alignment horizontal="left"/>
    </xf>
    <xf numFmtId="167" fontId="4" fillId="2" borderId="27" xfId="0" applyNumberFormat="1" applyFont="1" applyFill="1" applyBorder="1" applyAlignment="1">
      <alignment horizontal="left"/>
    </xf>
    <xf numFmtId="0" fontId="0" fillId="7" borderId="28" xfId="0" applyFill="1" applyBorder="1"/>
    <xf numFmtId="0" fontId="3" fillId="3" borderId="15" xfId="0" applyFont="1" applyFill="1" applyBorder="1"/>
    <xf numFmtId="0" fontId="0" fillId="7" borderId="29" xfId="0" applyFill="1" applyBorder="1"/>
    <xf numFmtId="0" fontId="0" fillId="7" borderId="30" xfId="0" applyFill="1" applyBorder="1"/>
    <xf numFmtId="0" fontId="0" fillId="7" borderId="7" xfId="0" applyFill="1" applyBorder="1"/>
    <xf numFmtId="0" fontId="0" fillId="7" borderId="8" xfId="0" applyFill="1" applyBorder="1"/>
    <xf numFmtId="3" fontId="0" fillId="0" borderId="4" xfId="0" applyNumberFormat="1" applyBorder="1"/>
    <xf numFmtId="9" fontId="3" fillId="3" borderId="10" xfId="2" applyFont="1" applyFill="1" applyBorder="1"/>
    <xf numFmtId="165" fontId="3" fillId="3" borderId="11" xfId="2" applyNumberFormat="1" applyFont="1" applyFill="1" applyBorder="1"/>
    <xf numFmtId="0" fontId="0" fillId="0" borderId="16" xfId="0" applyBorder="1"/>
    <xf numFmtId="0" fontId="0" fillId="0" borderId="17" xfId="0" applyBorder="1"/>
    <xf numFmtId="0" fontId="3" fillId="3" borderId="16" xfId="0" applyFont="1" applyFill="1" applyBorder="1"/>
    <xf numFmtId="1" fontId="3" fillId="3" borderId="16" xfId="0" applyNumberFormat="1" applyFont="1" applyFill="1" applyBorder="1"/>
    <xf numFmtId="1" fontId="3" fillId="4" borderId="2" xfId="0" applyNumberFormat="1" applyFont="1" applyFill="1" applyBorder="1"/>
    <xf numFmtId="1" fontId="3" fillId="4" borderId="3" xfId="0" applyNumberFormat="1" applyFont="1" applyFill="1" applyBorder="1"/>
    <xf numFmtId="1" fontId="3" fillId="4" borderId="1" xfId="0" applyNumberFormat="1" applyFont="1" applyFill="1" applyBorder="1"/>
    <xf numFmtId="1" fontId="3" fillId="3" borderId="15" xfId="0" applyNumberFormat="1" applyFont="1" applyFill="1" applyBorder="1"/>
    <xf numFmtId="1" fontId="0" fillId="3" borderId="17" xfId="0" applyNumberFormat="1" applyFill="1" applyBorder="1"/>
    <xf numFmtId="0" fontId="3" fillId="3" borderId="31" xfId="0" applyFont="1" applyFill="1" applyBorder="1"/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167" fontId="4" fillId="2" borderId="7" xfId="0" applyNumberFormat="1" applyFont="1" applyFill="1" applyBorder="1" applyAlignment="1">
      <alignment horizontal="center"/>
    </xf>
    <xf numFmtId="167" fontId="4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30EA3D4E-9DCB-44E2-A9A0-705F386A9E1A}"/>
    <cellStyle name="Percent" xfId="2" builtinId="5"/>
  </cellStyles>
  <dxfs count="128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</border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vertical/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indexed="18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</border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vertical/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indexed="18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vertical/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indexed="18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vertical/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indexed="18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94748"/>
      <color rgb="FF2402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" xr16:uid="{FA2E375D-68FB-4EA2-9C14-93104F609092}" autoFormatId="16" applyNumberFormats="0" applyBorderFormats="0" applyFontFormats="0" applyPatternFormats="0" applyAlignmentFormats="0" applyWidthHeightFormats="0">
  <queryTableRefresh nextId="62">
    <queryTableFields count="30">
      <queryTableField id="1" name="Column1" tableColumnId="1"/>
      <queryTableField id="33" name="01-Feb-24" tableColumnId="2"/>
      <queryTableField id="34" name="02-Feb-24" tableColumnId="3"/>
      <queryTableField id="35" name="03-Feb-24" tableColumnId="4"/>
      <queryTableField id="36" name="04-Feb-24" tableColumnId="5"/>
      <queryTableField id="37" name="05-Feb-24" tableColumnId="6"/>
      <queryTableField id="38" name="06-Feb-24" tableColumnId="7"/>
      <queryTableField id="39" name="07-Feb-24" tableColumnId="8"/>
      <queryTableField id="40" name="08-Feb-24" tableColumnId="9"/>
      <queryTableField id="41" name="09-Feb-24" tableColumnId="10"/>
      <queryTableField id="42" name="10-Feb-24" tableColumnId="11"/>
      <queryTableField id="43" name="11-Feb-24" tableColumnId="12"/>
      <queryTableField id="44" name="12-Feb-24" tableColumnId="13"/>
      <queryTableField id="45" name="13-Feb-24" tableColumnId="14"/>
      <queryTableField id="46" name="14-Feb-24" tableColumnId="15"/>
      <queryTableField id="47" name="15-Feb-24" tableColumnId="16"/>
      <queryTableField id="48" name="16-Feb-24" tableColumnId="17"/>
      <queryTableField id="49" name="17-Feb-24" tableColumnId="18"/>
      <queryTableField id="50" name="18-Feb-24" tableColumnId="19"/>
      <queryTableField id="51" name="19-Feb-24" tableColumnId="20"/>
      <queryTableField id="52" name="20-Feb-24" tableColumnId="21"/>
      <queryTableField id="53" name="21-Feb-24" tableColumnId="22"/>
      <queryTableField id="54" name="22-Feb-24" tableColumnId="23"/>
      <queryTableField id="55" name="23-Feb-24" tableColumnId="24"/>
      <queryTableField id="56" name="24-Feb-24" tableColumnId="25"/>
      <queryTableField id="57" name="25-Feb-24" tableColumnId="26"/>
      <queryTableField id="58" name="26-Feb-24" tableColumnId="27"/>
      <queryTableField id="59" name="27-Feb-24" tableColumnId="28"/>
      <queryTableField id="60" name="28-Feb-24" tableColumnId="29"/>
      <queryTableField id="61" name="29-Feb-24" tableColumnId="30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010E6E60-B059-48D9-BD56-75805444A980}" autoFormatId="16" applyNumberFormats="0" applyBorderFormats="0" applyFontFormats="0" applyPatternFormats="0" applyAlignmentFormats="0" applyWidthHeightFormats="0">
  <queryTableRefresh nextId="91">
    <queryTableFields count="30">
      <queryTableField id="1" name="Column1" tableColumnId="1"/>
      <queryTableField id="62" name="01-Feb-24" tableColumnId="33"/>
      <queryTableField id="63" name="02-Feb-24" tableColumnId="34"/>
      <queryTableField id="64" name="03-Feb-24" tableColumnId="35"/>
      <queryTableField id="65" name="04-Feb-24" tableColumnId="36"/>
      <queryTableField id="66" name="05-Feb-24" tableColumnId="37"/>
      <queryTableField id="67" name="06-Feb-24" tableColumnId="38"/>
      <queryTableField id="68" name="07-Feb-24" tableColumnId="39"/>
      <queryTableField id="69" name="08-Feb-24" tableColumnId="40"/>
      <queryTableField id="70" name="09-Feb-24" tableColumnId="41"/>
      <queryTableField id="71" name="10-Feb-24" tableColumnId="42"/>
      <queryTableField id="72" name="11-Feb-24" tableColumnId="43"/>
      <queryTableField id="73" name="12-Feb-24" tableColumnId="44"/>
      <queryTableField id="74" name="13-Feb-24" tableColumnId="45"/>
      <queryTableField id="75" name="14-Feb-24" tableColumnId="46"/>
      <queryTableField id="76" name="15-Feb-24" tableColumnId="47"/>
      <queryTableField id="77" name="16-Feb-24" tableColumnId="48"/>
      <queryTableField id="78" name="17-Feb-24" tableColumnId="49"/>
      <queryTableField id="79" name="18-Feb-24" tableColumnId="50"/>
      <queryTableField id="80" name="19-Feb-24" tableColumnId="51"/>
      <queryTableField id="81" name="20-Feb-24" tableColumnId="52"/>
      <queryTableField id="82" name="21-Feb-24" tableColumnId="53"/>
      <queryTableField id="83" name="22-Feb-24" tableColumnId="54"/>
      <queryTableField id="84" name="23-Feb-24" tableColumnId="55"/>
      <queryTableField id="85" name="24-Feb-24" tableColumnId="56"/>
      <queryTableField id="86" name="25-Feb-24" tableColumnId="57"/>
      <queryTableField id="87" name="26-Feb-24" tableColumnId="58"/>
      <queryTableField id="88" name="27-Feb-24" tableColumnId="59"/>
      <queryTableField id="89" name="28-Feb-24" tableColumnId="60"/>
      <queryTableField id="90" name="29-Feb-24" tableColumnId="6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" xr16:uid="{0634FA0A-EC7E-4B74-8B5E-B061B5AB56DD}" autoFormatId="16" applyNumberFormats="0" applyBorderFormats="0" applyFontFormats="0" applyPatternFormats="0" applyAlignmentFormats="0" applyWidthHeightFormats="0">
  <queryTableRefresh nextId="62">
    <queryTableFields count="30">
      <queryTableField id="1" name="Column1" tableColumnId="1"/>
      <queryTableField id="33" name="01-Feb-24" tableColumnId="2"/>
      <queryTableField id="34" name="02-Feb-24" tableColumnId="3"/>
      <queryTableField id="35" name="03-Feb-24" tableColumnId="4"/>
      <queryTableField id="36" name="04-Feb-24" tableColumnId="5"/>
      <queryTableField id="37" name="05-Feb-24" tableColumnId="6"/>
      <queryTableField id="38" name="06-Feb-24" tableColumnId="7"/>
      <queryTableField id="39" name="07-Feb-24" tableColumnId="8"/>
      <queryTableField id="40" name="08-Feb-24" tableColumnId="9"/>
      <queryTableField id="41" name="09-Feb-24" tableColumnId="10"/>
      <queryTableField id="42" name="10-Feb-24" tableColumnId="11"/>
      <queryTableField id="43" name="11-Feb-24" tableColumnId="12"/>
      <queryTableField id="44" name="12-Feb-24" tableColumnId="13"/>
      <queryTableField id="45" name="13-Feb-24" tableColumnId="14"/>
      <queryTableField id="46" name="14-Feb-24" tableColumnId="15"/>
      <queryTableField id="47" name="15-Feb-24" tableColumnId="16"/>
      <queryTableField id="48" name="16-Feb-24" tableColumnId="17"/>
      <queryTableField id="49" name="17-Feb-24" tableColumnId="18"/>
      <queryTableField id="50" name="18-Feb-24" tableColumnId="19"/>
      <queryTableField id="51" name="19-Feb-24" tableColumnId="20"/>
      <queryTableField id="52" name="20-Feb-24" tableColumnId="21"/>
      <queryTableField id="53" name="21-Feb-24" tableColumnId="22"/>
      <queryTableField id="54" name="22-Feb-24" tableColumnId="23"/>
      <queryTableField id="55" name="23-Feb-24" tableColumnId="24"/>
      <queryTableField id="56" name="24-Feb-24" tableColumnId="25"/>
      <queryTableField id="57" name="25-Feb-24" tableColumnId="26"/>
      <queryTableField id="58" name="26-Feb-24" tableColumnId="27"/>
      <queryTableField id="59" name="27-Feb-24" tableColumnId="28"/>
      <queryTableField id="60" name="28-Feb-24" tableColumnId="29"/>
      <queryTableField id="61" name="29-Feb-24" tableColumnId="30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" xr16:uid="{AFDD3501-8D2F-4381-B084-C17564274700}" autoFormatId="16" applyNumberFormats="0" applyBorderFormats="0" applyFontFormats="0" applyPatternFormats="0" applyAlignmentFormats="0" applyWidthHeightFormats="0">
  <queryTableRefresh nextId="91">
    <queryTableFields count="30">
      <queryTableField id="1" name="Column1" tableColumnId="1"/>
      <queryTableField id="62" name="01-Feb-24" tableColumnId="33"/>
      <queryTableField id="63" name="02-Feb-24" tableColumnId="34"/>
      <queryTableField id="64" name="03-Feb-24" tableColumnId="35"/>
      <queryTableField id="65" name="04-Feb-24" tableColumnId="36"/>
      <queryTableField id="66" name="05-Feb-24" tableColumnId="37"/>
      <queryTableField id="67" name="06-Feb-24" tableColumnId="38"/>
      <queryTableField id="68" name="07-Feb-24" tableColumnId="39"/>
      <queryTableField id="69" name="08-Feb-24" tableColumnId="40"/>
      <queryTableField id="70" name="09-Feb-24" tableColumnId="41"/>
      <queryTableField id="71" name="10-Feb-24" tableColumnId="42"/>
      <queryTableField id="72" name="11-Feb-24" tableColumnId="43"/>
      <queryTableField id="73" name="12-Feb-24" tableColumnId="44"/>
      <queryTableField id="74" name="13-Feb-24" tableColumnId="45"/>
      <queryTableField id="75" name="14-Feb-24" tableColumnId="46"/>
      <queryTableField id="76" name="15-Feb-24" tableColumnId="47"/>
      <queryTableField id="77" name="16-Feb-24" tableColumnId="48"/>
      <queryTableField id="78" name="17-Feb-24" tableColumnId="49"/>
      <queryTableField id="79" name="18-Feb-24" tableColumnId="50"/>
      <queryTableField id="80" name="19-Feb-24" tableColumnId="51"/>
      <queryTableField id="81" name="20-Feb-24" tableColumnId="52"/>
      <queryTableField id="82" name="21-Feb-24" tableColumnId="53"/>
      <queryTableField id="83" name="22-Feb-24" tableColumnId="54"/>
      <queryTableField id="84" name="23-Feb-24" tableColumnId="55"/>
      <queryTableField id="85" name="24-Feb-24" tableColumnId="56"/>
      <queryTableField id="86" name="25-Feb-24" tableColumnId="57"/>
      <queryTableField id="87" name="26-Feb-24" tableColumnId="58"/>
      <queryTableField id="88" name="27-Feb-24" tableColumnId="59"/>
      <queryTableField id="89" name="28-Feb-24" tableColumnId="60"/>
      <queryTableField id="90" name="29-Feb-24" tableColumnId="6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73E8CB-FAD9-4487-98B5-612BD3B22099}" name="Schedule_Daily_Level_of_Ops_Rep___Dep" displayName="Schedule_Daily_Level_of_Ops_Rep___Dep" ref="A4:AD29" tableType="queryTable" totalsRowShown="0" headerRowDxfId="127" dataDxfId="126">
  <tableColumns count="30">
    <tableColumn id="1" xr3:uid="{6721C9D5-D2FC-4FC5-8D91-DFE5D3332845}" uniqueName="1" name="Total" queryTableFieldId="1" dataDxfId="125"/>
    <tableColumn id="2" xr3:uid="{E03B64E6-0112-4A6F-AAD1-11499AA455E7}" uniqueName="2" name="01-Feb-24" queryTableFieldId="33" dataDxfId="124"/>
    <tableColumn id="3" xr3:uid="{1D788C15-2404-4E9A-B670-F1CF04DCBAD8}" uniqueName="3" name="02-Feb-24" queryTableFieldId="34" dataDxfId="123"/>
    <tableColumn id="4" xr3:uid="{56FC8E10-6C7D-42C7-8377-B14E3E00FE08}" uniqueName="4" name="03-Feb-24" queryTableFieldId="35" dataDxfId="122"/>
    <tableColumn id="5" xr3:uid="{4C91A66D-CAB5-45D2-A15B-35E9D9DFD571}" uniqueName="5" name="04-Feb-24" queryTableFieldId="36" dataDxfId="121"/>
    <tableColumn id="6" xr3:uid="{E2268281-46BB-45D4-AA5A-BDAC8DD33541}" uniqueName="6" name="05-Feb-24" queryTableFieldId="37" dataDxfId="120"/>
    <tableColumn id="7" xr3:uid="{06ADD842-7A39-47C8-97E4-D5314F0FD227}" uniqueName="7" name="06-Feb-24" queryTableFieldId="38" dataDxfId="119"/>
    <tableColumn id="8" xr3:uid="{C6C0C3EE-CF02-40E8-ADA7-1E91A78AF9EB}" uniqueName="8" name="07-Feb-24" queryTableFieldId="39" dataDxfId="118"/>
    <tableColumn id="9" xr3:uid="{88221424-2E85-44F8-B82C-3101532FA58A}" uniqueName="9" name="08-Feb-24" queryTableFieldId="40" dataDxfId="117"/>
    <tableColumn id="10" xr3:uid="{126E33BB-C85D-474D-AB3E-3E1DB24F8F6D}" uniqueName="10" name="09-Feb-24" queryTableFieldId="41" dataDxfId="116"/>
    <tableColumn id="11" xr3:uid="{C39D5ECD-795D-4E63-894D-5149935B3175}" uniqueName="11" name="10-Feb-24" queryTableFieldId="42" dataDxfId="115"/>
    <tableColumn id="12" xr3:uid="{E0CAB576-AEAC-49B9-8CAF-0DCFABC0EC8C}" uniqueName="12" name="11-Feb-24" queryTableFieldId="43" dataDxfId="114"/>
    <tableColumn id="13" xr3:uid="{8A37C796-6092-4905-AF48-6DE6FFAB09EB}" uniqueName="13" name="12-Feb-24" queryTableFieldId="44" dataDxfId="113"/>
    <tableColumn id="14" xr3:uid="{3C403A53-1EAE-4712-ABB2-70C5825624BD}" uniqueName="14" name="13-Feb-24" queryTableFieldId="45" dataDxfId="112"/>
    <tableColumn id="15" xr3:uid="{B6BCB1D6-B62E-465F-BC9A-700EF4E337D0}" uniqueName="15" name="14-Feb-24" queryTableFieldId="46" dataDxfId="111"/>
    <tableColumn id="16" xr3:uid="{011BC7D3-142D-4CE9-AC7A-87A368ECF6F4}" uniqueName="16" name="15-Feb-24" queryTableFieldId="47" dataDxfId="110"/>
    <tableColumn id="17" xr3:uid="{4566A68D-9CAC-4B09-B70B-FF9774A03795}" uniqueName="17" name="16-Feb-24" queryTableFieldId="48" dataDxfId="109"/>
    <tableColumn id="18" xr3:uid="{F6D34EA2-8D82-44D1-A7B6-13E180C83437}" uniqueName="18" name="17-Feb-24" queryTableFieldId="49" dataDxfId="108"/>
    <tableColumn id="19" xr3:uid="{14487D22-1B0F-4B55-B33E-B8D0616CDD26}" uniqueName="19" name="18-Feb-24" queryTableFieldId="50" dataDxfId="107"/>
    <tableColumn id="20" xr3:uid="{6D851F29-C3FD-4EFF-A9EF-2B1D6014A9A6}" uniqueName="20" name="19-Feb-24" queryTableFieldId="51" dataDxfId="106"/>
    <tableColumn id="21" xr3:uid="{916066ED-38A9-4C57-92FA-DAD156959D8D}" uniqueName="21" name="20-Feb-24" queryTableFieldId="52" dataDxfId="105"/>
    <tableColumn id="22" xr3:uid="{62EE50BE-BC19-4B4D-A5E8-1F1C38C253BC}" uniqueName="22" name="21-Feb-24" queryTableFieldId="53" dataDxfId="104"/>
    <tableColumn id="23" xr3:uid="{436A9A62-4155-4BCA-9B9E-9001FF7FCDC4}" uniqueName="23" name="22-Feb-24" queryTableFieldId="54" dataDxfId="103"/>
    <tableColumn id="24" xr3:uid="{5660E7EF-588C-4BAF-8549-6AC4872C9A38}" uniqueName="24" name="23-Feb-24" queryTableFieldId="55" dataDxfId="102"/>
    <tableColumn id="25" xr3:uid="{CB10E217-0B35-4386-8DBF-CC4CF3196649}" uniqueName="25" name="24-Feb-24" queryTableFieldId="56" dataDxfId="101"/>
    <tableColumn id="26" xr3:uid="{E68EE7CF-F048-4FDC-9D8D-EE5AB74299B9}" uniqueName="26" name="25-Feb-24" queryTableFieldId="57" dataDxfId="100"/>
    <tableColumn id="27" xr3:uid="{7EB14FA0-00C4-43E3-A687-2DA3FF5548FA}" uniqueName="27" name="26-Feb-24" queryTableFieldId="58" dataDxfId="99"/>
    <tableColumn id="28" xr3:uid="{116444C1-0328-48E2-B239-1D3E69B81E9F}" uniqueName="28" name="27-Feb-24" queryTableFieldId="59" dataDxfId="98"/>
    <tableColumn id="29" xr3:uid="{D90FE929-34BE-4428-904E-97ADB9C62870}" uniqueName="29" name="28-Feb-24" queryTableFieldId="60" dataDxfId="97"/>
    <tableColumn id="30" xr3:uid="{E08C1B7E-E29B-459A-9777-668C9C1A0856}" uniqueName="30" name="29-Feb-24" queryTableFieldId="61" dataDxfId="9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2B946E-E30A-4A6E-BE9F-3504E004B225}" name="Schedule_Daily_Level_of_Ops_Rep___T1_Dep" displayName="Schedule_Daily_Level_of_Ops_Rep___T1_Dep" ref="A31:AD56" tableType="queryTable" totalsRowShown="0" headerRowDxfId="95" dataDxfId="94">
  <tableColumns count="30">
    <tableColumn id="1" xr3:uid="{0313788F-E65C-41E1-BEE1-D34388B2C833}" uniqueName="1" name="Terminal 1" queryTableFieldId="1" dataDxfId="93"/>
    <tableColumn id="33" xr3:uid="{6177575E-CC59-40BE-8F3D-38F251A1EB6F}" uniqueName="33" name="01-Feb-24" queryTableFieldId="62" dataDxfId="92"/>
    <tableColumn id="34" xr3:uid="{5B872965-62A7-4FE0-A7F7-11827A6A3E2C}" uniqueName="34" name="02-Feb-24" queryTableFieldId="63" dataDxfId="91"/>
    <tableColumn id="35" xr3:uid="{5CA4A4D7-3205-49C6-B786-EEEE26DFF0A6}" uniqueName="35" name="03-Feb-24" queryTableFieldId="64" dataDxfId="90"/>
    <tableColumn id="36" xr3:uid="{1055C2E2-0185-4933-BDE5-0CF949C42D25}" uniqueName="36" name="04-Feb-24" queryTableFieldId="65" dataDxfId="89"/>
    <tableColumn id="37" xr3:uid="{CBEA5C2A-8414-4433-BABF-5930DADBC745}" uniqueName="37" name="05-Feb-24" queryTableFieldId="66" dataDxfId="88"/>
    <tableColumn id="38" xr3:uid="{F5935866-3411-4FF8-AB35-DB0554FC3D21}" uniqueName="38" name="06-Feb-24" queryTableFieldId="67" dataDxfId="87"/>
    <tableColumn id="39" xr3:uid="{7E01F0B2-AF8D-4312-8BD9-53239817F1BB}" uniqueName="39" name="07-Feb-24" queryTableFieldId="68" dataDxfId="86"/>
    <tableColumn id="40" xr3:uid="{3B8ADB30-F4DA-4994-907D-4F2F6063C6FB}" uniqueName="40" name="08-Feb-24" queryTableFieldId="69" dataDxfId="85"/>
    <tableColumn id="41" xr3:uid="{B880EE58-56F8-4C56-9648-32E5C823D5AA}" uniqueName="41" name="09-Feb-24" queryTableFieldId="70" dataDxfId="84"/>
    <tableColumn id="42" xr3:uid="{60C8AC25-764B-43C1-A322-9881EE28DD84}" uniqueName="42" name="10-Feb-24" queryTableFieldId="71" dataDxfId="83"/>
    <tableColumn id="43" xr3:uid="{B5599D83-8FE7-4A50-A949-55CB279138DB}" uniqueName="43" name="11-Feb-24" queryTableFieldId="72" dataDxfId="82"/>
    <tableColumn id="44" xr3:uid="{1711CE12-EEFD-4982-B466-A681BD1B86CD}" uniqueName="44" name="12-Feb-24" queryTableFieldId="73" dataDxfId="81"/>
    <tableColumn id="45" xr3:uid="{DEEA68E2-F03C-4F5B-9587-0EE77B58E72A}" uniqueName="45" name="13-Feb-24" queryTableFieldId="74" dataDxfId="80"/>
    <tableColumn id="46" xr3:uid="{2B15D7FC-BC42-4982-A092-9FB71B7609AF}" uniqueName="46" name="14-Feb-24" queryTableFieldId="75" dataDxfId="79"/>
    <tableColumn id="47" xr3:uid="{C8CB3FFE-5018-4018-9F5B-490CD4330282}" uniqueName="47" name="15-Feb-24" queryTableFieldId="76" dataDxfId="78"/>
    <tableColumn id="48" xr3:uid="{ADEC786E-A9F5-4CF9-AF85-9A7B9C5EB9F1}" uniqueName="48" name="16-Feb-24" queryTableFieldId="77" dataDxfId="77"/>
    <tableColumn id="49" xr3:uid="{86D417C1-2474-4128-8264-67DAE4AAC464}" uniqueName="49" name="17-Feb-24" queryTableFieldId="78" dataDxfId="76"/>
    <tableColumn id="50" xr3:uid="{6BD0CC46-7AAD-4EF9-B689-EE51BC2D0A5B}" uniqueName="50" name="18-Feb-24" queryTableFieldId="79" dataDxfId="75"/>
    <tableColumn id="51" xr3:uid="{8785FA1A-02C7-4527-810D-9F7BB3301B71}" uniqueName="51" name="19-Feb-24" queryTableFieldId="80" dataDxfId="74"/>
    <tableColumn id="52" xr3:uid="{83068969-5C60-4996-B826-8FF68E5C18B4}" uniqueName="52" name="20-Feb-24" queryTableFieldId="81" dataDxfId="73"/>
    <tableColumn id="53" xr3:uid="{D8178DF8-1C07-483B-ACE8-1369CC11FC6A}" uniqueName="53" name="21-Feb-24" queryTableFieldId="82" dataDxfId="72"/>
    <tableColumn id="54" xr3:uid="{58C991C0-6EC2-4AAE-AD1A-2811CB86B791}" uniqueName="54" name="22-Feb-24" queryTableFieldId="83" dataDxfId="71"/>
    <tableColumn id="55" xr3:uid="{45B9EB60-D5F2-48C8-A354-03A6FABBE669}" uniqueName="55" name="23-Feb-24" queryTableFieldId="84" dataDxfId="70"/>
    <tableColumn id="56" xr3:uid="{73894A82-53BD-461B-852F-B94F2A1577EA}" uniqueName="56" name="24-Feb-24" queryTableFieldId="85" dataDxfId="69"/>
    <tableColumn id="57" xr3:uid="{38BA176B-CF27-475A-A21A-83A80F7319B5}" uniqueName="57" name="25-Feb-24" queryTableFieldId="86" dataDxfId="68"/>
    <tableColumn id="58" xr3:uid="{B11D625E-5C62-4E99-AB92-B49EB38765C9}" uniqueName="58" name="26-Feb-24" queryTableFieldId="87" dataDxfId="67"/>
    <tableColumn id="59" xr3:uid="{B20295DB-6D70-440F-B364-1265E6F4F78A}" uniqueName="59" name="27-Feb-24" queryTableFieldId="88" dataDxfId="66"/>
    <tableColumn id="60" xr3:uid="{98AF0645-8F4A-4D6D-B9EE-10C458BD83EC}" uniqueName="60" name="28-Feb-24" queryTableFieldId="89" dataDxfId="65"/>
    <tableColumn id="61" xr3:uid="{51429D31-7E3C-414B-BBE5-73D6D3E93A60}" uniqueName="61" name="29-Feb-24" queryTableFieldId="90" dataDxfId="6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3A3FB0-DE0E-4800-8B8D-73C398D5170A}" name="Schedule_Daily_Level_of_Ops_Rep___Dep5" displayName="Schedule_Daily_Level_of_Ops_Rep___Dep5" ref="A4:AD29" tableType="queryTable" totalsRowShown="0" headerRowDxfId="63" dataDxfId="62">
  <tableColumns count="30">
    <tableColumn id="1" xr3:uid="{F5E5E93C-5EFE-4AC5-8A69-7475DB496562}" uniqueName="1" name="Total" queryTableFieldId="1" dataDxfId="61"/>
    <tableColumn id="2" xr3:uid="{6B398489-34EF-4943-B4AF-156E0FE5D1C5}" uniqueName="2" name="01-Feb-24" queryTableFieldId="33" dataDxfId="60"/>
    <tableColumn id="3" xr3:uid="{18B6DA94-182C-4802-907E-DEB76286BA33}" uniqueName="3" name="02-Feb-24" queryTableFieldId="34" dataDxfId="59"/>
    <tableColumn id="4" xr3:uid="{E06D03AB-83D3-4330-80A8-59153443E742}" uniqueName="4" name="03-Feb-24" queryTableFieldId="35" dataDxfId="58"/>
    <tableColumn id="5" xr3:uid="{55AAA843-4DCF-499C-B23E-DEF63E99A603}" uniqueName="5" name="04-Feb-24" queryTableFieldId="36" dataDxfId="57"/>
    <tableColumn id="6" xr3:uid="{19E6B8ED-B993-4FAA-80CE-64FF13B93389}" uniqueName="6" name="05-Feb-24" queryTableFieldId="37" dataDxfId="56"/>
    <tableColumn id="7" xr3:uid="{1AAB7491-363E-4AA4-A3A0-35CB06A78759}" uniqueName="7" name="06-Feb-24" queryTableFieldId="38" dataDxfId="55"/>
    <tableColumn id="8" xr3:uid="{E065D784-4901-430C-930C-DE10CCB2D590}" uniqueName="8" name="07-Feb-24" queryTableFieldId="39" dataDxfId="54"/>
    <tableColumn id="9" xr3:uid="{9E22D85D-8BC9-4448-A0F4-C820FA3415B2}" uniqueName="9" name="08-Feb-24" queryTableFieldId="40" dataDxfId="53"/>
    <tableColumn id="10" xr3:uid="{8A1DA5BB-5CD4-4099-8D9A-9591FE8CAE77}" uniqueName="10" name="09-Feb-24" queryTableFieldId="41" dataDxfId="52"/>
    <tableColumn id="11" xr3:uid="{6AE5A033-BA4E-4499-942E-01EA89B3F89D}" uniqueName="11" name="10-Feb-24" queryTableFieldId="42" dataDxfId="51"/>
    <tableColumn id="12" xr3:uid="{80FFFFC5-BB22-45B1-8418-98EC5A062E97}" uniqueName="12" name="11-Feb-24" queryTableFieldId="43" dataDxfId="50"/>
    <tableColumn id="13" xr3:uid="{79E495BE-3F49-4FD7-8B5A-F3C6A8D186EC}" uniqueName="13" name="12-Feb-24" queryTableFieldId="44" dataDxfId="49"/>
    <tableColumn id="14" xr3:uid="{E6878470-10D5-481F-A6BF-09BE1A8FD7F5}" uniqueName="14" name="13-Feb-24" queryTableFieldId="45" dataDxfId="48"/>
    <tableColumn id="15" xr3:uid="{F1CB2A49-80CC-4576-A679-9FBEE5A4C03C}" uniqueName="15" name="14-Feb-24" queryTableFieldId="46" dataDxfId="47"/>
    <tableColumn id="16" xr3:uid="{AF835933-1F48-427C-9609-27171AE3A4B1}" uniqueName="16" name="15-Feb-24" queryTableFieldId="47" dataDxfId="46"/>
    <tableColumn id="17" xr3:uid="{4A9FF1CD-2329-4D28-A106-7ECFC2337268}" uniqueName="17" name="16-Feb-24" queryTableFieldId="48" dataDxfId="45"/>
    <tableColumn id="18" xr3:uid="{2152198A-2421-4E9A-9E42-EE47BE0CEAD3}" uniqueName="18" name="17-Feb-24" queryTableFieldId="49" dataDxfId="44"/>
    <tableColumn id="19" xr3:uid="{DC2E01BF-E675-4667-923E-CCA5D3052F48}" uniqueName="19" name="18-Feb-24" queryTableFieldId="50" dataDxfId="43"/>
    <tableColumn id="20" xr3:uid="{5AB20AE7-3E21-463C-8E16-5A87D921BB21}" uniqueName="20" name="19-Feb-24" queryTableFieldId="51" dataDxfId="42"/>
    <tableColumn id="21" xr3:uid="{C74F528C-8966-45A2-809D-F00E6BCD0F1D}" uniqueName="21" name="20-Feb-24" queryTableFieldId="52" dataDxfId="41"/>
    <tableColumn id="22" xr3:uid="{9EF0B603-C0F4-455F-BB83-1237CA23AD5E}" uniqueName="22" name="21-Feb-24" queryTableFieldId="53" dataDxfId="40"/>
    <tableColumn id="23" xr3:uid="{830A2AAE-7AA5-4EC6-BACB-0910DF525534}" uniqueName="23" name="22-Feb-24" queryTableFieldId="54" dataDxfId="39"/>
    <tableColumn id="24" xr3:uid="{B9068D1A-7230-4622-BDE0-8AF6B075E936}" uniqueName="24" name="23-Feb-24" queryTableFieldId="55" dataDxfId="38"/>
    <tableColumn id="25" xr3:uid="{37ABBD29-F311-4919-B92C-BF386418DC42}" uniqueName="25" name="24-Feb-24" queryTableFieldId="56" dataDxfId="37"/>
    <tableColumn id="26" xr3:uid="{169A723C-DC8A-4313-A807-ECD2081B903D}" uniqueName="26" name="25-Feb-24" queryTableFieldId="57" dataDxfId="36"/>
    <tableColumn id="27" xr3:uid="{D47AA313-9117-468B-9F53-EDCD75FF50D2}" uniqueName="27" name="26-Feb-24" queryTableFieldId="58" dataDxfId="35"/>
    <tableColumn id="28" xr3:uid="{0CA63D3F-F7CA-447A-99A9-E0B4793187C4}" uniqueName="28" name="27-Feb-24" queryTableFieldId="59" dataDxfId="34"/>
    <tableColumn id="29" xr3:uid="{3F162A77-F02E-4022-BAE5-D0CFF114041A}" uniqueName="29" name="28-Feb-24" queryTableFieldId="60" dataDxfId="33"/>
    <tableColumn id="30" xr3:uid="{EAB2A111-77A7-4422-8AC8-77A924E1E4DA}" uniqueName="30" name="29-Feb-24" queryTableFieldId="61" dataDxfId="32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EE101-D771-475A-8C60-2A4FE0883407}" name="Schedule_Daily_Level_of_Ops_Rep___T1_Dep6" displayName="Schedule_Daily_Level_of_Ops_Rep___T1_Dep6" ref="A31:AD56" tableType="queryTable" totalsRowShown="0" headerRowDxfId="31" dataDxfId="30">
  <tableColumns count="30">
    <tableColumn id="1" xr3:uid="{3BE8EFA8-54A8-4540-A746-F03CAA345EE4}" uniqueName="1" name="Terminal 1" queryTableFieldId="1" dataDxfId="29"/>
    <tableColumn id="33" xr3:uid="{3A8701F7-9959-4D2C-9CC2-017CB8A76E97}" uniqueName="33" name="01-Feb-24" queryTableFieldId="62" dataDxfId="28"/>
    <tableColumn id="34" xr3:uid="{80FDA2B7-C640-4B87-91E3-2B6E612AD4EE}" uniqueName="34" name="02-Feb-24" queryTableFieldId="63" dataDxfId="27"/>
    <tableColumn id="35" xr3:uid="{95D3E93A-BFC0-40D0-860A-BCFDD46148CF}" uniqueName="35" name="03-Feb-24" queryTableFieldId="64" dataDxfId="26"/>
    <tableColumn id="36" xr3:uid="{60E7FC07-1526-43F9-BADC-30B26607B560}" uniqueName="36" name="04-Feb-24" queryTableFieldId="65" dataDxfId="25"/>
    <tableColumn id="37" xr3:uid="{D3C171F1-F384-4E40-A88B-15DE035D2F38}" uniqueName="37" name="05-Feb-24" queryTableFieldId="66" dataDxfId="24"/>
    <tableColumn id="38" xr3:uid="{D859C438-EFC5-4F42-8F15-D63B5259A945}" uniqueName="38" name="06-Feb-24" queryTableFieldId="67" dataDxfId="23"/>
    <tableColumn id="39" xr3:uid="{CE6769AB-4612-4B35-8647-FED854D5ACCB}" uniqueName="39" name="07-Feb-24" queryTableFieldId="68" dataDxfId="22"/>
    <tableColumn id="40" xr3:uid="{D151BE52-10D3-4F57-A17E-0BB2D479F476}" uniqueName="40" name="08-Feb-24" queryTableFieldId="69" dataDxfId="21"/>
    <tableColumn id="41" xr3:uid="{4AF6D32A-EDFA-486E-81B8-8D8A9DEF8948}" uniqueName="41" name="09-Feb-24" queryTableFieldId="70" dataDxfId="20"/>
    <tableColumn id="42" xr3:uid="{F7A99618-8E78-45B3-9341-9855043618DC}" uniqueName="42" name="10-Feb-24" queryTableFieldId="71" dataDxfId="19"/>
    <tableColumn id="43" xr3:uid="{27C55AF7-D5D4-4516-A27D-E00FE07704F5}" uniqueName="43" name="11-Feb-24" queryTableFieldId="72" dataDxfId="18"/>
    <tableColumn id="44" xr3:uid="{D0E7B11C-A1C4-403F-8995-520F25725E6F}" uniqueName="44" name="12-Feb-24" queryTableFieldId="73" dataDxfId="17"/>
    <tableColumn id="45" xr3:uid="{17D7CFA7-4C73-45AA-A1B9-14F1AA39AFF2}" uniqueName="45" name="13-Feb-24" queryTableFieldId="74" dataDxfId="16"/>
    <tableColumn id="46" xr3:uid="{E5043F3E-077B-4DD9-9DB6-D68D5184ABDD}" uniqueName="46" name="14-Feb-24" queryTableFieldId="75" dataDxfId="15"/>
    <tableColumn id="47" xr3:uid="{3141E9DF-C053-476E-BF85-9ED5C9081BAA}" uniqueName="47" name="15-Feb-24" queryTableFieldId="76" dataDxfId="14"/>
    <tableColumn id="48" xr3:uid="{E8C96BD4-BEEE-453C-8BB2-D5C03F7CF51D}" uniqueName="48" name="16-Feb-24" queryTableFieldId="77" dataDxfId="13"/>
    <tableColumn id="49" xr3:uid="{C6E27768-A42D-4EA2-A785-DA09B30B0E9B}" uniqueName="49" name="17-Feb-24" queryTableFieldId="78" dataDxfId="12"/>
    <tableColumn id="50" xr3:uid="{35CB8A7F-A628-41D4-BADD-BC8F6D39EABF}" uniqueName="50" name="18-Feb-24" queryTableFieldId="79" dataDxfId="11"/>
    <tableColumn id="51" xr3:uid="{C3541DF3-1FA7-4B2F-AAC8-A098CBB10F9B}" uniqueName="51" name="19-Feb-24" queryTableFieldId="80" dataDxfId="10"/>
    <tableColumn id="52" xr3:uid="{2EC753F6-35B7-40A6-B81F-B0E95D233CD4}" uniqueName="52" name="20-Feb-24" queryTableFieldId="81" dataDxfId="9"/>
    <tableColumn id="53" xr3:uid="{DEB54F13-4B15-4DDD-8990-741FE484BED3}" uniqueName="53" name="21-Feb-24" queryTableFieldId="82" dataDxfId="8"/>
    <tableColumn id="54" xr3:uid="{B4C189AC-880A-4CE4-8FAA-C4AFB2FB62CC}" uniqueName="54" name="22-Feb-24" queryTableFieldId="83" dataDxfId="7"/>
    <tableColumn id="55" xr3:uid="{FB150FA5-0D51-46BB-A027-392027AD5D61}" uniqueName="55" name="23-Feb-24" queryTableFieldId="84" dataDxfId="6"/>
    <tableColumn id="56" xr3:uid="{E1CF7D9F-01B9-4624-BFA8-99D4D0EBE736}" uniqueName="56" name="24-Feb-24" queryTableFieldId="85" dataDxfId="5"/>
    <tableColumn id="57" xr3:uid="{FB8408E2-8243-4E35-B947-5A3D71FDB498}" uniqueName="57" name="25-Feb-24" queryTableFieldId="86" dataDxfId="4"/>
    <tableColumn id="58" xr3:uid="{273E18A2-17FF-4BF0-9B53-948D8436AEAD}" uniqueName="58" name="26-Feb-24" queryTableFieldId="87" dataDxfId="3"/>
    <tableColumn id="59" xr3:uid="{A794015E-865C-47A3-BDB9-9BBB5952D67C}" uniqueName="59" name="27-Feb-24" queryTableFieldId="88" dataDxfId="2"/>
    <tableColumn id="60" xr3:uid="{F74E87F6-E872-4D20-9935-2E73FB29650D}" uniqueName="60" name="28-Feb-24" queryTableFieldId="89" dataDxfId="1"/>
    <tableColumn id="61" xr3:uid="{19DFFA72-A58C-47D6-B799-194D2B9B8C43}" uniqueName="61" name="29-Feb-24" queryTableFieldId="9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tabSelected="1" workbookViewId="0">
      <selection activeCell="K45" sqref="K45"/>
    </sheetView>
  </sheetViews>
  <sheetFormatPr defaultRowHeight="15" x14ac:dyDescent="0.25"/>
  <cols>
    <col min="1" max="1" width="27.85546875" bestFit="1" customWidth="1"/>
    <col min="2" max="2" width="12.7109375" bestFit="1" customWidth="1"/>
    <col min="3" max="3" width="6.7109375" bestFit="1" customWidth="1"/>
    <col min="4" max="4" width="9.7109375" customWidth="1"/>
    <col min="5" max="5" width="9.85546875" customWidth="1"/>
    <col min="6" max="6" width="9.140625" bestFit="1" customWidth="1"/>
    <col min="7" max="7" width="9" customWidth="1"/>
    <col min="8" max="8" width="10" customWidth="1"/>
    <col min="9" max="9" width="11.42578125" customWidth="1"/>
    <col min="10" max="10" width="9.28515625" customWidth="1"/>
    <col min="11" max="11" width="11.42578125" customWidth="1"/>
    <col min="12" max="12" width="8.85546875" customWidth="1"/>
    <col min="13" max="13" width="10.42578125" customWidth="1"/>
    <col min="14" max="14" width="14.5703125" customWidth="1"/>
    <col min="15" max="15" width="10.140625" customWidth="1"/>
    <col min="18" max="18" width="26.5703125" bestFit="1" customWidth="1"/>
    <col min="19" max="19" width="25.28515625" bestFit="1" customWidth="1"/>
    <col min="22" max="22" width="26.5703125" bestFit="1" customWidth="1"/>
    <col min="23" max="23" width="25.28515625" bestFit="1" customWidth="1"/>
  </cols>
  <sheetData>
    <row r="1" spans="1:23" ht="18" x14ac:dyDescent="0.25">
      <c r="A1" s="38" t="s">
        <v>545</v>
      </c>
      <c r="I1" s="91">
        <v>45323</v>
      </c>
    </row>
    <row r="2" spans="1:23" ht="15.75" thickBot="1" x14ac:dyDescent="0.3">
      <c r="A2" s="34" t="s">
        <v>546</v>
      </c>
    </row>
    <row r="3" spans="1:23" ht="15.75" thickBot="1" x14ac:dyDescent="0.3">
      <c r="A3" s="55"/>
      <c r="B3" s="55"/>
      <c r="C3" s="56"/>
      <c r="D3" s="169" t="s">
        <v>80</v>
      </c>
      <c r="E3" s="170"/>
      <c r="F3" s="170"/>
      <c r="G3" s="170"/>
      <c r="H3" s="171"/>
      <c r="I3" s="172" t="s">
        <v>81</v>
      </c>
      <c r="J3" s="173"/>
      <c r="K3" s="173"/>
      <c r="L3" s="173"/>
      <c r="M3" s="174"/>
      <c r="N3" s="57"/>
      <c r="O3" s="172" t="s">
        <v>82</v>
      </c>
      <c r="P3" s="173"/>
      <c r="Q3" s="174"/>
    </row>
    <row r="4" spans="1:23" ht="27" thickBot="1" x14ac:dyDescent="0.3">
      <c r="A4" s="58" t="s">
        <v>0</v>
      </c>
      <c r="B4" s="58" t="s">
        <v>83</v>
      </c>
      <c r="C4" s="59"/>
      <c r="D4" s="9" t="s">
        <v>84</v>
      </c>
      <c r="E4" s="10" t="s">
        <v>85</v>
      </c>
      <c r="F4" s="7" t="s">
        <v>79</v>
      </c>
      <c r="G4" s="10" t="s">
        <v>86</v>
      </c>
      <c r="H4" s="60" t="s">
        <v>79</v>
      </c>
      <c r="I4" s="11" t="s">
        <v>84</v>
      </c>
      <c r="J4" s="12" t="s">
        <v>85</v>
      </c>
      <c r="K4" s="13" t="s">
        <v>79</v>
      </c>
      <c r="L4" s="12" t="s">
        <v>86</v>
      </c>
      <c r="M4" s="61" t="s">
        <v>79</v>
      </c>
      <c r="N4" s="57"/>
      <c r="O4" s="62" t="s">
        <v>87</v>
      </c>
      <c r="P4" s="105" t="s">
        <v>88</v>
      </c>
      <c r="Q4" s="63" t="s">
        <v>89</v>
      </c>
      <c r="R4" s="6"/>
      <c r="V4" s="6"/>
    </row>
    <row r="5" spans="1:23" x14ac:dyDescent="0.25">
      <c r="A5" s="48" t="s">
        <v>5</v>
      </c>
      <c r="B5" t="s">
        <v>6</v>
      </c>
      <c r="C5" t="s">
        <v>7</v>
      </c>
      <c r="D5" s="2">
        <v>12.068965517241379</v>
      </c>
      <c r="E5" s="3">
        <v>11.967741935483872</v>
      </c>
      <c r="F5" s="68">
        <f>(D5-E5)/E5</f>
        <v>8.4580351333766058E-3</v>
      </c>
      <c r="G5" s="3">
        <v>0.5</v>
      </c>
      <c r="H5" s="14">
        <f>(D5-G5)/G5</f>
        <v>23.137931034482758</v>
      </c>
      <c r="I5" s="2">
        <v>108.62068965517241</v>
      </c>
      <c r="J5" s="3">
        <v>107.70967741935483</v>
      </c>
      <c r="K5" s="68">
        <f>(I5-J5)/J5</f>
        <v>8.458035133376755E-3</v>
      </c>
      <c r="L5" s="3">
        <v>4.5</v>
      </c>
      <c r="M5" s="14">
        <f>(I5-L5)/L5</f>
        <v>23.137931034482758</v>
      </c>
      <c r="N5" s="8"/>
      <c r="O5" s="156">
        <v>1.7241379310344827</v>
      </c>
      <c r="P5" s="1">
        <v>15.517241379310345</v>
      </c>
      <c r="Q5" s="84">
        <f>P5/ ($P$13+$P$41+P44)</f>
        <v>1.7081221588234759E-4</v>
      </c>
      <c r="R5" s="3"/>
      <c r="S5" s="3"/>
      <c r="V5" s="3"/>
      <c r="W5" s="3"/>
    </row>
    <row r="6" spans="1:23" x14ac:dyDescent="0.25">
      <c r="A6" s="48"/>
      <c r="B6" t="s">
        <v>8</v>
      </c>
      <c r="C6" t="s">
        <v>9</v>
      </c>
      <c r="D6" s="2">
        <v>132.0344827586207</v>
      </c>
      <c r="E6" s="3">
        <v>130.0645161290322</v>
      </c>
      <c r="F6" s="68">
        <f t="shared" ref="F6:F13" si="0">(D6-E6)/E6</f>
        <v>1.5146072796935384E-2</v>
      </c>
      <c r="G6" s="3">
        <v>152.5</v>
      </c>
      <c r="H6" s="14">
        <f t="shared" ref="H6:H13" si="1">(D6-G6)/G6</f>
        <v>-0.13420011305822493</v>
      </c>
      <c r="I6" s="2">
        <v>22139.793103448272</v>
      </c>
      <c r="J6" s="3">
        <v>21604.258064516125</v>
      </c>
      <c r="K6" s="68">
        <f t="shared" ref="K6:K13" si="2">(I6-J6)/J6</f>
        <v>2.4788402236859738E-2</v>
      </c>
      <c r="L6" s="3">
        <v>26338.5</v>
      </c>
      <c r="M6" s="14">
        <f t="shared" ref="M6:M13" si="3">(I6-L6)/L6</f>
        <v>-0.15941328840107555</v>
      </c>
      <c r="N6" s="8"/>
      <c r="O6" s="2">
        <v>18.862068965517242</v>
      </c>
      <c r="P6" s="3">
        <v>3162.8275862068963</v>
      </c>
      <c r="Q6" s="85">
        <f t="shared" ref="Q6:Q44" si="4">P6/ ($P$13+$P$41+P45)</f>
        <v>3.4816084589245969E-2</v>
      </c>
      <c r="R6" s="3"/>
      <c r="S6" s="3"/>
      <c r="V6" s="3"/>
      <c r="W6" s="3"/>
    </row>
    <row r="7" spans="1:23" x14ac:dyDescent="0.25">
      <c r="A7" s="48"/>
      <c r="B7" t="s">
        <v>10</v>
      </c>
      <c r="C7" t="s">
        <v>11</v>
      </c>
      <c r="D7" s="2">
        <v>262.01724137931035</v>
      </c>
      <c r="E7" s="3">
        <v>237.88709677419354</v>
      </c>
      <c r="F7" s="68">
        <f t="shared" si="0"/>
        <v>0.10143528141007813</v>
      </c>
      <c r="G7" s="3">
        <v>230.375</v>
      </c>
      <c r="H7" s="14">
        <f t="shared" si="1"/>
        <v>0.13735102063726684</v>
      </c>
      <c r="I7" s="2">
        <v>48418.517241379312</v>
      </c>
      <c r="J7" s="3">
        <v>44281.999999999993</v>
      </c>
      <c r="K7" s="68">
        <f t="shared" si="2"/>
        <v>9.3413062675112221E-2</v>
      </c>
      <c r="L7" s="3">
        <v>44015</v>
      </c>
      <c r="M7" s="14">
        <f t="shared" si="3"/>
        <v>0.10004583077085792</v>
      </c>
      <c r="N7" s="8"/>
      <c r="O7" s="2">
        <v>37.431034482758626</v>
      </c>
      <c r="P7" s="3">
        <v>6916.93103448276</v>
      </c>
      <c r="Q7" s="85">
        <f t="shared" si="4"/>
        <v>7.6140873769013323E-2</v>
      </c>
      <c r="R7" s="3"/>
      <c r="S7" s="3"/>
      <c r="V7" s="3"/>
      <c r="W7" s="3"/>
    </row>
    <row r="8" spans="1:23" x14ac:dyDescent="0.25">
      <c r="A8" s="48"/>
      <c r="B8" t="s">
        <v>12</v>
      </c>
      <c r="C8" t="s">
        <v>13</v>
      </c>
      <c r="D8" s="2">
        <v>7.4827586206896557</v>
      </c>
      <c r="E8" s="3">
        <v>8.5806451612903221</v>
      </c>
      <c r="F8" s="68">
        <f t="shared" si="0"/>
        <v>-0.12794918330308519</v>
      </c>
      <c r="G8" s="3">
        <v>3</v>
      </c>
      <c r="H8" s="14">
        <f t="shared" si="1"/>
        <v>1.4942528735632186</v>
      </c>
      <c r="I8" s="2">
        <v>1099.9655172413793</v>
      </c>
      <c r="J8" s="3">
        <v>1270.3870967741934</v>
      </c>
      <c r="K8" s="68">
        <f t="shared" si="2"/>
        <v>-0.13414933130661821</v>
      </c>
      <c r="L8" s="3">
        <v>441</v>
      </c>
      <c r="M8" s="14">
        <f t="shared" si="3"/>
        <v>1.4942528735632183</v>
      </c>
      <c r="N8" s="8"/>
      <c r="O8" s="2">
        <v>1.0689655172413792</v>
      </c>
      <c r="P8" s="3">
        <v>157.13793103448276</v>
      </c>
      <c r="Q8" s="85">
        <f t="shared" si="4"/>
        <v>1.72975837283524E-3</v>
      </c>
      <c r="R8" s="3"/>
      <c r="S8" s="3"/>
      <c r="V8" s="3"/>
      <c r="W8" s="3"/>
    </row>
    <row r="9" spans="1:23" x14ac:dyDescent="0.25">
      <c r="A9" s="48"/>
      <c r="B9" t="s">
        <v>14</v>
      </c>
      <c r="C9" t="s">
        <v>15</v>
      </c>
      <c r="D9" s="2">
        <v>311.86206896551721</v>
      </c>
      <c r="E9" s="3">
        <v>316.35483870967744</v>
      </c>
      <c r="F9" s="68">
        <f t="shared" si="0"/>
        <v>-1.4201678603952998E-2</v>
      </c>
      <c r="G9" s="3">
        <v>270.75</v>
      </c>
      <c r="H9" s="14">
        <f t="shared" si="1"/>
        <v>0.15184513006654557</v>
      </c>
      <c r="I9" s="2">
        <v>55206.948275862072</v>
      </c>
      <c r="J9" s="3">
        <v>56391.322580645159</v>
      </c>
      <c r="K9" s="68">
        <f t="shared" si="2"/>
        <v>-2.1002775792132104E-2</v>
      </c>
      <c r="L9" s="3">
        <v>48878.5</v>
      </c>
      <c r="M9" s="14">
        <f t="shared" si="3"/>
        <v>0.12947304593762232</v>
      </c>
      <c r="N9" s="8"/>
      <c r="O9" s="2">
        <v>44.551724137931032</v>
      </c>
      <c r="P9" s="3">
        <v>7886.7068965517246</v>
      </c>
      <c r="Q9" s="85">
        <f t="shared" si="4"/>
        <v>8.6816067887607096E-2</v>
      </c>
      <c r="R9" s="3"/>
      <c r="S9" s="3"/>
      <c r="V9" s="3"/>
      <c r="W9" s="3"/>
    </row>
    <row r="10" spans="1:23" x14ac:dyDescent="0.25">
      <c r="A10" s="48"/>
      <c r="B10" t="s">
        <v>16</v>
      </c>
      <c r="C10" t="s">
        <v>17</v>
      </c>
      <c r="D10" s="2"/>
      <c r="E10" s="3">
        <v>0.22580645161290322</v>
      </c>
      <c r="F10" s="68">
        <f t="shared" si="0"/>
        <v>-1</v>
      </c>
      <c r="G10" s="3"/>
      <c r="H10" s="14"/>
      <c r="I10" s="2"/>
      <c r="J10" s="3">
        <v>46.741935483870968</v>
      </c>
      <c r="K10" s="68">
        <f t="shared" si="2"/>
        <v>-1</v>
      </c>
      <c r="L10" s="3"/>
      <c r="M10" s="14"/>
      <c r="N10" s="8"/>
      <c r="O10" s="2"/>
      <c r="P10" s="3"/>
      <c r="Q10" s="85">
        <f t="shared" si="4"/>
        <v>0</v>
      </c>
      <c r="R10" s="3"/>
      <c r="S10" s="3"/>
      <c r="V10" s="3"/>
      <c r="W10" s="3"/>
    </row>
    <row r="11" spans="1:23" x14ac:dyDescent="0.25">
      <c r="A11" s="48"/>
      <c r="B11" t="s">
        <v>18</v>
      </c>
      <c r="C11" t="s">
        <v>19</v>
      </c>
      <c r="D11" s="2">
        <v>1531.1896551724144</v>
      </c>
      <c r="E11" s="3">
        <v>1587.3064516129045</v>
      </c>
      <c r="F11" s="68">
        <f t="shared" si="0"/>
        <v>-3.5353473416219257E-2</v>
      </c>
      <c r="G11" s="3">
        <v>1514.125</v>
      </c>
      <c r="H11" s="14">
        <f t="shared" si="1"/>
        <v>1.1270308047495686E-2</v>
      </c>
      <c r="I11" s="2">
        <v>249300.53448275873</v>
      </c>
      <c r="J11" s="3">
        <v>258359.27419354857</v>
      </c>
      <c r="K11" s="68">
        <f t="shared" si="2"/>
        <v>-3.5062568352021047E-2</v>
      </c>
      <c r="L11" s="3">
        <v>239003.875</v>
      </c>
      <c r="M11" s="14">
        <f t="shared" si="3"/>
        <v>4.3081558751960507E-2</v>
      </c>
      <c r="N11" s="8"/>
      <c r="O11" s="2">
        <v>218.74137931034474</v>
      </c>
      <c r="P11" s="3">
        <v>35614.362068965514</v>
      </c>
      <c r="Q11" s="85">
        <f t="shared" si="4"/>
        <v>0.39203927769966812</v>
      </c>
      <c r="R11" s="3"/>
      <c r="S11" s="3"/>
      <c r="V11" s="3"/>
      <c r="W11" s="3"/>
    </row>
    <row r="12" spans="1:23" ht="15.75" thickBot="1" x14ac:dyDescent="0.3">
      <c r="A12" s="48"/>
      <c r="B12" t="s">
        <v>20</v>
      </c>
      <c r="C12" t="s">
        <v>21</v>
      </c>
      <c r="D12" s="2">
        <v>457.17241379310337</v>
      </c>
      <c r="E12" s="3">
        <v>453.08064516129036</v>
      </c>
      <c r="F12" s="68">
        <f t="shared" si="0"/>
        <v>9.0309940967714438E-3</v>
      </c>
      <c r="G12" s="3">
        <v>564.75</v>
      </c>
      <c r="H12" s="14">
        <f t="shared" si="1"/>
        <v>-0.19048709377051196</v>
      </c>
      <c r="I12" s="2">
        <v>84200.827586206899</v>
      </c>
      <c r="J12" s="3">
        <v>82757.048387096816</v>
      </c>
      <c r="K12" s="68">
        <f t="shared" si="2"/>
        <v>1.7445996773069919E-2</v>
      </c>
      <c r="L12" s="3">
        <v>105297.25</v>
      </c>
      <c r="M12" s="14">
        <f t="shared" si="3"/>
        <v>-0.20035112421068074</v>
      </c>
      <c r="N12" s="8"/>
      <c r="O12" s="2">
        <v>65.310344827586206</v>
      </c>
      <c r="P12" s="3">
        <v>12028.689655172411</v>
      </c>
      <c r="Q12" s="85">
        <f t="shared" si="4"/>
        <v>0.13241059309038014</v>
      </c>
      <c r="R12" s="3"/>
      <c r="S12" s="3"/>
      <c r="V12" s="3"/>
      <c r="W12" s="3"/>
    </row>
    <row r="13" spans="1:23" x14ac:dyDescent="0.25">
      <c r="A13" s="65" t="s">
        <v>539</v>
      </c>
      <c r="B13" s="71"/>
      <c r="C13" s="71"/>
      <c r="D13" s="86">
        <f>SUM(D5:D12)</f>
        <v>2713.8275862068967</v>
      </c>
      <c r="E13" s="98">
        <f>SUM(E5:E12)</f>
        <v>2745.4677419354853</v>
      </c>
      <c r="F13" s="74">
        <f t="shared" si="0"/>
        <v>-1.1524504639155955E-2</v>
      </c>
      <c r="G13" s="98">
        <f t="shared" ref="G13:L13" si="5">SUM(G5:G12)</f>
        <v>2736</v>
      </c>
      <c r="H13" s="75">
        <f t="shared" si="1"/>
        <v>-8.1039524097599631E-3</v>
      </c>
      <c r="I13" s="86">
        <f t="shared" si="5"/>
        <v>460475.20689655183</v>
      </c>
      <c r="J13" s="98">
        <f t="shared" si="5"/>
        <v>464818.74193548411</v>
      </c>
      <c r="K13" s="74">
        <f t="shared" si="2"/>
        <v>-9.3445781055342177E-3</v>
      </c>
      <c r="L13" s="98">
        <f t="shared" si="5"/>
        <v>463978.625</v>
      </c>
      <c r="M13" s="75">
        <f t="shared" si="3"/>
        <v>-7.5508178926306652E-3</v>
      </c>
      <c r="N13" s="8"/>
      <c r="O13" s="86">
        <f>SUM(O5:O12)</f>
        <v>387.68965517241372</v>
      </c>
      <c r="P13" s="98">
        <f>SUM(P5:P12)</f>
        <v>65782.172413793101</v>
      </c>
      <c r="Q13" s="87">
        <f t="shared" si="4"/>
        <v>0.7241234676246322</v>
      </c>
      <c r="R13" s="3"/>
      <c r="S13" s="3"/>
      <c r="V13" s="3"/>
      <c r="W13" s="3"/>
    </row>
    <row r="14" spans="1:23" ht="15.75" thickBot="1" x14ac:dyDescent="0.3">
      <c r="A14" s="64" t="s">
        <v>538</v>
      </c>
      <c r="B14" s="76"/>
      <c r="C14" s="76"/>
      <c r="D14" s="80">
        <f>D13/7</f>
        <v>387.68965517241384</v>
      </c>
      <c r="E14" s="81">
        <f>E13/7</f>
        <v>392.20967741935505</v>
      </c>
      <c r="F14" s="81"/>
      <c r="G14" s="81">
        <f>G13/7</f>
        <v>390.85714285714283</v>
      </c>
      <c r="H14" s="82"/>
      <c r="I14" s="80">
        <f>I13/7</f>
        <v>65782.172413793116</v>
      </c>
      <c r="J14" s="81">
        <f>J13/7</f>
        <v>66402.677419354877</v>
      </c>
      <c r="K14" s="81"/>
      <c r="L14" s="81">
        <f>L13/7</f>
        <v>66282.66071428571</v>
      </c>
      <c r="M14" s="82"/>
      <c r="N14" s="8"/>
      <c r="O14" s="80">
        <f>O13/7</f>
        <v>55.384236453201957</v>
      </c>
      <c r="P14" s="81">
        <f>P13/7</f>
        <v>9397.4532019704438</v>
      </c>
      <c r="Q14" s="88">
        <f t="shared" si="4"/>
        <v>0.10344620966066176</v>
      </c>
      <c r="R14" s="3"/>
      <c r="S14" s="3"/>
      <c r="V14" s="3"/>
      <c r="W14" s="3"/>
    </row>
    <row r="15" spans="1:23" x14ac:dyDescent="0.25">
      <c r="A15" s="48" t="s">
        <v>23</v>
      </c>
      <c r="B15" t="s">
        <v>24</v>
      </c>
      <c r="C15" t="s">
        <v>25</v>
      </c>
      <c r="D15" s="2">
        <v>8.2068965517241388</v>
      </c>
      <c r="E15" s="3">
        <v>11.967741935483872</v>
      </c>
      <c r="F15" s="68">
        <f>(D15-E15)/E15</f>
        <v>-0.31424853610930381</v>
      </c>
      <c r="G15" s="3">
        <v>9.5</v>
      </c>
      <c r="H15" s="14">
        <f>(D15-G15)/G15</f>
        <v>-0.13611615245009065</v>
      </c>
      <c r="I15" s="2">
        <v>1466.6206896551723</v>
      </c>
      <c r="J15" s="3">
        <v>2137.7096774193551</v>
      </c>
      <c r="K15" s="68">
        <f>(I15-J15)/J15</f>
        <v>-0.31392896559008981</v>
      </c>
      <c r="L15" s="3">
        <v>1520</v>
      </c>
      <c r="M15" s="14">
        <f>(I15-L15)/L15</f>
        <v>-3.5117967332123468E-2</v>
      </c>
      <c r="N15" s="8"/>
      <c r="O15" s="2">
        <v>1.1724137931034484</v>
      </c>
      <c r="P15" s="3">
        <v>209.51724137931035</v>
      </c>
      <c r="Q15" s="85">
        <f t="shared" si="4"/>
        <v>2.3063444971136533E-3</v>
      </c>
      <c r="R15" s="3"/>
      <c r="S15" s="3"/>
      <c r="V15" s="3"/>
      <c r="W15" s="3"/>
    </row>
    <row r="16" spans="1:23" x14ac:dyDescent="0.25">
      <c r="A16" s="48"/>
      <c r="B16" t="s">
        <v>26</v>
      </c>
      <c r="C16" t="s">
        <v>27</v>
      </c>
      <c r="D16" s="2">
        <v>37.172413793103445</v>
      </c>
      <c r="E16" s="3">
        <v>36.129032258064512</v>
      </c>
      <c r="F16" s="68">
        <f t="shared" ref="F16:F45" si="6">(D16-E16)/E16</f>
        <v>2.8879310344827595E-2</v>
      </c>
      <c r="G16" s="3">
        <v>33.5</v>
      </c>
      <c r="H16" s="14">
        <f t="shared" ref="H16:H45" si="7">(D16-G16)/G16</f>
        <v>0.10962429233144612</v>
      </c>
      <c r="I16" s="2">
        <v>7491.4482758620688</v>
      </c>
      <c r="J16" s="3">
        <v>7116.5161290322585</v>
      </c>
      <c r="K16" s="68">
        <f t="shared" ref="K16:K45" si="8">(I16-J16)/J16</f>
        <v>5.2684788459939257E-2</v>
      </c>
      <c r="L16" s="3">
        <v>6227.25</v>
      </c>
      <c r="M16" s="14">
        <f t="shared" ref="M16:M45" si="9">(I16-L16)/L16</f>
        <v>0.20301068302413888</v>
      </c>
      <c r="N16" s="8"/>
      <c r="O16" s="2">
        <v>5.3103448275862064</v>
      </c>
      <c r="P16" s="3">
        <v>1070.2068965517242</v>
      </c>
      <c r="Q16" s="85">
        <f t="shared" si="4"/>
        <v>1.1780728738054535E-2</v>
      </c>
      <c r="R16" s="3"/>
      <c r="S16" s="3"/>
      <c r="V16" s="3"/>
      <c r="W16" s="3"/>
    </row>
    <row r="17" spans="1:23" x14ac:dyDescent="0.25">
      <c r="A17" s="48"/>
      <c r="B17" t="s">
        <v>28</v>
      </c>
      <c r="C17" t="s">
        <v>29</v>
      </c>
      <c r="D17" s="2">
        <v>148.81034482758619</v>
      </c>
      <c r="E17" s="3">
        <v>152.64516129032259</v>
      </c>
      <c r="F17" s="68">
        <f t="shared" si="6"/>
        <v>-2.5122423995103203E-2</v>
      </c>
      <c r="G17" s="3">
        <v>143</v>
      </c>
      <c r="H17" s="14">
        <f t="shared" si="7"/>
        <v>4.063178201109225E-2</v>
      </c>
      <c r="I17" s="2">
        <v>20847.206896551725</v>
      </c>
      <c r="J17" s="3">
        <v>21277.516129032261</v>
      </c>
      <c r="K17" s="68">
        <f t="shared" si="8"/>
        <v>-2.0223659090235539E-2</v>
      </c>
      <c r="L17" s="3">
        <v>22165</v>
      </c>
      <c r="M17" s="14">
        <f t="shared" si="9"/>
        <v>-5.9453783146775338E-2</v>
      </c>
      <c r="N17" s="8"/>
      <c r="O17" s="2">
        <v>21.258620689655174</v>
      </c>
      <c r="P17" s="3">
        <v>2978.1724137931033</v>
      </c>
      <c r="Q17" s="85">
        <f t="shared" si="4"/>
        <v>3.2783419220246031E-2</v>
      </c>
      <c r="R17" s="3"/>
      <c r="S17" s="3"/>
      <c r="V17" s="3"/>
      <c r="W17" s="3"/>
    </row>
    <row r="18" spans="1:23" x14ac:dyDescent="0.25">
      <c r="A18" s="48"/>
      <c r="B18" t="s">
        <v>30</v>
      </c>
      <c r="C18" t="s">
        <v>31</v>
      </c>
      <c r="D18" s="2">
        <v>0</v>
      </c>
      <c r="E18" s="3">
        <v>0.79032258064516125</v>
      </c>
      <c r="F18" s="68">
        <f t="shared" si="6"/>
        <v>-1</v>
      </c>
      <c r="G18" s="3"/>
      <c r="H18" s="14"/>
      <c r="I18" s="2"/>
      <c r="J18" s="3">
        <v>245.79032258064512</v>
      </c>
      <c r="K18" s="68">
        <f t="shared" si="8"/>
        <v>-1</v>
      </c>
      <c r="L18" s="3"/>
      <c r="M18" s="14"/>
      <c r="N18" s="8"/>
      <c r="O18" s="2"/>
      <c r="P18" s="3"/>
      <c r="Q18" s="85">
        <f t="shared" si="4"/>
        <v>0</v>
      </c>
      <c r="R18" s="3"/>
      <c r="S18" s="3"/>
      <c r="V18" s="3"/>
      <c r="W18" s="3"/>
    </row>
    <row r="19" spans="1:23" x14ac:dyDescent="0.25">
      <c r="A19" s="48"/>
      <c r="B19" t="s">
        <v>32</v>
      </c>
      <c r="C19" t="s">
        <v>33</v>
      </c>
      <c r="D19" s="2">
        <v>21.96551724137931</v>
      </c>
      <c r="E19" s="3">
        <v>23.032258064516128</v>
      </c>
      <c r="F19" s="68">
        <f t="shared" si="6"/>
        <v>-4.6315077755240019E-2</v>
      </c>
      <c r="G19" s="3">
        <v>21</v>
      </c>
      <c r="H19" s="14">
        <f t="shared" si="7"/>
        <v>4.5977011494252838E-2</v>
      </c>
      <c r="I19" s="2">
        <v>3009.2758620689665</v>
      </c>
      <c r="J19" s="3">
        <v>3155.4193548387093</v>
      </c>
      <c r="K19" s="68">
        <f t="shared" si="8"/>
        <v>-4.6315077755239603E-2</v>
      </c>
      <c r="L19" s="3">
        <v>2736.5</v>
      </c>
      <c r="M19" s="14">
        <f t="shared" si="9"/>
        <v>9.9680563518716056E-2</v>
      </c>
      <c r="N19" s="8"/>
      <c r="O19" s="2">
        <v>3.1379310344827589</v>
      </c>
      <c r="P19" s="3">
        <v>429.89655172413791</v>
      </c>
      <c r="Q19" s="85">
        <f t="shared" si="4"/>
        <v>4.7322575453449499E-3</v>
      </c>
      <c r="R19" s="3"/>
      <c r="S19" s="3"/>
      <c r="V19" s="3"/>
      <c r="W19" s="3"/>
    </row>
    <row r="20" spans="1:23" x14ac:dyDescent="0.25">
      <c r="A20" s="48"/>
      <c r="B20" t="s">
        <v>34</v>
      </c>
      <c r="C20" t="s">
        <v>35</v>
      </c>
      <c r="D20" s="2">
        <v>7</v>
      </c>
      <c r="E20" s="3">
        <v>7</v>
      </c>
      <c r="F20" s="68">
        <f t="shared" si="6"/>
        <v>0</v>
      </c>
      <c r="G20" s="3">
        <v>7</v>
      </c>
      <c r="H20" s="14">
        <f t="shared" si="7"/>
        <v>0</v>
      </c>
      <c r="I20" s="2">
        <v>2317</v>
      </c>
      <c r="J20" s="3">
        <v>2317</v>
      </c>
      <c r="K20" s="68">
        <f t="shared" si="8"/>
        <v>0</v>
      </c>
      <c r="L20" s="3">
        <v>2317</v>
      </c>
      <c r="M20" s="14">
        <f t="shared" si="9"/>
        <v>0</v>
      </c>
      <c r="N20" s="8"/>
      <c r="O20" s="2">
        <v>1</v>
      </c>
      <c r="P20" s="3">
        <v>331</v>
      </c>
      <c r="Q20" s="85">
        <f t="shared" si="4"/>
        <v>3.6436143561214547E-3</v>
      </c>
      <c r="R20" s="3"/>
      <c r="S20" s="3"/>
      <c r="V20" s="3"/>
      <c r="W20" s="3"/>
    </row>
    <row r="21" spans="1:23" x14ac:dyDescent="0.25">
      <c r="A21" s="48"/>
      <c r="B21" t="s">
        <v>36</v>
      </c>
      <c r="C21" t="s">
        <v>37</v>
      </c>
      <c r="D21" s="2">
        <v>2.4137931034482758</v>
      </c>
      <c r="E21" s="3">
        <v>2.4838709677419355</v>
      </c>
      <c r="F21" s="68">
        <f t="shared" si="6"/>
        <v>-2.8213166144200656E-2</v>
      </c>
      <c r="G21" s="3">
        <v>2</v>
      </c>
      <c r="H21" s="14">
        <f t="shared" si="7"/>
        <v>0.2068965517241379</v>
      </c>
      <c r="I21" s="2">
        <v>405.51724137931035</v>
      </c>
      <c r="J21" s="3">
        <v>417.29032258064512</v>
      </c>
      <c r="K21" s="68">
        <f t="shared" si="8"/>
        <v>-2.8213166144200531E-2</v>
      </c>
      <c r="L21" s="3">
        <v>336</v>
      </c>
      <c r="M21" s="14">
        <f t="shared" si="9"/>
        <v>0.20689655172413796</v>
      </c>
      <c r="N21" s="8"/>
      <c r="O21" s="2">
        <v>0.34482758620689657</v>
      </c>
      <c r="P21" s="3">
        <v>57.931034482758619</v>
      </c>
      <c r="Q21" s="85">
        <f t="shared" si="4"/>
        <v>6.3769893929409771E-4</v>
      </c>
      <c r="R21" s="3"/>
      <c r="S21" s="3"/>
      <c r="V21" s="3"/>
      <c r="W21" s="3"/>
    </row>
    <row r="22" spans="1:23" x14ac:dyDescent="0.25">
      <c r="A22" s="48"/>
      <c r="B22" t="s">
        <v>38</v>
      </c>
      <c r="C22" t="s">
        <v>39</v>
      </c>
      <c r="D22" s="2">
        <v>5.068965517241379</v>
      </c>
      <c r="E22" s="3">
        <v>4.967741935483871</v>
      </c>
      <c r="F22" s="68">
        <f t="shared" si="6"/>
        <v>2.0376175548589275E-2</v>
      </c>
      <c r="G22" s="3">
        <v>4</v>
      </c>
      <c r="H22" s="14">
        <f t="shared" si="7"/>
        <v>0.26724137931034475</v>
      </c>
      <c r="I22" s="2">
        <v>821.89655172413791</v>
      </c>
      <c r="J22" s="3">
        <v>805</v>
      </c>
      <c r="K22" s="68">
        <f t="shared" si="8"/>
        <v>2.0989505247376281E-2</v>
      </c>
      <c r="L22" s="3">
        <v>637</v>
      </c>
      <c r="M22" s="14">
        <f t="shared" si="9"/>
        <v>0.29026146267525577</v>
      </c>
      <c r="N22" s="8"/>
      <c r="O22" s="2">
        <v>0.72413793103448276</v>
      </c>
      <c r="P22" s="3">
        <v>117.41379310344827</v>
      </c>
      <c r="Q22" s="85">
        <f t="shared" si="4"/>
        <v>1.2924791001764301E-3</v>
      </c>
      <c r="R22" s="3"/>
      <c r="S22" s="3"/>
      <c r="V22" s="3"/>
      <c r="W22" s="3"/>
    </row>
    <row r="23" spans="1:23" x14ac:dyDescent="0.25">
      <c r="A23" s="48"/>
      <c r="B23" t="s">
        <v>40</v>
      </c>
      <c r="C23" t="s">
        <v>41</v>
      </c>
      <c r="D23" s="2">
        <v>0</v>
      </c>
      <c r="E23" s="3">
        <v>0.22580645161290322</v>
      </c>
      <c r="F23" s="68">
        <v>0</v>
      </c>
      <c r="G23" s="3"/>
      <c r="H23" s="14"/>
      <c r="I23" s="2"/>
      <c r="J23" s="3">
        <v>61.193548387096776</v>
      </c>
      <c r="K23" s="68">
        <f t="shared" si="8"/>
        <v>-1</v>
      </c>
      <c r="L23" s="3"/>
      <c r="M23" s="14"/>
      <c r="N23" s="8"/>
      <c r="O23" s="2"/>
      <c r="P23" s="3"/>
      <c r="Q23" s="85">
        <f t="shared" si="4"/>
        <v>0</v>
      </c>
      <c r="R23" s="3"/>
      <c r="S23" s="3"/>
      <c r="V23" s="3"/>
      <c r="W23" s="3"/>
    </row>
    <row r="24" spans="1:23" x14ac:dyDescent="0.25">
      <c r="A24" s="48"/>
      <c r="B24" t="s">
        <v>42</v>
      </c>
      <c r="C24" t="s">
        <v>43</v>
      </c>
      <c r="D24" s="2">
        <v>2.172413793103448</v>
      </c>
      <c r="E24" s="3">
        <v>2.258064516129032</v>
      </c>
      <c r="F24" s="68">
        <f t="shared" si="6"/>
        <v>-3.7931034482758669E-2</v>
      </c>
      <c r="G24" s="3"/>
      <c r="H24" s="14"/>
      <c r="I24" s="2">
        <v>611.65517241379314</v>
      </c>
      <c r="J24" s="3">
        <v>639.03225806451621</v>
      </c>
      <c r="K24" s="68">
        <f t="shared" si="8"/>
        <v>-4.2841476788107784E-2</v>
      </c>
      <c r="L24" s="3"/>
      <c r="M24" s="14"/>
      <c r="N24" s="8"/>
      <c r="O24" s="2">
        <v>0.31034482758620691</v>
      </c>
      <c r="P24" s="3">
        <v>87.379310344827587</v>
      </c>
      <c r="Q24" s="85">
        <f t="shared" si="4"/>
        <v>9.618625667685974E-4</v>
      </c>
      <c r="R24" s="3"/>
      <c r="S24" s="3"/>
      <c r="V24" s="3"/>
      <c r="W24" s="3"/>
    </row>
    <row r="25" spans="1:23" x14ac:dyDescent="0.25">
      <c r="A25" s="48"/>
      <c r="B25" t="s">
        <v>44</v>
      </c>
      <c r="C25" t="s">
        <v>45</v>
      </c>
      <c r="D25" s="2">
        <v>22.206896551724139</v>
      </c>
      <c r="E25" s="3">
        <v>18.29032258064516</v>
      </c>
      <c r="F25" s="68">
        <f t="shared" si="6"/>
        <v>0.21413367390378896</v>
      </c>
      <c r="G25" s="3">
        <v>10.5</v>
      </c>
      <c r="H25" s="14">
        <f t="shared" si="7"/>
        <v>1.1149425287356323</v>
      </c>
      <c r="I25" s="2">
        <v>4197.1034482758623</v>
      </c>
      <c r="J25" s="3">
        <v>3456.8709677419356</v>
      </c>
      <c r="K25" s="68">
        <f t="shared" si="8"/>
        <v>0.21413367390378887</v>
      </c>
      <c r="L25" s="3">
        <v>1984.5</v>
      </c>
      <c r="M25" s="14">
        <f t="shared" si="9"/>
        <v>1.1149425287356323</v>
      </c>
      <c r="N25" s="8"/>
      <c r="O25" s="2">
        <v>3.172413793103448</v>
      </c>
      <c r="P25" s="3">
        <v>599.58620689655174</v>
      </c>
      <c r="Q25" s="85">
        <f t="shared" si="4"/>
        <v>6.6001840216939117E-3</v>
      </c>
      <c r="R25" s="3"/>
      <c r="S25" s="3"/>
      <c r="V25" s="3"/>
      <c r="W25" s="3"/>
    </row>
    <row r="26" spans="1:23" x14ac:dyDescent="0.25">
      <c r="A26" s="48"/>
      <c r="B26" t="s">
        <v>46</v>
      </c>
      <c r="C26" t="s">
        <v>47</v>
      </c>
      <c r="D26" s="2">
        <v>223.27586206896552</v>
      </c>
      <c r="E26" s="3">
        <v>201.19354838709666</v>
      </c>
      <c r="F26" s="68">
        <f t="shared" si="6"/>
        <v>0.10975656952668515</v>
      </c>
      <c r="G26" s="3">
        <v>319.75</v>
      </c>
      <c r="H26" s="14">
        <f t="shared" si="7"/>
        <v>-0.3017173977514761</v>
      </c>
      <c r="I26" s="2">
        <v>42823.586206896536</v>
      </c>
      <c r="J26" s="3">
        <v>38878</v>
      </c>
      <c r="K26" s="68">
        <f t="shared" si="8"/>
        <v>0.10148634721170163</v>
      </c>
      <c r="L26" s="3">
        <v>60849.5</v>
      </c>
      <c r="M26" s="14">
        <f t="shared" si="9"/>
        <v>-0.29623766494553716</v>
      </c>
      <c r="N26" s="8"/>
      <c r="O26" s="2">
        <v>31.896551724137925</v>
      </c>
      <c r="P26" s="3">
        <v>6117.6551724137926</v>
      </c>
      <c r="Q26" s="85">
        <f t="shared" si="4"/>
        <v>6.7342526320264551E-2</v>
      </c>
      <c r="R26" s="3"/>
      <c r="S26" s="3"/>
      <c r="V26" s="3"/>
      <c r="W26" s="3"/>
    </row>
    <row r="27" spans="1:23" x14ac:dyDescent="0.25">
      <c r="A27" s="48"/>
      <c r="B27" t="s">
        <v>48</v>
      </c>
      <c r="C27" t="s">
        <v>49</v>
      </c>
      <c r="D27" s="2">
        <v>25.344827586206897</v>
      </c>
      <c r="E27" s="3">
        <v>26.532258064516132</v>
      </c>
      <c r="F27" s="68">
        <f t="shared" si="6"/>
        <v>-4.4754218635363253E-2</v>
      </c>
      <c r="G27" s="3">
        <v>27</v>
      </c>
      <c r="H27" s="14">
        <f t="shared" si="7"/>
        <v>-6.1302681992337155E-2</v>
      </c>
      <c r="I27" s="2">
        <v>6422.8620689655172</v>
      </c>
      <c r="J27" s="3">
        <v>6752.9677419354839</v>
      </c>
      <c r="K27" s="68">
        <f t="shared" si="8"/>
        <v>-4.8883051953592528E-2</v>
      </c>
      <c r="L27" s="3">
        <v>6883</v>
      </c>
      <c r="M27" s="14">
        <f t="shared" si="9"/>
        <v>-6.6851362928153829E-2</v>
      </c>
      <c r="N27" s="8"/>
      <c r="O27" s="2">
        <v>3.6206896551724137</v>
      </c>
      <c r="P27" s="3">
        <v>917.55172413793105</v>
      </c>
      <c r="Q27" s="85">
        <f t="shared" si="4"/>
        <v>1.0100316116474195E-2</v>
      </c>
      <c r="R27" s="3"/>
      <c r="S27" s="3"/>
      <c r="V27" s="3"/>
      <c r="W27" s="3"/>
    </row>
    <row r="28" spans="1:23" x14ac:dyDescent="0.25">
      <c r="A28" s="48"/>
      <c r="B28" t="s">
        <v>50</v>
      </c>
      <c r="C28" t="s">
        <v>51</v>
      </c>
      <c r="D28" s="2">
        <v>51.172413793103445</v>
      </c>
      <c r="E28" s="3">
        <v>41.774193548387096</v>
      </c>
      <c r="F28" s="68">
        <f t="shared" si="6"/>
        <v>0.22497670083876975</v>
      </c>
      <c r="G28" s="3">
        <v>59.75</v>
      </c>
      <c r="H28" s="14">
        <f t="shared" si="7"/>
        <v>-0.14355792814889631</v>
      </c>
      <c r="I28" s="2">
        <v>8410.3793103448279</v>
      </c>
      <c r="J28" s="3">
        <v>7222.4193548387093</v>
      </c>
      <c r="K28" s="68">
        <f t="shared" si="8"/>
        <v>0.16448227347948671</v>
      </c>
      <c r="L28" s="3">
        <v>10407.5</v>
      </c>
      <c r="M28" s="14">
        <f t="shared" si="9"/>
        <v>-0.19189245156427309</v>
      </c>
      <c r="N28" s="8"/>
      <c r="O28" s="2">
        <v>7.3103448275862082</v>
      </c>
      <c r="P28" s="3">
        <v>1201.4827586206895</v>
      </c>
      <c r="Q28" s="85">
        <f t="shared" si="4"/>
        <v>1.3225800084419193E-2</v>
      </c>
      <c r="R28" s="3"/>
      <c r="S28" s="3"/>
      <c r="V28" s="3"/>
      <c r="W28" s="3"/>
    </row>
    <row r="29" spans="1:23" x14ac:dyDescent="0.25">
      <c r="A29" s="48"/>
      <c r="B29" t="s">
        <v>52</v>
      </c>
      <c r="C29" t="s">
        <v>53</v>
      </c>
      <c r="D29" s="2">
        <v>3.1379310344827589</v>
      </c>
      <c r="E29" s="3">
        <v>3.6129032258064515</v>
      </c>
      <c r="F29" s="68">
        <f t="shared" si="6"/>
        <v>-0.1314655172413792</v>
      </c>
      <c r="G29" s="3">
        <v>2</v>
      </c>
      <c r="H29" s="14">
        <f t="shared" si="7"/>
        <v>0.56896551724137945</v>
      </c>
      <c r="I29" s="2">
        <v>862.93103448275861</v>
      </c>
      <c r="J29" s="3">
        <v>1012.9677419354838</v>
      </c>
      <c r="K29" s="68">
        <f t="shared" si="8"/>
        <v>-0.14811597767767917</v>
      </c>
      <c r="L29" s="3">
        <v>594.5</v>
      </c>
      <c r="M29" s="14">
        <f t="shared" si="9"/>
        <v>0.45152402772541395</v>
      </c>
      <c r="N29" s="8"/>
      <c r="O29" s="2">
        <v>0.44827586206896552</v>
      </c>
      <c r="P29" s="3">
        <v>123.27586206896552</v>
      </c>
      <c r="Q29" s="85">
        <f t="shared" si="4"/>
        <v>1.3570081595097616E-3</v>
      </c>
      <c r="R29" s="3"/>
      <c r="S29" s="3"/>
      <c r="V29" s="3"/>
      <c r="W29" s="3"/>
    </row>
    <row r="30" spans="1:23" x14ac:dyDescent="0.25">
      <c r="A30" s="48"/>
      <c r="B30" t="s">
        <v>54</v>
      </c>
      <c r="C30" t="s">
        <v>55</v>
      </c>
      <c r="D30" s="2">
        <v>5.7931034482758621</v>
      </c>
      <c r="E30" s="3">
        <v>5.870967741935484</v>
      </c>
      <c r="F30" s="68">
        <f t="shared" si="6"/>
        <v>-1.3262599469496036E-2</v>
      </c>
      <c r="G30" s="3">
        <v>3</v>
      </c>
      <c r="H30" s="14">
        <f t="shared" si="7"/>
        <v>0.93103448275862066</v>
      </c>
      <c r="I30" s="2">
        <v>1604.6896551724137</v>
      </c>
      <c r="J30" s="3">
        <v>1664.1935483870968</v>
      </c>
      <c r="K30" s="68">
        <f t="shared" si="8"/>
        <v>-3.5755392317409887E-2</v>
      </c>
      <c r="L30" s="3">
        <v>873</v>
      </c>
      <c r="M30" s="14">
        <f t="shared" si="9"/>
        <v>0.83813248015167663</v>
      </c>
      <c r="N30" s="8"/>
      <c r="O30" s="2">
        <v>0.82758620689655171</v>
      </c>
      <c r="P30" s="3">
        <v>229.24137931034483</v>
      </c>
      <c r="Q30" s="85">
        <f t="shared" si="4"/>
        <v>2.5234658026352151E-3</v>
      </c>
      <c r="R30" s="3"/>
      <c r="S30" s="3"/>
      <c r="V30" s="3"/>
      <c r="W30" s="3"/>
    </row>
    <row r="31" spans="1:23" x14ac:dyDescent="0.25">
      <c r="A31" s="48"/>
      <c r="B31" t="s">
        <v>56</v>
      </c>
      <c r="C31" t="s">
        <v>57</v>
      </c>
      <c r="D31" s="2">
        <v>4.1034482758620694</v>
      </c>
      <c r="E31" s="3">
        <v>4.967741935483871</v>
      </c>
      <c r="F31" s="68">
        <f t="shared" si="6"/>
        <v>-0.17398119122257044</v>
      </c>
      <c r="G31" s="3">
        <v>0.75</v>
      </c>
      <c r="H31" s="14">
        <f t="shared" si="7"/>
        <v>4.4712643678160928</v>
      </c>
      <c r="I31" s="2">
        <v>775.55172413793105</v>
      </c>
      <c r="J31" s="3">
        <v>938.90322580645159</v>
      </c>
      <c r="K31" s="68">
        <f t="shared" si="8"/>
        <v>-0.1739811912225705</v>
      </c>
      <c r="L31" s="3">
        <v>141.75</v>
      </c>
      <c r="M31" s="14">
        <f t="shared" si="9"/>
        <v>4.4712643678160919</v>
      </c>
      <c r="N31" s="8"/>
      <c r="O31" s="2">
        <v>0.5862068965517242</v>
      </c>
      <c r="P31" s="3">
        <v>110.79310344827587</v>
      </c>
      <c r="Q31" s="85">
        <f t="shared" si="4"/>
        <v>1.219599221399962E-3</v>
      </c>
      <c r="R31" s="3"/>
      <c r="S31" s="3"/>
      <c r="V31" s="3"/>
      <c r="W31" s="3"/>
    </row>
    <row r="32" spans="1:23" x14ac:dyDescent="0.25">
      <c r="A32" s="48"/>
      <c r="B32" t="s">
        <v>58</v>
      </c>
      <c r="C32" t="s">
        <v>59</v>
      </c>
      <c r="D32" s="2">
        <v>18.103448275862071</v>
      </c>
      <c r="E32" s="3">
        <v>14</v>
      </c>
      <c r="F32" s="68">
        <f t="shared" si="6"/>
        <v>0.29310344827586221</v>
      </c>
      <c r="G32" s="3">
        <v>19.125</v>
      </c>
      <c r="H32" s="14">
        <f t="shared" si="7"/>
        <v>-5.3414469235970131E-2</v>
      </c>
      <c r="I32" s="2">
        <v>3367.2413793103451</v>
      </c>
      <c r="J32" s="3">
        <v>2604</v>
      </c>
      <c r="K32" s="68">
        <f t="shared" si="8"/>
        <v>0.29310344827586216</v>
      </c>
      <c r="L32" s="3">
        <v>3557.25</v>
      </c>
      <c r="M32" s="14">
        <f t="shared" si="9"/>
        <v>-5.3414469235970173E-2</v>
      </c>
      <c r="N32" s="8"/>
      <c r="O32" s="2">
        <v>2.5862068965517242</v>
      </c>
      <c r="P32" s="3">
        <v>481.0344827586207</v>
      </c>
      <c r="Q32" s="85">
        <f t="shared" si="4"/>
        <v>5.295178692352776E-3</v>
      </c>
      <c r="R32" s="3"/>
      <c r="S32" s="3"/>
      <c r="V32" s="3"/>
      <c r="W32" s="3"/>
    </row>
    <row r="33" spans="1:23" x14ac:dyDescent="0.25">
      <c r="A33" s="48"/>
      <c r="B33" t="s">
        <v>60</v>
      </c>
      <c r="C33" t="s">
        <v>61</v>
      </c>
      <c r="D33" s="2"/>
      <c r="E33" s="3"/>
      <c r="F33" s="68"/>
      <c r="G33" s="3">
        <v>14</v>
      </c>
      <c r="H33" s="14">
        <f t="shared" si="7"/>
        <v>-1</v>
      </c>
      <c r="I33" s="2"/>
      <c r="J33" s="3"/>
      <c r="K33" s="68"/>
      <c r="L33" s="3">
        <v>2646</v>
      </c>
      <c r="M33" s="14">
        <f t="shared" si="9"/>
        <v>-1</v>
      </c>
      <c r="N33" s="8"/>
      <c r="O33" s="2"/>
      <c r="P33" s="3"/>
      <c r="Q33" s="85">
        <f t="shared" si="4"/>
        <v>0</v>
      </c>
      <c r="R33" s="3"/>
      <c r="S33" s="3"/>
      <c r="V33" s="3"/>
      <c r="W33" s="3"/>
    </row>
    <row r="34" spans="1:23" x14ac:dyDescent="0.25">
      <c r="A34" s="48"/>
      <c r="B34" t="s">
        <v>62</v>
      </c>
      <c r="C34" t="s">
        <v>63</v>
      </c>
      <c r="D34" s="2">
        <v>285.06896551724128</v>
      </c>
      <c r="E34" s="3">
        <v>262.83870967741939</v>
      </c>
      <c r="F34" s="68">
        <f t="shared" si="6"/>
        <v>8.4577556582532964E-2</v>
      </c>
      <c r="G34" s="3">
        <v>250.625</v>
      </c>
      <c r="H34" s="14">
        <f t="shared" si="7"/>
        <v>0.13743228136555125</v>
      </c>
      <c r="I34" s="2">
        <v>51409.931034482754</v>
      </c>
      <c r="J34" s="3">
        <v>45930.951612903227</v>
      </c>
      <c r="K34" s="68">
        <f t="shared" si="8"/>
        <v>0.11928730472983136</v>
      </c>
      <c r="L34" s="3">
        <v>44114.375</v>
      </c>
      <c r="M34" s="14">
        <f t="shared" si="9"/>
        <v>0.16537820233161535</v>
      </c>
      <c r="N34" s="8"/>
      <c r="O34" s="2">
        <v>40.724137931034491</v>
      </c>
      <c r="P34" s="3">
        <v>7344.2758620689656</v>
      </c>
      <c r="Q34" s="85">
        <f t="shared" si="4"/>
        <v>8.0845042194413158E-2</v>
      </c>
      <c r="R34" s="3"/>
      <c r="S34" s="3"/>
      <c r="V34" s="3"/>
      <c r="W34" s="3"/>
    </row>
    <row r="35" spans="1:23" x14ac:dyDescent="0.25">
      <c r="A35" s="48"/>
      <c r="B35" t="s">
        <v>64</v>
      </c>
      <c r="C35" t="s">
        <v>65</v>
      </c>
      <c r="D35" s="2">
        <v>7</v>
      </c>
      <c r="E35" s="3">
        <v>7</v>
      </c>
      <c r="F35" s="68">
        <f t="shared" si="6"/>
        <v>0</v>
      </c>
      <c r="G35" s="3">
        <v>5</v>
      </c>
      <c r="H35" s="14">
        <f t="shared" si="7"/>
        <v>0.4</v>
      </c>
      <c r="I35" s="2">
        <v>1806</v>
      </c>
      <c r="J35" s="3">
        <v>1892.9354838709676</v>
      </c>
      <c r="K35" s="68">
        <f t="shared" si="8"/>
        <v>-4.5926279374925362E-2</v>
      </c>
      <c r="L35" s="3">
        <v>1290</v>
      </c>
      <c r="M35" s="14">
        <f t="shared" si="9"/>
        <v>0.4</v>
      </c>
      <c r="N35" s="8"/>
      <c r="O35" s="2">
        <v>1</v>
      </c>
      <c r="P35" s="3">
        <v>258</v>
      </c>
      <c r="Q35" s="85">
        <f t="shared" si="4"/>
        <v>2.8400377760704996E-3</v>
      </c>
      <c r="R35" s="3"/>
      <c r="S35" s="3"/>
      <c r="V35" s="3"/>
      <c r="W35" s="3"/>
    </row>
    <row r="36" spans="1:23" x14ac:dyDescent="0.25">
      <c r="A36" s="48"/>
      <c r="B36" t="s">
        <v>66</v>
      </c>
      <c r="C36" t="s">
        <v>67</v>
      </c>
      <c r="D36" s="2">
        <v>15.206896551724137</v>
      </c>
      <c r="E36" s="3">
        <v>14</v>
      </c>
      <c r="F36" s="68">
        <f t="shared" si="6"/>
        <v>8.6206896551724074E-2</v>
      </c>
      <c r="G36" s="3">
        <v>11</v>
      </c>
      <c r="H36" s="14">
        <f t="shared" si="7"/>
        <v>0.38244514106583066</v>
      </c>
      <c r="I36" s="2">
        <v>2911.0344827586205</v>
      </c>
      <c r="J36" s="3">
        <v>2868.1935483870966</v>
      </c>
      <c r="K36" s="68">
        <f t="shared" si="8"/>
        <v>1.4936556284918462E-2</v>
      </c>
      <c r="L36" s="3">
        <v>2262</v>
      </c>
      <c r="M36" s="14">
        <f t="shared" si="9"/>
        <v>0.28692947955730347</v>
      </c>
      <c r="N36" s="8"/>
      <c r="O36" s="2">
        <v>2.1724137931034484</v>
      </c>
      <c r="P36" s="3">
        <v>415.86206896551721</v>
      </c>
      <c r="Q36" s="85">
        <f t="shared" si="4"/>
        <v>4.5777673856469154E-3</v>
      </c>
      <c r="R36" s="3"/>
      <c r="S36" s="3"/>
      <c r="V36" s="3"/>
      <c r="W36" s="3"/>
    </row>
    <row r="37" spans="1:23" x14ac:dyDescent="0.25">
      <c r="A37" s="48"/>
      <c r="B37" t="s">
        <v>68</v>
      </c>
      <c r="C37" t="s">
        <v>69</v>
      </c>
      <c r="D37" s="2">
        <v>21</v>
      </c>
      <c r="E37" s="3">
        <v>18.967741935483872</v>
      </c>
      <c r="F37" s="68">
        <f t="shared" si="6"/>
        <v>0.1071428571428571</v>
      </c>
      <c r="G37" s="3">
        <v>16</v>
      </c>
      <c r="H37" s="14">
        <f t="shared" si="7"/>
        <v>0.3125</v>
      </c>
      <c r="I37" s="2">
        <v>4268.0689655172409</v>
      </c>
      <c r="J37" s="3">
        <v>3923.1612903225805</v>
      </c>
      <c r="K37" s="68">
        <f t="shared" si="8"/>
        <v>8.7915752035344061E-2</v>
      </c>
      <c r="L37" s="3">
        <v>2976</v>
      </c>
      <c r="M37" s="14">
        <f t="shared" si="9"/>
        <v>0.43416295884315892</v>
      </c>
      <c r="N37" s="8"/>
      <c r="O37" s="2">
        <v>3</v>
      </c>
      <c r="P37" s="3">
        <v>609.72413793103442</v>
      </c>
      <c r="Q37" s="85">
        <f t="shared" si="4"/>
        <v>6.7117813360703781E-3</v>
      </c>
      <c r="R37" s="3"/>
      <c r="S37" s="3"/>
      <c r="V37" s="3"/>
      <c r="W37" s="3"/>
    </row>
    <row r="38" spans="1:23" x14ac:dyDescent="0.25">
      <c r="A38" s="48"/>
      <c r="B38" t="s">
        <v>70</v>
      </c>
      <c r="C38" t="s">
        <v>71</v>
      </c>
      <c r="D38" s="2">
        <v>58.655172413793096</v>
      </c>
      <c r="E38" s="3">
        <v>50.354838709677416</v>
      </c>
      <c r="F38" s="68">
        <f t="shared" si="6"/>
        <v>0.16483686407917109</v>
      </c>
      <c r="G38" s="3">
        <v>43.5</v>
      </c>
      <c r="H38" s="14">
        <f t="shared" si="7"/>
        <v>0.3483947681331746</v>
      </c>
      <c r="I38" s="2">
        <v>9544.8620689655163</v>
      </c>
      <c r="J38" s="3">
        <v>8246.9032258064508</v>
      </c>
      <c r="K38" s="68">
        <f t="shared" si="8"/>
        <v>0.15738742260215383</v>
      </c>
      <c r="L38" s="3">
        <v>6729</v>
      </c>
      <c r="M38" s="14">
        <f t="shared" si="9"/>
        <v>0.41846664719356758</v>
      </c>
      <c r="N38" s="8"/>
      <c r="O38" s="2">
        <v>8.3793103448275854</v>
      </c>
      <c r="P38" s="3">
        <v>1363.5517241379309</v>
      </c>
      <c r="Q38" s="85">
        <f t="shared" si="4"/>
        <v>1.5009838783634823E-2</v>
      </c>
      <c r="R38" s="3"/>
      <c r="S38" s="3"/>
      <c r="V38" s="3"/>
      <c r="W38" s="3"/>
    </row>
    <row r="39" spans="1:23" x14ac:dyDescent="0.25">
      <c r="A39" s="48"/>
      <c r="B39" t="s">
        <v>72</v>
      </c>
      <c r="C39" t="s">
        <v>73</v>
      </c>
      <c r="D39" s="2"/>
      <c r="E39" s="3">
        <v>2.935483870967742</v>
      </c>
      <c r="F39" s="68">
        <f t="shared" si="6"/>
        <v>-1</v>
      </c>
      <c r="G39" s="3"/>
      <c r="H39" s="14"/>
      <c r="I39" s="2"/>
      <c r="J39" s="3">
        <v>528.38709677419354</v>
      </c>
      <c r="K39" s="68">
        <f t="shared" si="8"/>
        <v>-1</v>
      </c>
      <c r="L39" s="3"/>
      <c r="M39" s="14"/>
      <c r="N39" s="8"/>
      <c r="O39" s="2"/>
      <c r="P39" s="3"/>
      <c r="Q39" s="85">
        <f t="shared" si="4"/>
        <v>0</v>
      </c>
      <c r="R39" s="3"/>
      <c r="S39" s="3"/>
      <c r="V39" s="3"/>
      <c r="W39" s="3"/>
    </row>
    <row r="40" spans="1:23" ht="15.75" thickBot="1" x14ac:dyDescent="0.3">
      <c r="A40" s="48"/>
      <c r="B40" t="s">
        <v>548</v>
      </c>
      <c r="C40" t="s">
        <v>536</v>
      </c>
      <c r="D40" s="2">
        <v>0.24137931034482757</v>
      </c>
      <c r="E40" s="3"/>
      <c r="F40" s="68"/>
      <c r="G40" s="3"/>
      <c r="H40" s="14"/>
      <c r="I40" s="2">
        <v>56.965517241379303</v>
      </c>
      <c r="J40" s="3"/>
      <c r="K40" s="68"/>
      <c r="L40" s="3"/>
      <c r="M40" s="14"/>
      <c r="N40" s="8"/>
      <c r="O40" s="2">
        <v>3.4482758620689655E-2</v>
      </c>
      <c r="P40" s="3">
        <v>8.137931034482758</v>
      </c>
      <c r="Q40" s="85">
        <f t="shared" si="4"/>
        <v>8.9581517662742298E-5</v>
      </c>
      <c r="R40" s="3"/>
      <c r="S40" s="3"/>
      <c r="V40" s="3"/>
      <c r="W40" s="3"/>
    </row>
    <row r="41" spans="1:23" x14ac:dyDescent="0.25">
      <c r="A41" s="65" t="s">
        <v>540</v>
      </c>
      <c r="B41" s="71"/>
      <c r="C41" s="71"/>
      <c r="D41" s="72">
        <f>SUM(D15:D40)</f>
        <v>973.12068965517244</v>
      </c>
      <c r="E41" s="73">
        <f>SUM(E15:E40)</f>
        <v>913.83870967741927</v>
      </c>
      <c r="F41" s="74">
        <f t="shared" si="6"/>
        <v>6.4871381951722554E-2</v>
      </c>
      <c r="G41" s="73">
        <f>SUM(G15:G40)</f>
        <v>1002</v>
      </c>
      <c r="H41" s="75">
        <f t="shared" si="7"/>
        <v>-2.8821667010805945E-2</v>
      </c>
      <c r="I41" s="72">
        <f>SUM(I15:I40)</f>
        <v>175431.82758620687</v>
      </c>
      <c r="J41" s="73">
        <f>SUM(J15:J40)</f>
        <v>164093.32258064515</v>
      </c>
      <c r="K41" s="74">
        <f t="shared" si="8"/>
        <v>6.9097906162447931E-2</v>
      </c>
      <c r="L41" s="73">
        <f>SUM(L15:L40)</f>
        <v>181247.125</v>
      </c>
      <c r="M41" s="75">
        <f t="shared" si="9"/>
        <v>-3.2084908457406594E-2</v>
      </c>
      <c r="N41" s="100"/>
      <c r="O41" s="72">
        <f>SUM(O15:O40)</f>
        <v>139.01724137931038</v>
      </c>
      <c r="P41" s="73">
        <f>SUM(P15:P40)</f>
        <v>25061.689655172413</v>
      </c>
      <c r="Q41" s="87">
        <f t="shared" si="4"/>
        <v>0.27587653237536786</v>
      </c>
      <c r="R41" s="3"/>
      <c r="S41" s="3"/>
      <c r="V41" s="3"/>
      <c r="W41" s="3"/>
    </row>
    <row r="42" spans="1:23" ht="15.75" thickBot="1" x14ac:dyDescent="0.3">
      <c r="A42" s="64" t="s">
        <v>541</v>
      </c>
      <c r="B42" s="76"/>
      <c r="C42" s="76"/>
      <c r="D42" s="80">
        <f>D41/7</f>
        <v>139.01724137931035</v>
      </c>
      <c r="E42" s="81">
        <f>E41/7</f>
        <v>130.54838709677418</v>
      </c>
      <c r="F42" s="157">
        <f t="shared" si="6"/>
        <v>6.4871381951722595E-2</v>
      </c>
      <c r="G42" s="81">
        <f>G41/7</f>
        <v>143.14285714285714</v>
      </c>
      <c r="H42" s="158">
        <f t="shared" si="7"/>
        <v>-2.8821667010805921E-2</v>
      </c>
      <c r="I42" s="80">
        <f>I41/7</f>
        <v>25061.689655172409</v>
      </c>
      <c r="J42" s="81">
        <f>J41/7</f>
        <v>23441.903225806451</v>
      </c>
      <c r="K42" s="157">
        <f t="shared" si="8"/>
        <v>6.9097906162447889E-2</v>
      </c>
      <c r="L42" s="81">
        <f>L41/7</f>
        <v>25892.446428571428</v>
      </c>
      <c r="M42" s="158">
        <f t="shared" si="9"/>
        <v>-3.208490845740658E-2</v>
      </c>
      <c r="N42" s="100"/>
      <c r="O42" s="77"/>
      <c r="P42" s="81"/>
      <c r="Q42" s="88">
        <f t="shared" si="4"/>
        <v>0</v>
      </c>
      <c r="R42" s="3"/>
      <c r="S42" s="3"/>
      <c r="V42" s="3"/>
      <c r="W42" s="3"/>
    </row>
    <row r="43" spans="1:23" ht="15.75" thickBot="1" x14ac:dyDescent="0.3">
      <c r="A43" s="48" t="s">
        <v>75</v>
      </c>
      <c r="B43" t="s">
        <v>76</v>
      </c>
      <c r="C43" t="s">
        <v>77</v>
      </c>
      <c r="D43" s="2">
        <v>0</v>
      </c>
      <c r="E43" s="3">
        <v>1</v>
      </c>
      <c r="F43" s="68">
        <f t="shared" ref="F43" si="10">(D43-E43)/E43</f>
        <v>-1</v>
      </c>
      <c r="G43" s="3">
        <v>0</v>
      </c>
      <c r="H43" s="14"/>
      <c r="I43" s="2">
        <v>0</v>
      </c>
      <c r="J43" s="3">
        <v>417</v>
      </c>
      <c r="K43" s="68">
        <f t="shared" ref="K43" si="11">(I43-J43)/J43</f>
        <v>-1</v>
      </c>
      <c r="L43" s="3">
        <v>0</v>
      </c>
      <c r="M43" s="14"/>
      <c r="N43" s="100"/>
      <c r="O43" s="83">
        <v>0.19354838709677419</v>
      </c>
      <c r="P43" s="3">
        <v>0</v>
      </c>
      <c r="Q43" s="85">
        <f t="shared" si="4"/>
        <v>0</v>
      </c>
      <c r="R43" s="3"/>
      <c r="S43" s="3"/>
      <c r="V43" s="3"/>
      <c r="W43" s="3"/>
    </row>
    <row r="44" spans="1:23" ht="15.75" thickBot="1" x14ac:dyDescent="0.3">
      <c r="A44" s="19" t="s">
        <v>544</v>
      </c>
      <c r="B44" s="20"/>
      <c r="C44" s="20"/>
      <c r="D44" s="27">
        <f>SUM(D43)</f>
        <v>0</v>
      </c>
      <c r="E44" s="21">
        <f>SUM(E43)</f>
        <v>1</v>
      </c>
      <c r="F44" s="69">
        <f t="shared" si="6"/>
        <v>-1</v>
      </c>
      <c r="G44" s="21">
        <f>SUM(G43)</f>
        <v>0</v>
      </c>
      <c r="H44" s="70"/>
      <c r="I44" s="27">
        <f>SUM(I43)</f>
        <v>0</v>
      </c>
      <c r="J44" s="21">
        <f>SUM(J43)</f>
        <v>417</v>
      </c>
      <c r="K44" s="69">
        <f t="shared" si="8"/>
        <v>-1</v>
      </c>
      <c r="L44" s="21">
        <f>SUM(L43)</f>
        <v>0</v>
      </c>
      <c r="M44" s="70"/>
      <c r="N44" s="100"/>
      <c r="O44" s="89">
        <v>0.19354838709677419</v>
      </c>
      <c r="P44" s="21">
        <v>0</v>
      </c>
      <c r="Q44" s="90">
        <f t="shared" si="4"/>
        <v>0</v>
      </c>
      <c r="R44" s="3"/>
      <c r="S44" s="3"/>
      <c r="V44" s="3"/>
      <c r="W44" s="3"/>
    </row>
    <row r="45" spans="1:23" x14ac:dyDescent="0.25">
      <c r="A45" s="66" t="s">
        <v>542</v>
      </c>
      <c r="B45" s="71"/>
      <c r="C45" s="71"/>
      <c r="D45" s="72">
        <f>SUM(D44,D41,D13)</f>
        <v>3686.9482758620693</v>
      </c>
      <c r="E45" s="73">
        <f>SUM(E44,E41,E13)</f>
        <v>3660.3064516129043</v>
      </c>
      <c r="F45" s="74">
        <f t="shared" si="6"/>
        <v>7.2785775184002243E-3</v>
      </c>
      <c r="G45" s="73">
        <f>SUM(G44,G41,G13)</f>
        <v>3738</v>
      </c>
      <c r="H45" s="75">
        <f t="shared" si="7"/>
        <v>-1.3657497094149467E-2</v>
      </c>
      <c r="I45" s="72">
        <f>SUM(I44,I41,I13)</f>
        <v>635907.03448275873</v>
      </c>
      <c r="J45" s="73">
        <f>SUM(J44,J41,J13)</f>
        <v>629329.06451612921</v>
      </c>
      <c r="K45" s="74">
        <f t="shared" si="8"/>
        <v>1.0452353685090182E-2</v>
      </c>
      <c r="L45" s="73">
        <f>SUM(L44,L41,L13)</f>
        <v>645225.75</v>
      </c>
      <c r="M45" s="75">
        <f t="shared" si="9"/>
        <v>-1.4442566058842622E-2</v>
      </c>
      <c r="N45" s="100"/>
      <c r="O45" s="101"/>
      <c r="P45" s="3"/>
      <c r="R45" s="3"/>
      <c r="S45" s="3"/>
      <c r="V45" s="3"/>
      <c r="W45" s="3"/>
    </row>
    <row r="46" spans="1:23" ht="15.75" thickBot="1" x14ac:dyDescent="0.3">
      <c r="A46" s="67" t="s">
        <v>543</v>
      </c>
      <c r="B46" s="76"/>
      <c r="C46" s="76"/>
      <c r="D46" s="77">
        <f>SUM(D44,D42,D14)</f>
        <v>526.70689655172418</v>
      </c>
      <c r="E46" s="78">
        <f>SUM(E44,E42,E14)</f>
        <v>523.75806451612925</v>
      </c>
      <c r="F46" s="157"/>
      <c r="G46" s="78">
        <f>SUM(G44,G42,G14)</f>
        <v>534</v>
      </c>
      <c r="H46" s="158"/>
      <c r="I46" s="77">
        <f>SUM(I44,I42,I14)</f>
        <v>90843.862068965522</v>
      </c>
      <c r="J46" s="78">
        <f>SUM(J44,J42,J14)</f>
        <v>90261.580645161332</v>
      </c>
      <c r="K46" s="157"/>
      <c r="L46" s="78">
        <f>SUM(L44,L42,L14)</f>
        <v>92175.10714285713</v>
      </c>
      <c r="M46" s="158"/>
    </row>
  </sheetData>
  <mergeCells count="3">
    <mergeCell ref="D3:H3"/>
    <mergeCell ref="I3:M3"/>
    <mergeCell ref="O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E54B-93FB-43C7-8CF4-2876385EE825}">
  <dimension ref="A1:U42"/>
  <sheetViews>
    <sheetView workbookViewId="0">
      <selection activeCell="B46" sqref="B46"/>
    </sheetView>
  </sheetViews>
  <sheetFormatPr defaultRowHeight="15" x14ac:dyDescent="0.25"/>
  <cols>
    <col min="1" max="1" width="24.7109375" customWidth="1"/>
    <col min="2" max="2" width="21.42578125" bestFit="1" customWidth="1"/>
    <col min="4" max="4" width="10.85546875" bestFit="1" customWidth="1"/>
    <col min="5" max="6" width="9.7109375" bestFit="1" customWidth="1"/>
    <col min="8" max="8" width="10.7109375" bestFit="1" customWidth="1"/>
    <col min="9" max="9" width="10.5703125" bestFit="1" customWidth="1"/>
    <col min="10" max="10" width="9.42578125" bestFit="1" customWidth="1"/>
    <col min="11" max="12" width="9.5703125" bestFit="1" customWidth="1"/>
    <col min="13" max="13" width="9.7109375" bestFit="1" customWidth="1"/>
    <col min="14" max="14" width="9.28515625" bestFit="1" customWidth="1"/>
    <col min="15" max="15" width="20.140625" bestFit="1" customWidth="1"/>
    <col min="16" max="16" width="11.5703125" customWidth="1"/>
    <col min="17" max="17" width="11.28515625" customWidth="1"/>
    <col min="18" max="18" width="11.28515625" bestFit="1" customWidth="1"/>
    <col min="19" max="19" width="11.5703125" bestFit="1" customWidth="1"/>
    <col min="20" max="20" width="11.28515625" bestFit="1" customWidth="1"/>
  </cols>
  <sheetData>
    <row r="1" spans="1:21" ht="18" x14ac:dyDescent="0.25">
      <c r="A1" s="33" t="s">
        <v>114</v>
      </c>
    </row>
    <row r="2" spans="1:21" x14ac:dyDescent="0.25">
      <c r="A2" s="34" t="s">
        <v>115</v>
      </c>
    </row>
    <row r="4" spans="1:21" ht="15.75" thickBot="1" x14ac:dyDescent="0.3"/>
    <row r="5" spans="1:21" ht="15.75" thickBot="1" x14ac:dyDescent="0.3">
      <c r="A5" s="54" t="s">
        <v>3</v>
      </c>
      <c r="B5" s="54"/>
      <c r="C5" s="54"/>
      <c r="D5" s="54" t="s">
        <v>90</v>
      </c>
      <c r="E5" s="54" t="s">
        <v>91</v>
      </c>
      <c r="F5" s="54"/>
      <c r="G5" s="54"/>
      <c r="H5" s="54"/>
      <c r="I5" s="94"/>
      <c r="J5" s="54"/>
      <c r="K5" s="54"/>
      <c r="L5" s="54"/>
      <c r="M5" s="54"/>
      <c r="N5" s="94"/>
      <c r="O5" s="54"/>
      <c r="P5" s="54"/>
      <c r="Q5" s="94"/>
      <c r="R5" s="54"/>
      <c r="S5" s="94"/>
      <c r="T5" s="94"/>
      <c r="U5" s="94"/>
    </row>
    <row r="6" spans="1:21" ht="15.75" thickBot="1" x14ac:dyDescent="0.3">
      <c r="A6" s="54"/>
      <c r="B6" s="54"/>
      <c r="C6" s="54"/>
      <c r="D6" s="54" t="s">
        <v>92</v>
      </c>
      <c r="E6" s="54"/>
      <c r="F6" s="54"/>
      <c r="G6" s="54"/>
      <c r="H6" s="54"/>
      <c r="I6" s="94"/>
      <c r="J6" s="54" t="s">
        <v>93</v>
      </c>
      <c r="K6" s="54"/>
      <c r="L6" s="54"/>
      <c r="M6" s="54"/>
      <c r="N6" s="94"/>
      <c r="O6" s="54" t="s">
        <v>94</v>
      </c>
      <c r="P6" s="54"/>
      <c r="Q6" s="94"/>
      <c r="R6" s="54" t="s">
        <v>95</v>
      </c>
      <c r="S6" s="175" t="s">
        <v>78</v>
      </c>
      <c r="T6" s="176"/>
      <c r="U6" s="176"/>
    </row>
    <row r="7" spans="1:21" ht="15.75" thickBot="1" x14ac:dyDescent="0.3">
      <c r="A7" s="54" t="s">
        <v>0</v>
      </c>
      <c r="B7" s="54" t="s">
        <v>96</v>
      </c>
      <c r="C7" s="54" t="s">
        <v>97</v>
      </c>
      <c r="D7" s="54" t="s">
        <v>98</v>
      </c>
      <c r="E7" s="54" t="s">
        <v>99</v>
      </c>
      <c r="F7" s="54" t="s">
        <v>100</v>
      </c>
      <c r="G7" s="54" t="s">
        <v>101</v>
      </c>
      <c r="H7" s="54" t="s">
        <v>102</v>
      </c>
      <c r="I7" s="94" t="s">
        <v>103</v>
      </c>
      <c r="J7" s="54" t="s">
        <v>104</v>
      </c>
      <c r="K7" s="54" t="s">
        <v>105</v>
      </c>
      <c r="L7" s="54" t="s">
        <v>106</v>
      </c>
      <c r="M7" s="54" t="s">
        <v>107</v>
      </c>
      <c r="N7" s="94" t="s">
        <v>108</v>
      </c>
      <c r="O7" s="54" t="s">
        <v>109</v>
      </c>
      <c r="P7" s="54" t="s">
        <v>110</v>
      </c>
      <c r="Q7" s="94" t="s">
        <v>553</v>
      </c>
      <c r="R7" s="54" t="s">
        <v>95</v>
      </c>
      <c r="S7" s="94" t="s">
        <v>594</v>
      </c>
      <c r="T7" s="16" t="s">
        <v>111</v>
      </c>
      <c r="U7" s="17" t="s">
        <v>89</v>
      </c>
    </row>
    <row r="8" spans="1:21" x14ac:dyDescent="0.25">
      <c r="A8" t="s">
        <v>5</v>
      </c>
      <c r="B8" t="s">
        <v>6</v>
      </c>
      <c r="C8" t="s">
        <v>7</v>
      </c>
      <c r="D8" s="48"/>
      <c r="I8" s="102"/>
      <c r="J8" s="48"/>
      <c r="N8" s="102"/>
      <c r="O8" s="83">
        <v>12.068965517241379</v>
      </c>
      <c r="Q8" s="102"/>
      <c r="R8" s="159"/>
      <c r="S8" s="101">
        <v>12.068965517241379</v>
      </c>
      <c r="T8" s="101">
        <f>S8/7</f>
        <v>1.7241379310344827</v>
      </c>
      <c r="U8" s="14">
        <f>T8/$T$41</f>
        <v>3.2732152793689242E-3</v>
      </c>
    </row>
    <row r="9" spans="1:21" x14ac:dyDescent="0.25">
      <c r="B9" t="s">
        <v>8</v>
      </c>
      <c r="C9" t="s">
        <v>9</v>
      </c>
      <c r="D9" s="48"/>
      <c r="G9" s="101">
        <v>79.172413793103445</v>
      </c>
      <c r="H9" s="101">
        <v>52.862068965517224</v>
      </c>
      <c r="I9" s="102"/>
      <c r="J9" s="48"/>
      <c r="N9" s="102"/>
      <c r="O9" s="48"/>
      <c r="Q9" s="102"/>
      <c r="R9" s="160"/>
      <c r="S9" s="101">
        <v>132.03448275862067</v>
      </c>
      <c r="T9" s="101">
        <f t="shared" ref="T9:T41" si="0">S9/7</f>
        <v>18.862068965517238</v>
      </c>
      <c r="U9" s="14">
        <f t="shared" ref="U9:U40" si="1">T9/$T$41</f>
        <v>3.5808975156296025E-2</v>
      </c>
    </row>
    <row r="10" spans="1:21" x14ac:dyDescent="0.25">
      <c r="B10" t="s">
        <v>10</v>
      </c>
      <c r="C10" t="s">
        <v>11</v>
      </c>
      <c r="D10" s="83">
        <v>85.931034482758619</v>
      </c>
      <c r="I10" s="113">
        <v>172.70689655172413</v>
      </c>
      <c r="J10" s="48"/>
      <c r="L10" s="101">
        <v>3.3793103448275863</v>
      </c>
      <c r="N10" s="102"/>
      <c r="O10" s="48"/>
      <c r="Q10" s="102"/>
      <c r="R10" s="160"/>
      <c r="S10" s="101">
        <v>262.01724137931029</v>
      </c>
      <c r="T10" s="101">
        <f t="shared" si="0"/>
        <v>37.431034482758612</v>
      </c>
      <c r="U10" s="14">
        <f t="shared" si="1"/>
        <v>7.1061503715099339E-2</v>
      </c>
    </row>
    <row r="11" spans="1:21" x14ac:dyDescent="0.25">
      <c r="B11" t="s">
        <v>12</v>
      </c>
      <c r="C11" t="s">
        <v>13</v>
      </c>
      <c r="D11" s="83">
        <v>7.4827586206896557</v>
      </c>
      <c r="I11" s="113"/>
      <c r="J11" s="48"/>
      <c r="N11" s="102"/>
      <c r="O11" s="48"/>
      <c r="Q11" s="102"/>
      <c r="R11" s="160"/>
      <c r="S11" s="101">
        <v>7.4827586206896557</v>
      </c>
      <c r="T11" s="101">
        <f t="shared" si="0"/>
        <v>1.0689655172413794</v>
      </c>
      <c r="U11" s="14">
        <f t="shared" si="1"/>
        <v>2.0293934732087335E-3</v>
      </c>
    </row>
    <row r="12" spans="1:21" x14ac:dyDescent="0.25">
      <c r="B12" t="s">
        <v>14</v>
      </c>
      <c r="C12" t="s">
        <v>15</v>
      </c>
      <c r="D12" s="83">
        <v>84.482758620689637</v>
      </c>
      <c r="E12" s="101">
        <v>14.72413793103448</v>
      </c>
      <c r="F12" s="101">
        <v>1.6896551724137931</v>
      </c>
      <c r="G12" s="101">
        <v>29.448275862068964</v>
      </c>
      <c r="H12" s="101">
        <v>13.517241379310345</v>
      </c>
      <c r="I12" s="113">
        <v>139.51724137931035</v>
      </c>
      <c r="J12" s="83">
        <v>0.24137931034482757</v>
      </c>
      <c r="N12" s="102"/>
      <c r="O12" s="48"/>
      <c r="P12" s="101">
        <v>21.241379310344826</v>
      </c>
      <c r="Q12" s="102"/>
      <c r="R12" s="160">
        <v>7</v>
      </c>
      <c r="S12" s="101">
        <v>311.86206896551721</v>
      </c>
      <c r="T12" s="101">
        <f t="shared" si="0"/>
        <v>44.551724137931032</v>
      </c>
      <c r="U12" s="14">
        <f t="shared" si="1"/>
        <v>8.4579882818893004E-2</v>
      </c>
    </row>
    <row r="13" spans="1:21" x14ac:dyDescent="0.25">
      <c r="B13" t="s">
        <v>18</v>
      </c>
      <c r="C13" t="s">
        <v>19</v>
      </c>
      <c r="D13" s="83">
        <v>1531.1896551724144</v>
      </c>
      <c r="I13" s="102"/>
      <c r="J13" s="48"/>
      <c r="N13" s="102"/>
      <c r="O13" s="48"/>
      <c r="Q13" s="102"/>
      <c r="R13" s="160"/>
      <c r="S13" s="101">
        <v>1531.1896551724144</v>
      </c>
      <c r="T13" s="101">
        <f t="shared" si="0"/>
        <v>218.74137931034491</v>
      </c>
      <c r="U13" s="14">
        <f t="shared" si="1"/>
        <v>0.41527282249353559</v>
      </c>
    </row>
    <row r="14" spans="1:21" ht="15.75" thickBot="1" x14ac:dyDescent="0.3">
      <c r="B14" t="s">
        <v>20</v>
      </c>
      <c r="C14" t="s">
        <v>21</v>
      </c>
      <c r="D14" s="48"/>
      <c r="G14" s="101">
        <v>2.6551724137931036</v>
      </c>
      <c r="H14" s="101">
        <v>430.74137931034483</v>
      </c>
      <c r="I14" s="113">
        <v>23.77586206896552</v>
      </c>
      <c r="J14" s="48"/>
      <c r="N14" s="102"/>
      <c r="O14" s="48"/>
      <c r="Q14" s="102"/>
      <c r="R14" s="160"/>
      <c r="S14" s="101">
        <v>457.17241379310343</v>
      </c>
      <c r="T14" s="101">
        <f t="shared" si="0"/>
        <v>65.310344827586206</v>
      </c>
      <c r="U14" s="14">
        <f t="shared" si="1"/>
        <v>0.12398939478249486</v>
      </c>
    </row>
    <row r="15" spans="1:21" ht="15.75" thickBot="1" x14ac:dyDescent="0.3">
      <c r="A15" s="19" t="s">
        <v>22</v>
      </c>
      <c r="B15" s="20"/>
      <c r="C15" s="20"/>
      <c r="D15" s="89">
        <v>1709.0862068965523</v>
      </c>
      <c r="E15" s="115">
        <v>14.72413793103448</v>
      </c>
      <c r="F15" s="115">
        <v>1.6896551724137931</v>
      </c>
      <c r="G15" s="115">
        <v>111.27586206896552</v>
      </c>
      <c r="H15" s="115">
        <v>497.12068965517238</v>
      </c>
      <c r="I15" s="114">
        <v>336</v>
      </c>
      <c r="J15" s="89">
        <v>0.24137931034482757</v>
      </c>
      <c r="K15" s="115"/>
      <c r="L15" s="115">
        <v>3.3793103448275863</v>
      </c>
      <c r="M15" s="115"/>
      <c r="N15" s="114"/>
      <c r="O15" s="89">
        <v>12.068965517241379</v>
      </c>
      <c r="P15" s="115">
        <v>21.241379310344826</v>
      </c>
      <c r="Q15" s="104"/>
      <c r="R15" s="151">
        <v>7</v>
      </c>
      <c r="S15" s="89">
        <v>2713.8275862068967</v>
      </c>
      <c r="T15" s="22">
        <f t="shared" si="0"/>
        <v>387.68965517241384</v>
      </c>
      <c r="U15" s="23">
        <f t="shared" si="1"/>
        <v>0.7360151877188964</v>
      </c>
    </row>
    <row r="16" spans="1:21" x14ac:dyDescent="0.25">
      <c r="A16" t="s">
        <v>23</v>
      </c>
      <c r="B16" t="s">
        <v>24</v>
      </c>
      <c r="C16" t="s">
        <v>25</v>
      </c>
      <c r="D16" s="83">
        <v>8.2068965517241388</v>
      </c>
      <c r="E16" s="101"/>
      <c r="F16" s="101"/>
      <c r="G16" s="101"/>
      <c r="H16" s="101"/>
      <c r="I16" s="113"/>
      <c r="J16" s="83"/>
      <c r="K16" s="101"/>
      <c r="L16" s="101"/>
      <c r="M16" s="101"/>
      <c r="N16" s="102"/>
      <c r="O16" s="48"/>
      <c r="Q16" s="102"/>
      <c r="R16" s="160"/>
      <c r="S16" s="101">
        <v>8.2068965517241388</v>
      </c>
      <c r="T16" s="101">
        <f t="shared" si="0"/>
        <v>1.1724137931034484</v>
      </c>
      <c r="U16" s="14">
        <f t="shared" si="1"/>
        <v>2.225786389970869E-3</v>
      </c>
    </row>
    <row r="17" spans="2:21" x14ac:dyDescent="0.25">
      <c r="B17" t="s">
        <v>26</v>
      </c>
      <c r="C17" t="s">
        <v>27</v>
      </c>
      <c r="D17" s="83">
        <v>14.241379310344827</v>
      </c>
      <c r="E17" s="101"/>
      <c r="F17" s="101"/>
      <c r="G17" s="101"/>
      <c r="H17" s="101">
        <v>1.4482758620689655</v>
      </c>
      <c r="I17" s="113">
        <v>14.482758620689655</v>
      </c>
      <c r="J17" s="83"/>
      <c r="K17" s="101"/>
      <c r="L17" s="101">
        <v>6.7586206896551726</v>
      </c>
      <c r="M17" s="101">
        <v>0.24137931034482757</v>
      </c>
      <c r="N17" s="102"/>
      <c r="O17" s="48"/>
      <c r="Q17" s="102"/>
      <c r="R17" s="160"/>
      <c r="S17" s="101">
        <v>37.172413793103445</v>
      </c>
      <c r="T17" s="101">
        <f t="shared" si="0"/>
        <v>5.3103448275862064</v>
      </c>
      <c r="U17" s="14">
        <f t="shared" si="1"/>
        <v>1.0081503060456286E-2</v>
      </c>
    </row>
    <row r="18" spans="2:21" x14ac:dyDescent="0.25">
      <c r="B18" t="s">
        <v>28</v>
      </c>
      <c r="C18" t="s">
        <v>29</v>
      </c>
      <c r="D18" s="83">
        <v>98.603448275862078</v>
      </c>
      <c r="E18" s="101"/>
      <c r="F18" s="101"/>
      <c r="G18" s="101"/>
      <c r="H18" s="101"/>
      <c r="I18" s="113"/>
      <c r="J18" s="83"/>
      <c r="K18" s="101"/>
      <c r="L18" s="101"/>
      <c r="M18" s="101"/>
      <c r="N18" s="102"/>
      <c r="O18" s="48"/>
      <c r="P18" s="101">
        <v>50.206896551724142</v>
      </c>
      <c r="Q18" s="102"/>
      <c r="R18" s="160"/>
      <c r="S18" s="101">
        <v>148.81034482758622</v>
      </c>
      <c r="T18" s="101">
        <f t="shared" si="0"/>
        <v>21.258620689655174</v>
      </c>
      <c r="U18" s="14">
        <f t="shared" si="1"/>
        <v>4.035874439461884E-2</v>
      </c>
    </row>
    <row r="19" spans="2:21" x14ac:dyDescent="0.25">
      <c r="B19" t="s">
        <v>32</v>
      </c>
      <c r="C19" t="s">
        <v>33</v>
      </c>
      <c r="D19" s="83"/>
      <c r="E19" s="101"/>
      <c r="F19" s="101">
        <v>21.96551724137931</v>
      </c>
      <c r="G19" s="101"/>
      <c r="H19" s="101"/>
      <c r="I19" s="113"/>
      <c r="J19" s="83"/>
      <c r="K19" s="101"/>
      <c r="L19" s="101"/>
      <c r="M19" s="101"/>
      <c r="N19" s="102"/>
      <c r="O19" s="48"/>
      <c r="Q19" s="102"/>
      <c r="R19" s="160"/>
      <c r="S19" s="101">
        <v>21.96551724137931</v>
      </c>
      <c r="T19" s="101">
        <f t="shared" si="0"/>
        <v>3.1379310344827585</v>
      </c>
      <c r="U19" s="14">
        <f t="shared" si="1"/>
        <v>5.9572518084514423E-3</v>
      </c>
    </row>
    <row r="20" spans="2:21" x14ac:dyDescent="0.25">
      <c r="B20" t="s">
        <v>34</v>
      </c>
      <c r="C20" t="s">
        <v>35</v>
      </c>
      <c r="D20" s="83"/>
      <c r="E20" s="101"/>
      <c r="F20" s="101"/>
      <c r="G20" s="101"/>
      <c r="H20" s="101"/>
      <c r="I20" s="113"/>
      <c r="J20" s="83"/>
      <c r="K20" s="101"/>
      <c r="L20" s="101"/>
      <c r="M20" s="101"/>
      <c r="N20" s="102">
        <v>7</v>
      </c>
      <c r="O20" s="48"/>
      <c r="Q20" s="102"/>
      <c r="R20" s="160"/>
      <c r="S20" s="101">
        <v>7</v>
      </c>
      <c r="T20" s="101">
        <f t="shared" si="0"/>
        <v>1</v>
      </c>
      <c r="U20" s="14">
        <f t="shared" si="1"/>
        <v>1.8984648620339762E-3</v>
      </c>
    </row>
    <row r="21" spans="2:21" x14ac:dyDescent="0.25">
      <c r="B21" t="s">
        <v>36</v>
      </c>
      <c r="C21" t="s">
        <v>37</v>
      </c>
      <c r="D21" s="83"/>
      <c r="E21" s="101"/>
      <c r="F21" s="101"/>
      <c r="G21" s="101"/>
      <c r="H21" s="101">
        <v>2.4137931034482758</v>
      </c>
      <c r="I21" s="113"/>
      <c r="J21" s="83"/>
      <c r="K21" s="101"/>
      <c r="L21" s="101"/>
      <c r="M21" s="101"/>
      <c r="N21" s="102"/>
      <c r="O21" s="48"/>
      <c r="Q21" s="102"/>
      <c r="R21" s="160"/>
      <c r="S21" s="101">
        <v>2.4137931034482758</v>
      </c>
      <c r="T21" s="101">
        <f t="shared" si="0"/>
        <v>0.34482758620689652</v>
      </c>
      <c r="U21" s="14">
        <f t="shared" si="1"/>
        <v>6.5464305587378487E-4</v>
      </c>
    </row>
    <row r="22" spans="2:21" x14ac:dyDescent="0.25">
      <c r="B22" t="s">
        <v>38</v>
      </c>
      <c r="C22" t="s">
        <v>39</v>
      </c>
      <c r="D22" s="83">
        <v>5.068965517241379</v>
      </c>
      <c r="E22" s="101"/>
      <c r="F22" s="101"/>
      <c r="G22" s="101"/>
      <c r="H22" s="101"/>
      <c r="I22" s="113"/>
      <c r="J22" s="83"/>
      <c r="K22" s="101"/>
      <c r="L22" s="101"/>
      <c r="M22" s="101"/>
      <c r="N22" s="102"/>
      <c r="O22" s="48"/>
      <c r="Q22" s="102"/>
      <c r="R22" s="160"/>
      <c r="S22" s="101">
        <v>5.068965517241379</v>
      </c>
      <c r="T22" s="101">
        <f t="shared" si="0"/>
        <v>0.72413793103448276</v>
      </c>
      <c r="U22" s="14">
        <f t="shared" si="1"/>
        <v>1.3747504173349484E-3</v>
      </c>
    </row>
    <row r="23" spans="2:21" x14ac:dyDescent="0.25">
      <c r="B23" t="s">
        <v>42</v>
      </c>
      <c r="C23" t="s">
        <v>43</v>
      </c>
      <c r="D23" s="83"/>
      <c r="E23" s="101"/>
      <c r="F23" s="101"/>
      <c r="G23" s="101"/>
      <c r="H23" s="101"/>
      <c r="I23" s="113"/>
      <c r="J23" s="83"/>
      <c r="K23" s="101"/>
      <c r="L23" s="101"/>
      <c r="M23" s="101">
        <v>2.172413793103448</v>
      </c>
      <c r="N23" s="102"/>
      <c r="O23" s="48"/>
      <c r="Q23" s="102"/>
      <c r="R23" s="160"/>
      <c r="S23" s="101">
        <v>2.172413793103448</v>
      </c>
      <c r="T23" s="101">
        <f t="shared" si="0"/>
        <v>0.31034482758620685</v>
      </c>
      <c r="U23" s="14">
        <f t="shared" si="1"/>
        <v>5.8917875028640634E-4</v>
      </c>
    </row>
    <row r="24" spans="2:21" x14ac:dyDescent="0.25">
      <c r="B24" t="s">
        <v>44</v>
      </c>
      <c r="C24" t="s">
        <v>45</v>
      </c>
      <c r="D24" s="83">
        <v>22.206896551724135</v>
      </c>
      <c r="E24" s="101"/>
      <c r="F24" s="101"/>
      <c r="G24" s="101"/>
      <c r="H24" s="101"/>
      <c r="I24" s="113"/>
      <c r="J24" s="83"/>
      <c r="K24" s="101"/>
      <c r="L24" s="101"/>
      <c r="M24" s="101"/>
      <c r="N24" s="102"/>
      <c r="O24" s="48"/>
      <c r="Q24" s="102"/>
      <c r="R24" s="160"/>
      <c r="S24" s="101">
        <v>22.206896551724135</v>
      </c>
      <c r="T24" s="101">
        <f t="shared" si="0"/>
        <v>3.172413793103448</v>
      </c>
      <c r="U24" s="14">
        <f t="shared" si="1"/>
        <v>6.0227161140388201E-3</v>
      </c>
    </row>
    <row r="25" spans="2:21" x14ac:dyDescent="0.25">
      <c r="B25" t="s">
        <v>46</v>
      </c>
      <c r="C25" t="s">
        <v>47</v>
      </c>
      <c r="D25" s="83"/>
      <c r="E25" s="101"/>
      <c r="F25" s="101"/>
      <c r="G25" s="101"/>
      <c r="H25" s="101">
        <v>193.82758620689654</v>
      </c>
      <c r="I25" s="113">
        <v>29.448275862068968</v>
      </c>
      <c r="J25" s="83"/>
      <c r="K25" s="101"/>
      <c r="L25" s="101"/>
      <c r="M25" s="101"/>
      <c r="N25" s="102"/>
      <c r="O25" s="48"/>
      <c r="Q25" s="102"/>
      <c r="R25" s="160"/>
      <c r="S25" s="101">
        <v>223.27586206896552</v>
      </c>
      <c r="T25" s="101">
        <f t="shared" si="0"/>
        <v>31.896551724137932</v>
      </c>
      <c r="U25" s="14">
        <f t="shared" si="1"/>
        <v>6.0554482668325103E-2</v>
      </c>
    </row>
    <row r="26" spans="2:21" x14ac:dyDescent="0.25">
      <c r="B26" t="s">
        <v>48</v>
      </c>
      <c r="C26" t="s">
        <v>49</v>
      </c>
      <c r="D26" s="83"/>
      <c r="E26" s="101"/>
      <c r="F26" s="101"/>
      <c r="G26" s="101"/>
      <c r="H26" s="101"/>
      <c r="I26" s="113">
        <v>7</v>
      </c>
      <c r="J26" s="83"/>
      <c r="K26" s="101"/>
      <c r="L26" s="101"/>
      <c r="M26" s="101">
        <v>18.344827586206897</v>
      </c>
      <c r="N26" s="102"/>
      <c r="O26" s="48"/>
      <c r="Q26" s="102"/>
      <c r="R26" s="160"/>
      <c r="S26" s="101">
        <v>25.344827586206897</v>
      </c>
      <c r="T26" s="101">
        <f t="shared" si="0"/>
        <v>3.6206896551724137</v>
      </c>
      <c r="U26" s="14">
        <f t="shared" si="1"/>
        <v>6.8737520866747415E-3</v>
      </c>
    </row>
    <row r="27" spans="2:21" x14ac:dyDescent="0.25">
      <c r="B27" t="s">
        <v>50</v>
      </c>
      <c r="C27" t="s">
        <v>51</v>
      </c>
      <c r="D27" s="83"/>
      <c r="E27" s="101"/>
      <c r="F27" s="101"/>
      <c r="G27" s="101"/>
      <c r="H27" s="101">
        <v>7.7241379310344813</v>
      </c>
      <c r="I27" s="113">
        <v>43.448275862068968</v>
      </c>
      <c r="J27" s="83"/>
      <c r="K27" s="101"/>
      <c r="L27" s="101"/>
      <c r="M27" s="101"/>
      <c r="N27" s="102"/>
      <c r="O27" s="48"/>
      <c r="Q27" s="102"/>
      <c r="R27" s="160"/>
      <c r="S27" s="101">
        <v>51.172413793103452</v>
      </c>
      <c r="T27" s="101">
        <f t="shared" si="0"/>
        <v>7.3103448275862073</v>
      </c>
      <c r="U27" s="14">
        <f t="shared" si="1"/>
        <v>1.387843278452424E-2</v>
      </c>
    </row>
    <row r="28" spans="2:21" x14ac:dyDescent="0.25">
      <c r="B28" t="s">
        <v>52</v>
      </c>
      <c r="C28" t="s">
        <v>53</v>
      </c>
      <c r="D28" s="83"/>
      <c r="E28" s="101"/>
      <c r="F28" s="101"/>
      <c r="G28" s="101"/>
      <c r="H28" s="101"/>
      <c r="I28" s="113"/>
      <c r="J28" s="83"/>
      <c r="K28" s="101"/>
      <c r="L28" s="101">
        <v>3.1379310344827589</v>
      </c>
      <c r="M28" s="101"/>
      <c r="N28" s="102"/>
      <c r="O28" s="48"/>
      <c r="Q28" s="102"/>
      <c r="R28" s="160"/>
      <c r="S28" s="101">
        <v>3.1379310344827589</v>
      </c>
      <c r="T28" s="101">
        <f t="shared" si="0"/>
        <v>0.44827586206896558</v>
      </c>
      <c r="U28" s="14">
        <f t="shared" si="1"/>
        <v>8.5103597263592047E-4</v>
      </c>
    </row>
    <row r="29" spans="2:21" x14ac:dyDescent="0.25">
      <c r="B29" t="s">
        <v>54</v>
      </c>
      <c r="C29" t="s">
        <v>55</v>
      </c>
      <c r="D29" s="83"/>
      <c r="E29" s="101"/>
      <c r="F29" s="101"/>
      <c r="G29" s="101"/>
      <c r="H29" s="101"/>
      <c r="I29" s="113"/>
      <c r="J29" s="83"/>
      <c r="K29" s="101">
        <v>5.7931034482758621</v>
      </c>
      <c r="L29" s="101"/>
      <c r="M29" s="101"/>
      <c r="N29" s="102"/>
      <c r="O29" s="48"/>
      <c r="Q29" s="102"/>
      <c r="R29" s="160"/>
      <c r="S29" s="101">
        <v>5.7931034482758621</v>
      </c>
      <c r="T29" s="101">
        <f t="shared" si="0"/>
        <v>0.82758620689655171</v>
      </c>
      <c r="U29" s="14">
        <f t="shared" si="1"/>
        <v>1.5711433340970837E-3</v>
      </c>
    </row>
    <row r="30" spans="2:21" x14ac:dyDescent="0.25">
      <c r="B30" t="s">
        <v>56</v>
      </c>
      <c r="C30" t="s">
        <v>57</v>
      </c>
      <c r="D30" s="83">
        <v>4.1034482758620694</v>
      </c>
      <c r="E30" s="101"/>
      <c r="F30" s="101"/>
      <c r="G30" s="101"/>
      <c r="H30" s="101"/>
      <c r="I30" s="113"/>
      <c r="J30" s="83"/>
      <c r="K30" s="101"/>
      <c r="L30" s="101"/>
      <c r="M30" s="101"/>
      <c r="N30" s="102"/>
      <c r="O30" s="48"/>
      <c r="Q30" s="102"/>
      <c r="R30" s="160"/>
      <c r="S30" s="101">
        <v>4.1034482758620694</v>
      </c>
      <c r="T30" s="101">
        <f t="shared" si="0"/>
        <v>0.5862068965517242</v>
      </c>
      <c r="U30" s="14">
        <f t="shared" si="1"/>
        <v>1.1128931949854345E-3</v>
      </c>
    </row>
    <row r="31" spans="2:21" x14ac:dyDescent="0.25">
      <c r="B31" t="s">
        <v>58</v>
      </c>
      <c r="C31" t="s">
        <v>59</v>
      </c>
      <c r="D31" s="83">
        <v>18.103448275862071</v>
      </c>
      <c r="E31" s="101"/>
      <c r="F31" s="101"/>
      <c r="G31" s="101"/>
      <c r="H31" s="101"/>
      <c r="I31" s="113"/>
      <c r="J31" s="83"/>
      <c r="K31" s="101"/>
      <c r="L31" s="101"/>
      <c r="M31" s="101"/>
      <c r="N31" s="102"/>
      <c r="O31" s="48"/>
      <c r="Q31" s="102"/>
      <c r="R31" s="160"/>
      <c r="S31" s="101">
        <v>18.103448275862071</v>
      </c>
      <c r="T31" s="101">
        <f t="shared" si="0"/>
        <v>2.5862068965517246</v>
      </c>
      <c r="U31" s="14">
        <f t="shared" si="1"/>
        <v>4.9098229190533875E-3</v>
      </c>
    </row>
    <row r="32" spans="2:21" x14ac:dyDescent="0.25">
      <c r="B32" t="s">
        <v>62</v>
      </c>
      <c r="C32" t="s">
        <v>63</v>
      </c>
      <c r="D32" s="83">
        <v>242.82758620689651</v>
      </c>
      <c r="E32" s="101">
        <v>20.27586206896552</v>
      </c>
      <c r="F32" s="101"/>
      <c r="G32" s="101"/>
      <c r="H32" s="101">
        <v>1.2068965517241379</v>
      </c>
      <c r="I32" s="113">
        <v>10.379310344827587</v>
      </c>
      <c r="J32" s="83">
        <v>2.6551724137931032</v>
      </c>
      <c r="K32" s="101">
        <v>7.7241379310344831</v>
      </c>
      <c r="L32" s="101"/>
      <c r="M32" s="101"/>
      <c r="N32" s="102"/>
      <c r="O32" s="48"/>
      <c r="Q32" s="102"/>
      <c r="R32" s="160"/>
      <c r="S32" s="101">
        <v>285.06896551724128</v>
      </c>
      <c r="T32" s="101">
        <f t="shared" si="0"/>
        <v>40.72413793103447</v>
      </c>
      <c r="U32" s="14">
        <f t="shared" si="1"/>
        <v>7.7313344898693973E-2</v>
      </c>
    </row>
    <row r="33" spans="1:21" x14ac:dyDescent="0.25">
      <c r="B33" t="s">
        <v>64</v>
      </c>
      <c r="C33" t="s">
        <v>65</v>
      </c>
      <c r="D33" s="83"/>
      <c r="E33" s="101"/>
      <c r="F33" s="101"/>
      <c r="G33" s="101"/>
      <c r="H33" s="101"/>
      <c r="I33" s="113"/>
      <c r="J33" s="83"/>
      <c r="K33" s="101"/>
      <c r="L33" s="101">
        <v>7</v>
      </c>
      <c r="M33" s="101"/>
      <c r="N33" s="102"/>
      <c r="O33" s="48"/>
      <c r="Q33" s="102"/>
      <c r="R33" s="160"/>
      <c r="S33" s="101">
        <v>7</v>
      </c>
      <c r="T33" s="101">
        <f t="shared" si="0"/>
        <v>1</v>
      </c>
      <c r="U33" s="14">
        <f t="shared" si="1"/>
        <v>1.8984648620339762E-3</v>
      </c>
    </row>
    <row r="34" spans="1:21" x14ac:dyDescent="0.25">
      <c r="B34" t="s">
        <v>66</v>
      </c>
      <c r="C34" t="s">
        <v>67</v>
      </c>
      <c r="D34" s="83"/>
      <c r="E34" s="101"/>
      <c r="F34" s="101"/>
      <c r="G34" s="101"/>
      <c r="H34" s="101">
        <v>13.517241379310345</v>
      </c>
      <c r="I34" s="113">
        <v>1.6896551724137931</v>
      </c>
      <c r="J34" s="83"/>
      <c r="K34" s="101"/>
      <c r="L34" s="101"/>
      <c r="M34" s="101"/>
      <c r="N34" s="102"/>
      <c r="O34" s="48"/>
      <c r="Q34" s="102"/>
      <c r="R34" s="160"/>
      <c r="S34" s="101">
        <v>15.206896551724139</v>
      </c>
      <c r="T34" s="101">
        <f t="shared" si="0"/>
        <v>2.1724137931034484</v>
      </c>
      <c r="U34" s="14">
        <f t="shared" si="1"/>
        <v>4.1242512520048447E-3</v>
      </c>
    </row>
    <row r="35" spans="1:21" x14ac:dyDescent="0.25">
      <c r="B35" t="s">
        <v>68</v>
      </c>
      <c r="C35" t="s">
        <v>69</v>
      </c>
      <c r="D35" s="83"/>
      <c r="E35" s="101"/>
      <c r="F35" s="101"/>
      <c r="G35" s="101"/>
      <c r="H35" s="101">
        <v>13.758620689655173</v>
      </c>
      <c r="I35" s="113">
        <v>7.2413793103448274</v>
      </c>
      <c r="J35" s="83"/>
      <c r="K35" s="101"/>
      <c r="L35" s="101"/>
      <c r="M35" s="101"/>
      <c r="N35" s="102"/>
      <c r="O35" s="48"/>
      <c r="Q35" s="102"/>
      <c r="R35" s="160"/>
      <c r="S35" s="101">
        <v>21</v>
      </c>
      <c r="T35" s="101">
        <f t="shared" si="0"/>
        <v>3</v>
      </c>
      <c r="U35" s="14">
        <f t="shared" si="1"/>
        <v>5.6953945861019286E-3</v>
      </c>
    </row>
    <row r="36" spans="1:21" x14ac:dyDescent="0.25">
      <c r="B36" t="s">
        <v>70</v>
      </c>
      <c r="C36" t="s">
        <v>71</v>
      </c>
      <c r="D36" s="83">
        <v>58.655172413793096</v>
      </c>
      <c r="E36" s="101"/>
      <c r="F36" s="101"/>
      <c r="G36" s="101"/>
      <c r="H36" s="101"/>
      <c r="I36" s="113"/>
      <c r="J36" s="83"/>
      <c r="K36" s="101"/>
      <c r="L36" s="101"/>
      <c r="M36" s="101"/>
      <c r="N36" s="102"/>
      <c r="O36" s="48"/>
      <c r="Q36" s="102"/>
      <c r="R36" s="160"/>
      <c r="S36" s="101">
        <v>58.655172413793096</v>
      </c>
      <c r="T36" s="101">
        <f t="shared" si="0"/>
        <v>8.3793103448275854</v>
      </c>
      <c r="U36" s="14">
        <f t="shared" si="1"/>
        <v>1.590782625773297E-2</v>
      </c>
    </row>
    <row r="37" spans="1:21" ht="15.75" thickBot="1" x14ac:dyDescent="0.3">
      <c r="B37" t="s">
        <v>537</v>
      </c>
      <c r="C37" t="s">
        <v>536</v>
      </c>
      <c r="D37" s="83"/>
      <c r="E37" s="101"/>
      <c r="F37" s="101"/>
      <c r="G37" s="101"/>
      <c r="H37" s="101"/>
      <c r="I37" s="113"/>
      <c r="J37" s="83"/>
      <c r="K37" s="101"/>
      <c r="L37" s="101">
        <v>0.24137931034482757</v>
      </c>
      <c r="M37" s="101"/>
      <c r="N37" s="102"/>
      <c r="O37" s="48"/>
      <c r="Q37" s="102"/>
      <c r="R37" s="160"/>
      <c r="S37" s="101">
        <v>0.24137931034482757</v>
      </c>
      <c r="T37" s="101">
        <f t="shared" si="0"/>
        <v>3.4482758620689655E-2</v>
      </c>
      <c r="U37" s="14">
        <f t="shared" si="1"/>
        <v>6.546430558737849E-5</v>
      </c>
    </row>
    <row r="38" spans="1:21" ht="15.75" thickBot="1" x14ac:dyDescent="0.3">
      <c r="A38" s="19" t="s">
        <v>74</v>
      </c>
      <c r="B38" s="20"/>
      <c r="C38" s="20"/>
      <c r="D38" s="89">
        <v>472.01724137931029</v>
      </c>
      <c r="E38" s="115">
        <v>20.27586206896552</v>
      </c>
      <c r="F38" s="115">
        <v>21.96551724137931</v>
      </c>
      <c r="G38" s="115"/>
      <c r="H38" s="115">
        <v>233.89655172413791</v>
      </c>
      <c r="I38" s="114">
        <v>113.68965517241379</v>
      </c>
      <c r="J38" s="89">
        <v>2.6551724137931032</v>
      </c>
      <c r="K38" s="115">
        <v>13.517241379310345</v>
      </c>
      <c r="L38" s="115">
        <v>17.137931034482762</v>
      </c>
      <c r="M38" s="115">
        <v>20.758620689655171</v>
      </c>
      <c r="N38" s="114">
        <v>7</v>
      </c>
      <c r="O38" s="89"/>
      <c r="P38" s="115">
        <v>50.206896551724142</v>
      </c>
      <c r="Q38" s="104"/>
      <c r="R38" s="151"/>
      <c r="S38" s="89">
        <v>973.12068965517255</v>
      </c>
      <c r="T38" s="22">
        <f t="shared" si="0"/>
        <v>139.01724137931038</v>
      </c>
      <c r="U38" s="23">
        <f t="shared" si="1"/>
        <v>0.26391934797551642</v>
      </c>
    </row>
    <row r="39" spans="1:21" ht="15.75" thickBot="1" x14ac:dyDescent="0.3">
      <c r="A39" t="s">
        <v>95</v>
      </c>
      <c r="B39" t="s">
        <v>95</v>
      </c>
      <c r="C39" t="s">
        <v>550</v>
      </c>
      <c r="D39" s="48"/>
      <c r="I39" s="102"/>
      <c r="J39" s="48"/>
      <c r="N39" s="102"/>
      <c r="O39" s="48"/>
      <c r="Q39" s="113">
        <v>0.24137931034482757</v>
      </c>
      <c r="R39" s="160"/>
      <c r="S39" s="101">
        <v>0.24137931034482757</v>
      </c>
      <c r="T39" s="101">
        <f t="shared" si="0"/>
        <v>3.4482758620689655E-2</v>
      </c>
      <c r="U39" s="14">
        <f t="shared" si="1"/>
        <v>6.546430558737849E-5</v>
      </c>
    </row>
    <row r="40" spans="1:21" ht="15.75" thickBot="1" x14ac:dyDescent="0.3">
      <c r="A40" s="19" t="s">
        <v>551</v>
      </c>
      <c r="B40" s="20"/>
      <c r="C40" s="20"/>
      <c r="D40" s="19"/>
      <c r="E40" s="20"/>
      <c r="F40" s="20"/>
      <c r="G40" s="20"/>
      <c r="H40" s="20"/>
      <c r="I40" s="104"/>
      <c r="J40" s="19"/>
      <c r="K40" s="20"/>
      <c r="L40" s="20"/>
      <c r="M40" s="20"/>
      <c r="N40" s="104"/>
      <c r="O40" s="19"/>
      <c r="P40" s="20"/>
      <c r="Q40" s="114">
        <v>0.24137931034482757</v>
      </c>
      <c r="R40" s="151"/>
      <c r="S40" s="89">
        <v>0.24137931034482757</v>
      </c>
      <c r="T40" s="22">
        <f t="shared" si="0"/>
        <v>3.4482758620689655E-2</v>
      </c>
      <c r="U40" s="23">
        <f t="shared" si="1"/>
        <v>6.546430558737849E-5</v>
      </c>
    </row>
    <row r="41" spans="1:21" ht="15.75" thickBot="1" x14ac:dyDescent="0.3">
      <c r="A41" s="19" t="s">
        <v>112</v>
      </c>
      <c r="B41" s="20"/>
      <c r="C41" s="20"/>
      <c r="D41" s="86">
        <v>2181.1034482758628</v>
      </c>
      <c r="E41" s="98">
        <v>35</v>
      </c>
      <c r="F41" s="98">
        <v>23.655172413793103</v>
      </c>
      <c r="G41" s="98">
        <v>111.27586206896552</v>
      </c>
      <c r="H41" s="98">
        <v>731.01724137931035</v>
      </c>
      <c r="I41" s="99">
        <v>449.68965517241372</v>
      </c>
      <c r="J41" s="86">
        <v>2.8965517241379306</v>
      </c>
      <c r="K41" s="98">
        <v>13.517241379310345</v>
      </c>
      <c r="L41" s="98">
        <v>20.517241379310345</v>
      </c>
      <c r="M41" s="98">
        <v>20.758620689655171</v>
      </c>
      <c r="N41" s="99">
        <v>7</v>
      </c>
      <c r="O41" s="86">
        <v>12.068965517241379</v>
      </c>
      <c r="P41" s="98">
        <v>71.448275862068968</v>
      </c>
      <c r="Q41" s="99">
        <v>0.24137931034482757</v>
      </c>
      <c r="R41" s="161">
        <v>7</v>
      </c>
      <c r="S41" s="99">
        <v>3687.189655172413</v>
      </c>
      <c r="T41" s="22">
        <f t="shared" si="0"/>
        <v>526.74137931034477</v>
      </c>
      <c r="U41" s="23"/>
    </row>
    <row r="42" spans="1:21" ht="15.75" thickBot="1" x14ac:dyDescent="0.3">
      <c r="A42" s="24" t="s">
        <v>113</v>
      </c>
      <c r="B42" s="25"/>
      <c r="C42" s="25"/>
      <c r="D42" s="29">
        <f>D41/7</f>
        <v>311.5862068965518</v>
      </c>
      <c r="E42" s="26">
        <f t="shared" ref="E42:S42" si="2">E41/7</f>
        <v>5</v>
      </c>
      <c r="F42" s="26">
        <f t="shared" si="2"/>
        <v>3.3793103448275863</v>
      </c>
      <c r="G42" s="26">
        <f t="shared" si="2"/>
        <v>15.896551724137932</v>
      </c>
      <c r="H42" s="26">
        <f t="shared" si="2"/>
        <v>104.43103448275862</v>
      </c>
      <c r="I42" s="30">
        <f t="shared" si="2"/>
        <v>64.241379310344811</v>
      </c>
      <c r="J42" s="29">
        <f t="shared" si="2"/>
        <v>0.4137931034482758</v>
      </c>
      <c r="K42" s="26">
        <f t="shared" si="2"/>
        <v>1.9310344827586208</v>
      </c>
      <c r="L42" s="26">
        <f t="shared" si="2"/>
        <v>2.9310344827586206</v>
      </c>
      <c r="M42" s="26">
        <f t="shared" si="2"/>
        <v>2.9655172413793101</v>
      </c>
      <c r="N42" s="30">
        <f t="shared" si="2"/>
        <v>1</v>
      </c>
      <c r="O42" s="29">
        <f t="shared" si="2"/>
        <v>1.7241379310344827</v>
      </c>
      <c r="P42" s="26">
        <f t="shared" si="2"/>
        <v>10.206896551724139</v>
      </c>
      <c r="Q42" s="30">
        <f t="shared" si="2"/>
        <v>3.4482758620689655E-2</v>
      </c>
      <c r="R42" s="32">
        <f t="shared" si="2"/>
        <v>1</v>
      </c>
      <c r="S42" s="30">
        <f t="shared" si="2"/>
        <v>526.74137931034477</v>
      </c>
    </row>
  </sheetData>
  <mergeCells count="1">
    <mergeCell ref="S6:U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1186-BD74-4649-A361-6358EA050C8B}">
  <dimension ref="A1:AI170"/>
  <sheetViews>
    <sheetView workbookViewId="0">
      <selection activeCell="R158" sqref="R158"/>
    </sheetView>
  </sheetViews>
  <sheetFormatPr defaultRowHeight="15" x14ac:dyDescent="0.25"/>
  <cols>
    <col min="1" max="1" width="21.85546875" bestFit="1" customWidth="1"/>
    <col min="2" max="2" width="31.42578125" bestFit="1" customWidth="1"/>
    <col min="3" max="3" width="5.85546875" bestFit="1" customWidth="1"/>
    <col min="4" max="4" width="5.7109375" bestFit="1" customWidth="1"/>
    <col min="5" max="5" width="4" bestFit="1" customWidth="1"/>
    <col min="6" max="6" width="3.5703125" bestFit="1" customWidth="1"/>
    <col min="7" max="7" width="3.85546875" bestFit="1" customWidth="1"/>
    <col min="8" max="8" width="3.5703125" bestFit="1" customWidth="1"/>
    <col min="9" max="9" width="4" bestFit="1" customWidth="1"/>
    <col min="10" max="10" width="3.5703125" bestFit="1" customWidth="1"/>
    <col min="11" max="11" width="3.28515625" bestFit="1" customWidth="1"/>
    <col min="12" max="12" width="3.5703125" bestFit="1" customWidth="1"/>
    <col min="13" max="13" width="3.85546875" bestFit="1" customWidth="1"/>
    <col min="14" max="14" width="4" bestFit="1" customWidth="1"/>
    <col min="15" max="15" width="3.140625" bestFit="1" customWidth="1"/>
    <col min="16" max="17" width="4" bestFit="1" customWidth="1"/>
    <col min="18" max="18" width="3.5703125" bestFit="1" customWidth="1"/>
    <col min="19" max="20" width="3.42578125" bestFit="1" customWidth="1"/>
    <col min="21" max="21" width="3.85546875" bestFit="1" customWidth="1"/>
    <col min="22" max="22" width="4" bestFit="1" customWidth="1"/>
    <col min="23" max="23" width="3.42578125" bestFit="1" customWidth="1"/>
    <col min="24" max="24" width="4" bestFit="1" customWidth="1"/>
    <col min="25" max="26" width="3.5703125" bestFit="1" customWidth="1"/>
    <col min="27" max="27" width="5.5703125" bestFit="1" customWidth="1"/>
    <col min="28" max="28" width="4.140625" bestFit="1" customWidth="1"/>
    <col min="29" max="29" width="3.5703125" bestFit="1" customWidth="1"/>
    <col min="30" max="31" width="3.140625" bestFit="1" customWidth="1"/>
    <col min="32" max="32" width="3.5703125" bestFit="1" customWidth="1"/>
    <col min="33" max="33" width="3.140625" bestFit="1" customWidth="1"/>
    <col min="34" max="34" width="11.7109375" bestFit="1" customWidth="1"/>
    <col min="35" max="35" width="13.28515625" customWidth="1"/>
    <col min="36" max="36" width="3.7109375" bestFit="1" customWidth="1"/>
    <col min="37" max="37" width="11.28515625" bestFit="1" customWidth="1"/>
  </cols>
  <sheetData>
    <row r="1" spans="1:35" ht="18" x14ac:dyDescent="0.25">
      <c r="A1" s="38" t="s">
        <v>450</v>
      </c>
    </row>
    <row r="2" spans="1:35" x14ac:dyDescent="0.25">
      <c r="A2" s="39" t="s">
        <v>449</v>
      </c>
    </row>
    <row r="3" spans="1:35" ht="15.75" thickBot="1" x14ac:dyDescent="0.3"/>
    <row r="4" spans="1:35" ht="15.75" thickBot="1" x14ac:dyDescent="0.3">
      <c r="A4" s="18" t="s">
        <v>3</v>
      </c>
      <c r="B4" s="18"/>
      <c r="C4" s="18"/>
      <c r="D4" s="18" t="s">
        <v>97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77" t="s">
        <v>78</v>
      </c>
      <c r="AI4" s="178"/>
    </row>
    <row r="5" spans="1:35" ht="15.75" thickBot="1" x14ac:dyDescent="0.3">
      <c r="A5" s="18" t="s">
        <v>116</v>
      </c>
      <c r="B5" s="18" t="s">
        <v>117</v>
      </c>
      <c r="C5" s="18" t="s">
        <v>118</v>
      </c>
      <c r="D5" s="18" t="s">
        <v>43</v>
      </c>
      <c r="E5" s="18" t="s">
        <v>11</v>
      </c>
      <c r="F5" s="18" t="s">
        <v>27</v>
      </c>
      <c r="G5" s="18" t="s">
        <v>25</v>
      </c>
      <c r="H5" s="18" t="s">
        <v>7</v>
      </c>
      <c r="I5" s="18" t="s">
        <v>29</v>
      </c>
      <c r="J5" s="18" t="s">
        <v>37</v>
      </c>
      <c r="K5" s="18" t="s">
        <v>51</v>
      </c>
      <c r="L5" s="18" t="s">
        <v>35</v>
      </c>
      <c r="M5" s="18" t="s">
        <v>39</v>
      </c>
      <c r="N5" s="18" t="s">
        <v>15</v>
      </c>
      <c r="O5" s="18" t="s">
        <v>45</v>
      </c>
      <c r="P5" s="18" t="s">
        <v>47</v>
      </c>
      <c r="Q5" s="18" t="s">
        <v>9</v>
      </c>
      <c r="R5" s="18" t="s">
        <v>49</v>
      </c>
      <c r="S5" s="18" t="s">
        <v>55</v>
      </c>
      <c r="T5" s="18" t="s">
        <v>53</v>
      </c>
      <c r="U5" s="18" t="s">
        <v>33</v>
      </c>
      <c r="V5" s="18" t="s">
        <v>21</v>
      </c>
      <c r="W5" s="18" t="s">
        <v>59</v>
      </c>
      <c r="X5" s="18" t="s">
        <v>63</v>
      </c>
      <c r="Y5" s="18" t="s">
        <v>67</v>
      </c>
      <c r="Z5" s="18" t="s">
        <v>65</v>
      </c>
      <c r="AA5" s="18" t="s">
        <v>19</v>
      </c>
      <c r="AB5" s="18" t="s">
        <v>71</v>
      </c>
      <c r="AC5" s="18" t="s">
        <v>13</v>
      </c>
      <c r="AD5" s="18" t="s">
        <v>69</v>
      </c>
      <c r="AE5" s="18" t="s">
        <v>57</v>
      </c>
      <c r="AF5" s="18" t="s">
        <v>536</v>
      </c>
      <c r="AG5" s="18" t="s">
        <v>550</v>
      </c>
      <c r="AH5" s="18" t="s">
        <v>448</v>
      </c>
      <c r="AI5" s="18" t="s">
        <v>82</v>
      </c>
    </row>
    <row r="6" spans="1:35" x14ac:dyDescent="0.25">
      <c r="A6" s="5" t="s">
        <v>119</v>
      </c>
      <c r="B6" s="5" t="s">
        <v>120</v>
      </c>
      <c r="C6" t="s">
        <v>121</v>
      </c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>
        <v>3.1379310344827589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40">
        <v>3.1379310344827589</v>
      </c>
      <c r="AI6" s="41">
        <f>AH6/7</f>
        <v>0.44827586206896558</v>
      </c>
    </row>
    <row r="7" spans="1:35" x14ac:dyDescent="0.25">
      <c r="A7" s="5"/>
      <c r="B7" s="5" t="s">
        <v>122</v>
      </c>
      <c r="C7" t="s">
        <v>123</v>
      </c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v>4.1034482758620685</v>
      </c>
      <c r="W7" s="3"/>
      <c r="X7" s="3"/>
      <c r="Y7" s="3"/>
      <c r="Z7" s="3"/>
      <c r="AA7" s="3">
        <v>27.03448275862069</v>
      </c>
      <c r="AB7" s="3"/>
      <c r="AC7" s="3"/>
      <c r="AD7" s="3"/>
      <c r="AE7" s="3"/>
      <c r="AF7" s="3"/>
      <c r="AG7" s="3"/>
      <c r="AH7" s="35">
        <v>31.137931034482758</v>
      </c>
      <c r="AI7" s="42">
        <f t="shared" ref="AI7:AI70" si="0">AH7/7</f>
        <v>4.4482758620689653</v>
      </c>
    </row>
    <row r="8" spans="1:35" x14ac:dyDescent="0.25">
      <c r="A8" s="5"/>
      <c r="B8" s="5" t="s">
        <v>124</v>
      </c>
      <c r="C8" t="s">
        <v>125</v>
      </c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>
        <v>7</v>
      </c>
      <c r="AB8" s="3"/>
      <c r="AC8" s="3"/>
      <c r="AD8" s="3"/>
      <c r="AE8" s="3"/>
      <c r="AF8" s="3"/>
      <c r="AG8" s="3"/>
      <c r="AH8" s="35">
        <v>7</v>
      </c>
      <c r="AI8" s="42">
        <f t="shared" si="0"/>
        <v>1</v>
      </c>
    </row>
    <row r="9" spans="1:35" x14ac:dyDescent="0.25">
      <c r="A9" s="5"/>
      <c r="B9" s="5" t="s">
        <v>126</v>
      </c>
      <c r="C9" t="s">
        <v>127</v>
      </c>
      <c r="D9" s="2"/>
      <c r="E9" s="3"/>
      <c r="F9" s="3"/>
      <c r="G9" s="3"/>
      <c r="H9" s="3"/>
      <c r="I9" s="3">
        <v>1.9310344827586206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5">
        <v>1.9310344827586206</v>
      </c>
      <c r="AI9" s="42">
        <f t="shared" si="0"/>
        <v>0.27586206896551724</v>
      </c>
    </row>
    <row r="10" spans="1:35" x14ac:dyDescent="0.25">
      <c r="A10" s="5"/>
      <c r="B10" s="5" t="s">
        <v>128</v>
      </c>
      <c r="C10" t="s">
        <v>129</v>
      </c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>
        <v>2.1724137931034484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5">
        <v>2.1724137931034484</v>
      </c>
      <c r="AI10" s="42">
        <f t="shared" si="0"/>
        <v>0.31034482758620691</v>
      </c>
    </row>
    <row r="11" spans="1:35" x14ac:dyDescent="0.25">
      <c r="A11" s="5"/>
      <c r="B11" s="5" t="s">
        <v>132</v>
      </c>
      <c r="C11" t="s">
        <v>133</v>
      </c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>
        <v>2.1724137931034484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5">
        <v>2.1724137931034484</v>
      </c>
      <c r="AI11" s="42">
        <f t="shared" si="0"/>
        <v>0.31034482758620691</v>
      </c>
    </row>
    <row r="12" spans="1:35" x14ac:dyDescent="0.25">
      <c r="A12" s="5"/>
      <c r="B12" s="5" t="s">
        <v>134</v>
      </c>
      <c r="C12" t="s">
        <v>135</v>
      </c>
      <c r="D12" s="2"/>
      <c r="E12" s="3"/>
      <c r="F12" s="3"/>
      <c r="G12" s="3"/>
      <c r="H12" s="3"/>
      <c r="I12" s="3"/>
      <c r="J12" s="3"/>
      <c r="K12" s="3"/>
      <c r="L12" s="3"/>
      <c r="M12" s="3"/>
      <c r="N12" s="3">
        <v>53.827586206896548</v>
      </c>
      <c r="O12" s="3"/>
      <c r="P12" s="3">
        <v>14</v>
      </c>
      <c r="Q12" s="3"/>
      <c r="R12" s="3"/>
      <c r="S12" s="3"/>
      <c r="T12" s="3"/>
      <c r="U12" s="3"/>
      <c r="V12" s="3">
        <v>9.293103448275863</v>
      </c>
      <c r="W12" s="3"/>
      <c r="X12" s="3"/>
      <c r="Y12" s="3"/>
      <c r="Z12" s="3"/>
      <c r="AA12" s="3">
        <v>8.931034482758621</v>
      </c>
      <c r="AB12" s="3"/>
      <c r="AC12" s="3"/>
      <c r="AD12" s="3"/>
      <c r="AE12" s="3"/>
      <c r="AF12" s="3"/>
      <c r="AG12" s="3"/>
      <c r="AH12" s="35">
        <v>86.051724137931018</v>
      </c>
      <c r="AI12" s="42">
        <f t="shared" si="0"/>
        <v>12.293103448275859</v>
      </c>
    </row>
    <row r="13" spans="1:35" x14ac:dyDescent="0.25">
      <c r="A13" s="5"/>
      <c r="B13" s="5" t="s">
        <v>136</v>
      </c>
      <c r="C13" t="s">
        <v>137</v>
      </c>
      <c r="D13" s="2"/>
      <c r="E13" s="3">
        <v>8.4482758620689644</v>
      </c>
      <c r="F13" s="3"/>
      <c r="G13" s="3"/>
      <c r="H13" s="3"/>
      <c r="I13" s="3"/>
      <c r="J13" s="3"/>
      <c r="K13" s="3"/>
      <c r="L13" s="3"/>
      <c r="M13" s="3"/>
      <c r="N13" s="3">
        <v>7</v>
      </c>
      <c r="O13" s="3"/>
      <c r="P13" s="3"/>
      <c r="Q13" s="3">
        <v>1.4482758620689655</v>
      </c>
      <c r="R13" s="3"/>
      <c r="S13" s="3"/>
      <c r="T13" s="3"/>
      <c r="U13" s="3"/>
      <c r="V13" s="3">
        <v>5.7931034482758621</v>
      </c>
      <c r="W13" s="3"/>
      <c r="X13" s="3"/>
      <c r="Y13" s="3"/>
      <c r="Z13" s="3"/>
      <c r="AA13" s="3">
        <v>35.724137931034484</v>
      </c>
      <c r="AB13" s="3"/>
      <c r="AC13" s="3"/>
      <c r="AD13" s="3"/>
      <c r="AE13" s="3"/>
      <c r="AF13" s="3"/>
      <c r="AG13" s="3"/>
      <c r="AH13" s="35">
        <v>58.41379310344827</v>
      </c>
      <c r="AI13" s="42">
        <f t="shared" si="0"/>
        <v>8.344827586206895</v>
      </c>
    </row>
    <row r="14" spans="1:35" x14ac:dyDescent="0.25">
      <c r="A14" s="5"/>
      <c r="B14" s="5" t="s">
        <v>138</v>
      </c>
      <c r="C14" t="s">
        <v>139</v>
      </c>
      <c r="D14" s="2"/>
      <c r="E14" s="3">
        <v>0.84482758620689657</v>
      </c>
      <c r="F14" s="3"/>
      <c r="G14" s="3"/>
      <c r="H14" s="3"/>
      <c r="I14" s="3"/>
      <c r="J14" s="3"/>
      <c r="K14" s="3"/>
      <c r="L14" s="3"/>
      <c r="M14" s="3"/>
      <c r="N14" s="3">
        <v>0.72413793103448276</v>
      </c>
      <c r="O14" s="3"/>
      <c r="P14" s="3"/>
      <c r="Q14" s="3"/>
      <c r="R14" s="3"/>
      <c r="S14" s="3"/>
      <c r="T14" s="3"/>
      <c r="U14" s="3"/>
      <c r="V14" s="3">
        <v>7</v>
      </c>
      <c r="W14" s="3"/>
      <c r="X14" s="3">
        <v>0.96551724137931028</v>
      </c>
      <c r="Y14" s="3"/>
      <c r="Z14" s="3"/>
      <c r="AA14" s="3">
        <v>23.775862068965516</v>
      </c>
      <c r="AB14" s="3"/>
      <c r="AC14" s="3"/>
      <c r="AD14" s="3"/>
      <c r="AE14" s="3"/>
      <c r="AF14" s="3"/>
      <c r="AG14" s="3"/>
      <c r="AH14" s="35">
        <v>33.310344827586206</v>
      </c>
      <c r="AI14" s="42">
        <f t="shared" si="0"/>
        <v>4.7586206896551726</v>
      </c>
    </row>
    <row r="15" spans="1:35" x14ac:dyDescent="0.25">
      <c r="A15" s="5"/>
      <c r="B15" s="5" t="s">
        <v>453</v>
      </c>
      <c r="C15" t="s">
        <v>454</v>
      </c>
      <c r="D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>
        <v>0.96551724137931028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5">
        <v>0.96551724137931028</v>
      </c>
      <c r="AI15" s="42">
        <f t="shared" si="0"/>
        <v>0.13793103448275862</v>
      </c>
    </row>
    <row r="16" spans="1:35" x14ac:dyDescent="0.25">
      <c r="A16" s="5"/>
      <c r="B16" s="5" t="s">
        <v>140</v>
      </c>
      <c r="C16" t="s">
        <v>141</v>
      </c>
      <c r="D16" s="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>
        <v>8.206896551724137</v>
      </c>
      <c r="R16" s="3"/>
      <c r="S16" s="3"/>
      <c r="T16" s="3"/>
      <c r="U16" s="3"/>
      <c r="V16" s="3"/>
      <c r="W16" s="3"/>
      <c r="X16" s="3"/>
      <c r="Y16" s="3"/>
      <c r="Z16" s="3"/>
      <c r="AA16" s="3">
        <v>10.137931034482758</v>
      </c>
      <c r="AB16" s="3"/>
      <c r="AC16" s="3"/>
      <c r="AD16" s="3"/>
      <c r="AE16" s="3"/>
      <c r="AF16" s="3"/>
      <c r="AG16" s="3"/>
      <c r="AH16" s="35">
        <v>18.344827586206897</v>
      </c>
      <c r="AI16" s="42">
        <f t="shared" si="0"/>
        <v>2.6206896551724137</v>
      </c>
    </row>
    <row r="17" spans="1:35" x14ac:dyDescent="0.25">
      <c r="A17" s="5"/>
      <c r="B17" s="5" t="s">
        <v>142</v>
      </c>
      <c r="C17" t="s">
        <v>143</v>
      </c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>
        <v>1.9310344827586206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5">
        <v>1.9310344827586206</v>
      </c>
      <c r="AI17" s="42">
        <f t="shared" si="0"/>
        <v>0.27586206896551724</v>
      </c>
    </row>
    <row r="18" spans="1:35" x14ac:dyDescent="0.25">
      <c r="A18" s="5"/>
      <c r="B18" s="5" t="s">
        <v>144</v>
      </c>
      <c r="C18" t="s">
        <v>145</v>
      </c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>
        <v>6.0344827586206895</v>
      </c>
      <c r="AB18" s="3"/>
      <c r="AC18" s="3"/>
      <c r="AD18" s="3"/>
      <c r="AE18" s="3"/>
      <c r="AF18" s="3"/>
      <c r="AG18" s="3"/>
      <c r="AH18" s="35">
        <v>6.0344827586206895</v>
      </c>
      <c r="AI18" s="42">
        <f t="shared" si="0"/>
        <v>0.86206896551724133</v>
      </c>
    </row>
    <row r="19" spans="1:35" x14ac:dyDescent="0.25">
      <c r="A19" s="5"/>
      <c r="B19" s="5" t="s">
        <v>146</v>
      </c>
      <c r="C19" t="s">
        <v>147</v>
      </c>
      <c r="D19" s="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>
        <v>2.1724137931034484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5">
        <v>2.1724137931034484</v>
      </c>
      <c r="AI19" s="42">
        <f t="shared" si="0"/>
        <v>0.31034482758620691</v>
      </c>
    </row>
    <row r="20" spans="1:35" x14ac:dyDescent="0.25">
      <c r="A20" s="5"/>
      <c r="B20" s="5" t="s">
        <v>148</v>
      </c>
      <c r="C20" t="s">
        <v>149</v>
      </c>
      <c r="D20" s="2"/>
      <c r="E20" s="3"/>
      <c r="F20" s="3"/>
      <c r="G20" s="3"/>
      <c r="H20" s="3"/>
      <c r="I20" s="3">
        <v>4.5862068965517242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v>9.4137931034482758</v>
      </c>
      <c r="W20" s="3"/>
      <c r="X20" s="3"/>
      <c r="Y20" s="3"/>
      <c r="Z20" s="3"/>
      <c r="AA20" s="3">
        <v>20.03448275862069</v>
      </c>
      <c r="AB20" s="3"/>
      <c r="AC20" s="3"/>
      <c r="AD20" s="3"/>
      <c r="AE20" s="3"/>
      <c r="AF20" s="3"/>
      <c r="AG20" s="3"/>
      <c r="AH20" s="35">
        <v>34.03448275862069</v>
      </c>
      <c r="AI20" s="42">
        <f t="shared" si="0"/>
        <v>4.8620689655172411</v>
      </c>
    </row>
    <row r="21" spans="1:35" x14ac:dyDescent="0.25">
      <c r="A21" s="5"/>
      <c r="B21" s="5" t="s">
        <v>150</v>
      </c>
      <c r="C21" t="s">
        <v>151</v>
      </c>
      <c r="D21" s="2"/>
      <c r="E21" s="3"/>
      <c r="F21" s="3"/>
      <c r="G21" s="3"/>
      <c r="H21" s="3"/>
      <c r="I21" s="3"/>
      <c r="J21" s="3"/>
      <c r="K21" s="3">
        <v>16.53448275862069</v>
      </c>
      <c r="L21" s="3"/>
      <c r="M21" s="3"/>
      <c r="N21" s="3">
        <v>10.862068965517242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5">
        <v>27.396551724137932</v>
      </c>
      <c r="AI21" s="42">
        <f t="shared" si="0"/>
        <v>3.9137931034482762</v>
      </c>
    </row>
    <row r="22" spans="1:35" x14ac:dyDescent="0.25">
      <c r="A22" s="5"/>
      <c r="B22" s="5" t="s">
        <v>152</v>
      </c>
      <c r="C22" t="s">
        <v>153</v>
      </c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>
        <v>2.1724137931034484</v>
      </c>
      <c r="R22" s="3"/>
      <c r="S22" s="3"/>
      <c r="T22" s="3"/>
      <c r="U22" s="3"/>
      <c r="V22" s="3"/>
      <c r="W22" s="3"/>
      <c r="X22" s="3"/>
      <c r="Y22" s="3"/>
      <c r="Z22" s="3"/>
      <c r="AA22" s="3">
        <v>13.034482758620689</v>
      </c>
      <c r="AB22" s="3"/>
      <c r="AC22" s="3"/>
      <c r="AD22" s="3"/>
      <c r="AE22" s="3"/>
      <c r="AF22" s="3"/>
      <c r="AG22" s="3"/>
      <c r="AH22" s="35">
        <v>15.206896551724137</v>
      </c>
      <c r="AI22" s="42">
        <f t="shared" si="0"/>
        <v>2.172413793103448</v>
      </c>
    </row>
    <row r="23" spans="1:35" x14ac:dyDescent="0.25">
      <c r="A23" s="5"/>
      <c r="B23" s="5" t="s">
        <v>154</v>
      </c>
      <c r="C23" t="s">
        <v>155</v>
      </c>
      <c r="D23" s="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>
        <v>5.068965517241379</v>
      </c>
      <c r="AB23" s="3"/>
      <c r="AC23" s="3"/>
      <c r="AD23" s="3"/>
      <c r="AE23" s="3"/>
      <c r="AF23" s="3"/>
      <c r="AG23" s="3"/>
      <c r="AH23" s="35">
        <v>5.068965517241379</v>
      </c>
      <c r="AI23" s="42">
        <f t="shared" si="0"/>
        <v>0.72413793103448276</v>
      </c>
    </row>
    <row r="24" spans="1:35" x14ac:dyDescent="0.25">
      <c r="A24" s="5"/>
      <c r="B24" s="5" t="s">
        <v>156</v>
      </c>
      <c r="C24" t="s">
        <v>157</v>
      </c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>
        <v>19.551724137931036</v>
      </c>
      <c r="W24" s="3"/>
      <c r="X24" s="3"/>
      <c r="Y24" s="3"/>
      <c r="Z24" s="3"/>
      <c r="AA24" s="3">
        <v>63.241379310344833</v>
      </c>
      <c r="AB24" s="3"/>
      <c r="AC24" s="3"/>
      <c r="AD24" s="3"/>
      <c r="AE24" s="3"/>
      <c r="AF24" s="3"/>
      <c r="AG24" s="3"/>
      <c r="AH24" s="35">
        <v>82.793103448275872</v>
      </c>
      <c r="AI24" s="42">
        <f t="shared" si="0"/>
        <v>11.827586206896553</v>
      </c>
    </row>
    <row r="25" spans="1:35" x14ac:dyDescent="0.25">
      <c r="A25" s="5"/>
      <c r="B25" s="5" t="s">
        <v>158</v>
      </c>
      <c r="C25" t="s">
        <v>159</v>
      </c>
      <c r="D25" s="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>
        <v>1.9310344827586206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5">
        <v>1.9310344827586206</v>
      </c>
      <c r="AI25" s="42">
        <f t="shared" si="0"/>
        <v>0.27586206896551724</v>
      </c>
    </row>
    <row r="26" spans="1:35" x14ac:dyDescent="0.25">
      <c r="A26" s="5"/>
      <c r="B26" s="5" t="s">
        <v>160</v>
      </c>
      <c r="C26" t="s">
        <v>161</v>
      </c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>
        <v>3.1379310344827589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5">
        <v>3.1379310344827589</v>
      </c>
      <c r="AI26" s="42">
        <f t="shared" si="0"/>
        <v>0.44827586206896558</v>
      </c>
    </row>
    <row r="27" spans="1:35" x14ac:dyDescent="0.25">
      <c r="A27" s="5"/>
      <c r="B27" s="5" t="s">
        <v>162</v>
      </c>
      <c r="C27" t="s">
        <v>163</v>
      </c>
      <c r="D27" s="2"/>
      <c r="E27" s="3">
        <v>42.120689655172413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>
        <v>7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5">
        <v>49.120689655172413</v>
      </c>
      <c r="AI27" s="42">
        <f t="shared" si="0"/>
        <v>7.0172413793103443</v>
      </c>
    </row>
    <row r="28" spans="1:35" x14ac:dyDescent="0.25">
      <c r="A28" s="5"/>
      <c r="B28" s="5" t="s">
        <v>164</v>
      </c>
      <c r="C28" t="s">
        <v>165</v>
      </c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>
        <v>4.1034482758620685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>
        <v>47.551724137931032</v>
      </c>
      <c r="AB28" s="3"/>
      <c r="AC28" s="3"/>
      <c r="AD28" s="3"/>
      <c r="AE28" s="3"/>
      <c r="AF28" s="3"/>
      <c r="AG28" s="3"/>
      <c r="AH28" s="35">
        <v>51.655172413793103</v>
      </c>
      <c r="AI28" s="42">
        <f t="shared" si="0"/>
        <v>7.3793103448275863</v>
      </c>
    </row>
    <row r="29" spans="1:35" x14ac:dyDescent="0.25">
      <c r="A29" s="5"/>
      <c r="B29" s="5" t="s">
        <v>166</v>
      </c>
      <c r="C29" t="s">
        <v>167</v>
      </c>
      <c r="D29" s="2"/>
      <c r="E29" s="3">
        <v>25.586206896551726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>
        <v>13.879310344827587</v>
      </c>
      <c r="W29" s="3"/>
      <c r="X29" s="3">
        <v>42.120689655172413</v>
      </c>
      <c r="Y29" s="3"/>
      <c r="Z29" s="3"/>
      <c r="AA29" s="3">
        <v>13.758620689655173</v>
      </c>
      <c r="AB29" s="3"/>
      <c r="AC29" s="3"/>
      <c r="AD29" s="3"/>
      <c r="AE29" s="3"/>
      <c r="AF29" s="3"/>
      <c r="AG29" s="3"/>
      <c r="AH29" s="35">
        <v>95.344827586206904</v>
      </c>
      <c r="AI29" s="42">
        <f t="shared" si="0"/>
        <v>13.620689655172415</v>
      </c>
    </row>
    <row r="30" spans="1:35" x14ac:dyDescent="0.25">
      <c r="A30" s="5"/>
      <c r="B30" s="5" t="s">
        <v>168</v>
      </c>
      <c r="C30" t="s">
        <v>169</v>
      </c>
      <c r="D30" s="2"/>
      <c r="E30" s="3"/>
      <c r="F30" s="3"/>
      <c r="G30" s="3"/>
      <c r="H30" s="3"/>
      <c r="I30" s="3"/>
      <c r="J30" s="3"/>
      <c r="K30" s="3"/>
      <c r="L30" s="3"/>
      <c r="M30" s="3"/>
      <c r="N30" s="3">
        <v>5.068965517241379</v>
      </c>
      <c r="O30" s="3"/>
      <c r="P30" s="3">
        <v>5.3103448275862064</v>
      </c>
      <c r="Q30" s="3">
        <v>2.1724137931034484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5">
        <v>12.551724137931034</v>
      </c>
      <c r="AI30" s="42">
        <f t="shared" si="0"/>
        <v>1.7931034482758619</v>
      </c>
    </row>
    <row r="31" spans="1:35" x14ac:dyDescent="0.25">
      <c r="A31" s="5"/>
      <c r="B31" s="5" t="s">
        <v>170</v>
      </c>
      <c r="C31" t="s">
        <v>171</v>
      </c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v>10.982758620689655</v>
      </c>
      <c r="Q31" s="3"/>
      <c r="R31" s="3"/>
      <c r="S31" s="3"/>
      <c r="T31" s="3"/>
      <c r="U31" s="3"/>
      <c r="V31" s="3">
        <v>3.6206896551724141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5">
        <v>14.603448275862069</v>
      </c>
      <c r="AI31" s="42">
        <f t="shared" si="0"/>
        <v>2.0862068965517242</v>
      </c>
    </row>
    <row r="32" spans="1:35" x14ac:dyDescent="0.25">
      <c r="A32" s="5"/>
      <c r="B32" s="5" t="s">
        <v>172</v>
      </c>
      <c r="C32" t="s">
        <v>173</v>
      </c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>
        <v>18.103448275862071</v>
      </c>
      <c r="AB32" s="3"/>
      <c r="AC32" s="3"/>
      <c r="AD32" s="3"/>
      <c r="AE32" s="3"/>
      <c r="AF32" s="3"/>
      <c r="AG32" s="3"/>
      <c r="AH32" s="35">
        <v>18.103448275862071</v>
      </c>
      <c r="AI32" s="42">
        <f t="shared" si="0"/>
        <v>2.5862068965517246</v>
      </c>
    </row>
    <row r="33" spans="1:35" x14ac:dyDescent="0.25">
      <c r="A33" s="5"/>
      <c r="B33" s="5" t="s">
        <v>174</v>
      </c>
      <c r="C33" t="s">
        <v>175</v>
      </c>
      <c r="D33" s="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>
        <v>7</v>
      </c>
      <c r="W33" s="3"/>
      <c r="X33" s="3"/>
      <c r="Y33" s="3"/>
      <c r="Z33" s="3"/>
      <c r="AA33" s="3">
        <v>11.586206896551724</v>
      </c>
      <c r="AB33" s="3"/>
      <c r="AC33" s="3"/>
      <c r="AD33" s="3"/>
      <c r="AE33" s="3"/>
      <c r="AF33" s="3"/>
      <c r="AG33" s="3"/>
      <c r="AH33" s="35">
        <v>18.586206896551722</v>
      </c>
      <c r="AI33" s="42">
        <f t="shared" si="0"/>
        <v>2.6551724137931032</v>
      </c>
    </row>
    <row r="34" spans="1:35" x14ac:dyDescent="0.25">
      <c r="A34" s="5"/>
      <c r="B34" s="5" t="s">
        <v>176</v>
      </c>
      <c r="C34" t="s">
        <v>177</v>
      </c>
      <c r="D34" s="2"/>
      <c r="E34" s="3">
        <v>80.620689655172413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v>16.655172413793103</v>
      </c>
      <c r="Q34" s="3"/>
      <c r="R34" s="3"/>
      <c r="S34" s="3"/>
      <c r="T34" s="3"/>
      <c r="U34" s="3"/>
      <c r="V34" s="3">
        <v>24.017241379310345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5">
        <v>121.29310344827587</v>
      </c>
      <c r="AI34" s="42">
        <f t="shared" si="0"/>
        <v>17.327586206896552</v>
      </c>
    </row>
    <row r="35" spans="1:35" x14ac:dyDescent="0.25">
      <c r="A35" s="5"/>
      <c r="B35" s="5" t="s">
        <v>178</v>
      </c>
      <c r="C35" t="s">
        <v>179</v>
      </c>
      <c r="D35" s="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>
        <v>52.620689655172413</v>
      </c>
      <c r="AB35" s="3"/>
      <c r="AC35" s="3"/>
      <c r="AD35" s="3"/>
      <c r="AE35" s="3"/>
      <c r="AF35" s="3"/>
      <c r="AG35" s="3"/>
      <c r="AH35" s="35">
        <v>52.620689655172413</v>
      </c>
      <c r="AI35" s="42">
        <f t="shared" si="0"/>
        <v>7.5172413793103443</v>
      </c>
    </row>
    <row r="36" spans="1:35" x14ac:dyDescent="0.25">
      <c r="A36" s="5"/>
      <c r="B36" s="5" t="s">
        <v>180</v>
      </c>
      <c r="C36" t="s">
        <v>181</v>
      </c>
      <c r="D36" s="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>
        <v>37.655172413793103</v>
      </c>
      <c r="Q36" s="3"/>
      <c r="R36" s="3"/>
      <c r="S36" s="3"/>
      <c r="T36" s="3"/>
      <c r="U36" s="3"/>
      <c r="V36" s="3"/>
      <c r="W36" s="3"/>
      <c r="X36" s="3">
        <v>56.241379310344833</v>
      </c>
      <c r="Y36" s="3"/>
      <c r="Z36" s="3"/>
      <c r="AA36" s="3">
        <v>71.327586206896555</v>
      </c>
      <c r="AB36" s="3"/>
      <c r="AC36" s="3"/>
      <c r="AD36" s="3"/>
      <c r="AE36" s="3"/>
      <c r="AF36" s="3"/>
      <c r="AG36" s="3"/>
      <c r="AH36" s="35">
        <v>165.22413793103448</v>
      </c>
      <c r="AI36" s="42">
        <f t="shared" si="0"/>
        <v>23.603448275862068</v>
      </c>
    </row>
    <row r="37" spans="1:35" x14ac:dyDescent="0.25">
      <c r="A37" s="5"/>
      <c r="B37" s="5" t="s">
        <v>182</v>
      </c>
      <c r="C37" t="s">
        <v>183</v>
      </c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>
        <v>4.1034482758620685</v>
      </c>
      <c r="R37" s="3"/>
      <c r="S37" s="3"/>
      <c r="T37" s="3"/>
      <c r="U37" s="3"/>
      <c r="V37" s="3"/>
      <c r="W37" s="3"/>
      <c r="X37" s="3"/>
      <c r="Y37" s="3"/>
      <c r="Z37" s="3"/>
      <c r="AA37" s="3">
        <v>7</v>
      </c>
      <c r="AB37" s="3"/>
      <c r="AC37" s="3"/>
      <c r="AD37" s="3"/>
      <c r="AE37" s="3"/>
      <c r="AF37" s="3"/>
      <c r="AG37" s="3"/>
      <c r="AH37" s="35">
        <v>11.103448275862068</v>
      </c>
      <c r="AI37" s="42">
        <f t="shared" si="0"/>
        <v>1.586206896551724</v>
      </c>
    </row>
    <row r="38" spans="1:35" x14ac:dyDescent="0.25">
      <c r="A38" s="5"/>
      <c r="B38" s="5" t="s">
        <v>184</v>
      </c>
      <c r="C38" t="s">
        <v>185</v>
      </c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>
        <v>0.96551724137931028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5">
        <v>0.96551724137931028</v>
      </c>
      <c r="AI38" s="42">
        <f t="shared" si="0"/>
        <v>0.13793103448275862</v>
      </c>
    </row>
    <row r="39" spans="1:35" x14ac:dyDescent="0.25">
      <c r="A39" s="5"/>
      <c r="B39" s="5" t="s">
        <v>186</v>
      </c>
      <c r="C39" t="s">
        <v>187</v>
      </c>
      <c r="D39" s="2"/>
      <c r="E39" s="3">
        <v>0.84482758620689657</v>
      </c>
      <c r="F39" s="3"/>
      <c r="G39" s="3"/>
      <c r="H39" s="3"/>
      <c r="I39" s="3"/>
      <c r="J39" s="3"/>
      <c r="K39" s="3"/>
      <c r="L39" s="3"/>
      <c r="M39" s="3"/>
      <c r="N39" s="3">
        <v>34.879310344827587</v>
      </c>
      <c r="O39" s="3"/>
      <c r="P39" s="3"/>
      <c r="Q39" s="3"/>
      <c r="R39" s="3"/>
      <c r="S39" s="3"/>
      <c r="T39" s="3"/>
      <c r="U39" s="3"/>
      <c r="V39" s="3">
        <v>11.948275862068964</v>
      </c>
      <c r="W39" s="3"/>
      <c r="X39" s="3">
        <v>1.2068965517241379</v>
      </c>
      <c r="Y39" s="3"/>
      <c r="Z39" s="3"/>
      <c r="AA39" s="3"/>
      <c r="AB39" s="3"/>
      <c r="AC39" s="3"/>
      <c r="AD39" s="3"/>
      <c r="AE39" s="3"/>
      <c r="AF39" s="3"/>
      <c r="AG39" s="3"/>
      <c r="AH39" s="35">
        <v>48.87931034482758</v>
      </c>
      <c r="AI39" s="42">
        <f t="shared" si="0"/>
        <v>6.9827586206896539</v>
      </c>
    </row>
    <row r="40" spans="1:35" x14ac:dyDescent="0.25">
      <c r="A40" s="5"/>
      <c r="B40" s="5" t="s">
        <v>188</v>
      </c>
      <c r="C40" t="s">
        <v>189</v>
      </c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>
        <v>4.1034482758620685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>
        <v>16.172413793103448</v>
      </c>
      <c r="AB40" s="3"/>
      <c r="AC40" s="3"/>
      <c r="AD40" s="3"/>
      <c r="AE40" s="3"/>
      <c r="AF40" s="3"/>
      <c r="AG40" s="3"/>
      <c r="AH40" s="35">
        <v>20.275862068965516</v>
      </c>
      <c r="AI40" s="42">
        <f t="shared" si="0"/>
        <v>2.896551724137931</v>
      </c>
    </row>
    <row r="41" spans="1:35" x14ac:dyDescent="0.25">
      <c r="A41" s="5"/>
      <c r="B41" s="5" t="s">
        <v>190</v>
      </c>
      <c r="C41" t="s">
        <v>191</v>
      </c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>
        <v>2.1724137931034484</v>
      </c>
      <c r="R41" s="3"/>
      <c r="S41" s="3"/>
      <c r="T41" s="3"/>
      <c r="U41" s="3"/>
      <c r="V41" s="3"/>
      <c r="W41" s="3"/>
      <c r="X41" s="3"/>
      <c r="Y41" s="3"/>
      <c r="Z41" s="3"/>
      <c r="AA41" s="3">
        <v>7</v>
      </c>
      <c r="AB41" s="3"/>
      <c r="AC41" s="3"/>
      <c r="AD41" s="3"/>
      <c r="AE41" s="3"/>
      <c r="AF41" s="3"/>
      <c r="AG41" s="3"/>
      <c r="AH41" s="35">
        <v>9.1724137931034484</v>
      </c>
      <c r="AI41" s="42">
        <f t="shared" si="0"/>
        <v>1.3103448275862069</v>
      </c>
    </row>
    <row r="42" spans="1:35" x14ac:dyDescent="0.25">
      <c r="A42" s="5"/>
      <c r="B42" s="5" t="s">
        <v>192</v>
      </c>
      <c r="C42" t="s">
        <v>193</v>
      </c>
      <c r="D42" s="2"/>
      <c r="E42" s="3"/>
      <c r="F42" s="3"/>
      <c r="G42" s="3"/>
      <c r="H42" s="3"/>
      <c r="I42" s="3">
        <v>11.103448275862069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5">
        <v>11.103448275862069</v>
      </c>
      <c r="AI42" s="42">
        <f t="shared" si="0"/>
        <v>1.5862068965517242</v>
      </c>
    </row>
    <row r="43" spans="1:35" x14ac:dyDescent="0.25">
      <c r="A43" s="5"/>
      <c r="B43" s="5" t="s">
        <v>194</v>
      </c>
      <c r="C43" t="s">
        <v>195</v>
      </c>
      <c r="D43" s="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>
        <v>1.9310344827586206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5">
        <v>1.9310344827586206</v>
      </c>
      <c r="AI43" s="42">
        <f t="shared" si="0"/>
        <v>0.27586206896551724</v>
      </c>
    </row>
    <row r="44" spans="1:35" x14ac:dyDescent="0.25">
      <c r="A44" s="5"/>
      <c r="B44" s="5" t="s">
        <v>196</v>
      </c>
      <c r="C44" t="s">
        <v>197</v>
      </c>
      <c r="D44" s="2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>
        <v>2.1724137931034484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5">
        <v>2.1724137931034484</v>
      </c>
      <c r="AI44" s="42">
        <f t="shared" si="0"/>
        <v>0.31034482758620691</v>
      </c>
    </row>
    <row r="45" spans="1:35" x14ac:dyDescent="0.25">
      <c r="A45" s="5"/>
      <c r="B45" s="5" t="s">
        <v>198</v>
      </c>
      <c r="C45" t="s">
        <v>199</v>
      </c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>
        <v>1.9310344827586206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5">
        <v>1.9310344827586206</v>
      </c>
      <c r="AI45" s="42">
        <f t="shared" si="0"/>
        <v>0.27586206896551724</v>
      </c>
    </row>
    <row r="46" spans="1:35" x14ac:dyDescent="0.25">
      <c r="A46" s="5"/>
      <c r="B46" s="5" t="s">
        <v>200</v>
      </c>
      <c r="C46" t="s">
        <v>201</v>
      </c>
      <c r="D46" s="2"/>
      <c r="E46" s="3"/>
      <c r="F46" s="3"/>
      <c r="G46" s="3"/>
      <c r="H46" s="3"/>
      <c r="I46" s="3"/>
      <c r="J46" s="3"/>
      <c r="K46" s="3">
        <v>7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>
        <v>7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5">
        <v>14</v>
      </c>
      <c r="AI46" s="42">
        <f t="shared" si="0"/>
        <v>2</v>
      </c>
    </row>
    <row r="47" spans="1:35" x14ac:dyDescent="0.25">
      <c r="A47" s="5"/>
      <c r="B47" s="5" t="s">
        <v>202</v>
      </c>
      <c r="C47" t="s">
        <v>203</v>
      </c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>
        <v>1.9310344827586206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5">
        <v>1.9310344827586206</v>
      </c>
      <c r="AI47" s="42">
        <f t="shared" si="0"/>
        <v>0.27586206896551724</v>
      </c>
    </row>
    <row r="48" spans="1:35" x14ac:dyDescent="0.25">
      <c r="A48" s="5"/>
      <c r="B48" s="5" t="s">
        <v>204</v>
      </c>
      <c r="C48" t="s">
        <v>205</v>
      </c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>
        <v>1.2068965517241379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5">
        <v>1.2068965517241379</v>
      </c>
      <c r="AI48" s="42">
        <f t="shared" si="0"/>
        <v>0.17241379310344826</v>
      </c>
    </row>
    <row r="49" spans="1:35" x14ac:dyDescent="0.25">
      <c r="A49" s="5"/>
      <c r="B49" s="5" t="s">
        <v>206</v>
      </c>
      <c r="C49" t="s">
        <v>207</v>
      </c>
      <c r="D49" s="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>
        <v>9.8965517241379306</v>
      </c>
      <c r="R49" s="3"/>
      <c r="S49" s="3"/>
      <c r="T49" s="3"/>
      <c r="U49" s="3"/>
      <c r="V49" s="3"/>
      <c r="W49" s="3"/>
      <c r="X49" s="3"/>
      <c r="Y49" s="3"/>
      <c r="Z49" s="3"/>
      <c r="AA49" s="3">
        <v>20.03448275862069</v>
      </c>
      <c r="AB49" s="3"/>
      <c r="AC49" s="3"/>
      <c r="AD49" s="3"/>
      <c r="AE49" s="3"/>
      <c r="AF49" s="3"/>
      <c r="AG49" s="3"/>
      <c r="AH49" s="35">
        <v>29.931034482758619</v>
      </c>
      <c r="AI49" s="42">
        <f t="shared" si="0"/>
        <v>4.2758620689655169</v>
      </c>
    </row>
    <row r="50" spans="1:35" x14ac:dyDescent="0.25">
      <c r="A50" s="5"/>
      <c r="B50" s="5" t="s">
        <v>208</v>
      </c>
      <c r="C50" t="s">
        <v>209</v>
      </c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>
        <v>1.9310344827586206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5">
        <v>1.9310344827586206</v>
      </c>
      <c r="AI50" s="42">
        <f t="shared" si="0"/>
        <v>0.27586206896551724</v>
      </c>
    </row>
    <row r="51" spans="1:35" x14ac:dyDescent="0.25">
      <c r="A51" s="5"/>
      <c r="B51" s="5" t="s">
        <v>210</v>
      </c>
      <c r="C51" t="s">
        <v>211</v>
      </c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>
        <v>2.1724137931034484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5">
        <v>2.1724137931034484</v>
      </c>
      <c r="AI51" s="42">
        <f t="shared" si="0"/>
        <v>0.31034482758620691</v>
      </c>
    </row>
    <row r="52" spans="1:35" x14ac:dyDescent="0.25">
      <c r="A52" s="5"/>
      <c r="B52" s="5" t="s">
        <v>212</v>
      </c>
      <c r="C52" t="s">
        <v>213</v>
      </c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>
        <v>1.9310344827586206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5">
        <v>1.9310344827586206</v>
      </c>
      <c r="AI52" s="42">
        <f t="shared" si="0"/>
        <v>0.27586206896551724</v>
      </c>
    </row>
    <row r="53" spans="1:35" x14ac:dyDescent="0.25">
      <c r="A53" s="5"/>
      <c r="B53" s="5" t="s">
        <v>214</v>
      </c>
      <c r="C53" t="s">
        <v>215</v>
      </c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>
        <v>4.1034482758620685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5">
        <v>4.1034482758620685</v>
      </c>
      <c r="AI53" s="42">
        <f t="shared" si="0"/>
        <v>0.58620689655172409</v>
      </c>
    </row>
    <row r="54" spans="1:35" x14ac:dyDescent="0.25">
      <c r="A54" s="5"/>
      <c r="B54" s="5" t="s">
        <v>216</v>
      </c>
      <c r="C54" t="s">
        <v>217</v>
      </c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>
        <v>1.9310344827586206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5">
        <v>1.9310344827586206</v>
      </c>
      <c r="AI54" s="42">
        <f t="shared" si="0"/>
        <v>0.27586206896551724</v>
      </c>
    </row>
    <row r="55" spans="1:35" x14ac:dyDescent="0.25">
      <c r="A55" s="5"/>
      <c r="B55" s="5" t="s">
        <v>218</v>
      </c>
      <c r="C55" t="s">
        <v>219</v>
      </c>
      <c r="D55" s="2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>
        <v>3.1379310344827589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5">
        <v>3.1379310344827589</v>
      </c>
      <c r="AI55" s="42">
        <f t="shared" si="0"/>
        <v>0.44827586206896558</v>
      </c>
    </row>
    <row r="56" spans="1:35" x14ac:dyDescent="0.25">
      <c r="A56" s="5"/>
      <c r="B56" s="5" t="s">
        <v>220</v>
      </c>
      <c r="C56" t="s">
        <v>221</v>
      </c>
      <c r="D56" s="2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>
        <v>18.344827586206897</v>
      </c>
      <c r="S56" s="3"/>
      <c r="T56" s="3"/>
      <c r="U56" s="3"/>
      <c r="V56" s="3"/>
      <c r="W56" s="3"/>
      <c r="X56" s="3"/>
      <c r="Y56" s="3"/>
      <c r="Z56" s="3"/>
      <c r="AA56" s="3">
        <v>7</v>
      </c>
      <c r="AB56" s="3"/>
      <c r="AC56" s="3"/>
      <c r="AD56" s="3"/>
      <c r="AE56" s="3"/>
      <c r="AF56" s="3"/>
      <c r="AG56" s="3"/>
      <c r="AH56" s="35">
        <v>25.344827586206897</v>
      </c>
      <c r="AI56" s="42">
        <f t="shared" si="0"/>
        <v>3.6206896551724137</v>
      </c>
    </row>
    <row r="57" spans="1:35" x14ac:dyDescent="0.25">
      <c r="A57" s="5"/>
      <c r="B57" s="5" t="s">
        <v>222</v>
      </c>
      <c r="C57" t="s">
        <v>223</v>
      </c>
      <c r="D57" s="2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>
        <v>34.03448275862069</v>
      </c>
      <c r="AB57" s="3"/>
      <c r="AC57" s="3"/>
      <c r="AD57" s="3"/>
      <c r="AE57" s="3"/>
      <c r="AF57" s="3"/>
      <c r="AG57" s="3"/>
      <c r="AH57" s="35">
        <v>34.03448275862069</v>
      </c>
      <c r="AI57" s="42">
        <f t="shared" si="0"/>
        <v>4.8620689655172411</v>
      </c>
    </row>
    <row r="58" spans="1:35" x14ac:dyDescent="0.25">
      <c r="A58" s="5"/>
      <c r="B58" s="5" t="s">
        <v>224</v>
      </c>
      <c r="C58" t="s">
        <v>225</v>
      </c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>
        <v>1.9310344827586206</v>
      </c>
      <c r="Q58" s="3"/>
      <c r="R58" s="3"/>
      <c r="S58" s="3"/>
      <c r="T58" s="3"/>
      <c r="U58" s="3"/>
      <c r="V58" s="3">
        <v>16.655172413793103</v>
      </c>
      <c r="W58" s="3"/>
      <c r="X58" s="3">
        <v>42.120689655172413</v>
      </c>
      <c r="Y58" s="3"/>
      <c r="Z58" s="3"/>
      <c r="AA58" s="3">
        <v>14</v>
      </c>
      <c r="AB58" s="3"/>
      <c r="AC58" s="3"/>
      <c r="AD58" s="3"/>
      <c r="AE58" s="3"/>
      <c r="AF58" s="3"/>
      <c r="AG58" s="3"/>
      <c r="AH58" s="35">
        <v>74.706896551724128</v>
      </c>
      <c r="AI58" s="42">
        <f t="shared" si="0"/>
        <v>10.672413793103447</v>
      </c>
    </row>
    <row r="59" spans="1:35" x14ac:dyDescent="0.25">
      <c r="A59" s="5"/>
      <c r="B59" s="5" t="s">
        <v>226</v>
      </c>
      <c r="C59" t="s">
        <v>227</v>
      </c>
      <c r="D59" s="2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>
        <v>1.9310344827586206</v>
      </c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5">
        <v>1.9310344827586206</v>
      </c>
      <c r="AI59" s="42">
        <f t="shared" si="0"/>
        <v>0.27586206896551724</v>
      </c>
    </row>
    <row r="60" spans="1:35" x14ac:dyDescent="0.25">
      <c r="A60" s="5"/>
      <c r="B60" s="5" t="s">
        <v>228</v>
      </c>
      <c r="C60" t="s">
        <v>229</v>
      </c>
      <c r="D60" s="2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>
        <v>2.1724137931034484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5">
        <v>2.1724137931034484</v>
      </c>
      <c r="AI60" s="42">
        <f t="shared" si="0"/>
        <v>0.31034482758620691</v>
      </c>
    </row>
    <row r="61" spans="1:35" x14ac:dyDescent="0.25">
      <c r="A61" s="5"/>
      <c r="B61" s="5" t="s">
        <v>230</v>
      </c>
      <c r="C61" t="s">
        <v>231</v>
      </c>
      <c r="D61" s="2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>
        <v>1.9310344827586206</v>
      </c>
      <c r="R61" s="3"/>
      <c r="S61" s="3"/>
      <c r="T61" s="3"/>
      <c r="U61" s="3"/>
      <c r="V61" s="3">
        <v>5.7931034482758621</v>
      </c>
      <c r="W61" s="3"/>
      <c r="X61" s="3"/>
      <c r="Y61" s="3"/>
      <c r="Z61" s="3"/>
      <c r="AA61" s="3">
        <v>18.103448275862071</v>
      </c>
      <c r="AB61" s="3"/>
      <c r="AC61" s="3"/>
      <c r="AD61" s="3"/>
      <c r="AE61" s="3"/>
      <c r="AF61" s="3"/>
      <c r="AG61" s="3"/>
      <c r="AH61" s="35">
        <v>25.827586206896555</v>
      </c>
      <c r="AI61" s="42">
        <f t="shared" si="0"/>
        <v>3.6896551724137936</v>
      </c>
    </row>
    <row r="62" spans="1:35" x14ac:dyDescent="0.25">
      <c r="A62" s="5"/>
      <c r="B62" s="5" t="s">
        <v>232</v>
      </c>
      <c r="C62" t="s">
        <v>233</v>
      </c>
      <c r="D62" s="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>
        <v>1.9310344827586206</v>
      </c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5">
        <v>1.9310344827586206</v>
      </c>
      <c r="AI62" s="42">
        <f t="shared" si="0"/>
        <v>0.27586206896551724</v>
      </c>
    </row>
    <row r="63" spans="1:35" x14ac:dyDescent="0.25">
      <c r="A63" s="5"/>
      <c r="B63" s="5" t="s">
        <v>234</v>
      </c>
      <c r="C63" t="s">
        <v>235</v>
      </c>
      <c r="D63" s="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>
        <v>7</v>
      </c>
      <c r="S63" s="3"/>
      <c r="T63" s="3"/>
      <c r="U63" s="3"/>
      <c r="V63" s="3"/>
      <c r="W63" s="3"/>
      <c r="X63" s="3"/>
      <c r="Y63" s="3"/>
      <c r="Z63" s="3"/>
      <c r="AA63" s="3">
        <v>7</v>
      </c>
      <c r="AB63" s="3"/>
      <c r="AC63" s="3"/>
      <c r="AD63" s="3"/>
      <c r="AE63" s="3"/>
      <c r="AF63" s="3"/>
      <c r="AG63" s="3"/>
      <c r="AH63" s="35">
        <v>14</v>
      </c>
      <c r="AI63" s="42">
        <f t="shared" si="0"/>
        <v>2</v>
      </c>
    </row>
    <row r="64" spans="1:35" x14ac:dyDescent="0.25">
      <c r="A64" s="5"/>
      <c r="B64" s="5" t="s">
        <v>236</v>
      </c>
      <c r="C64" t="s">
        <v>237</v>
      </c>
      <c r="D64" s="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>
        <v>2.1724137931034484</v>
      </c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5">
        <v>2.1724137931034484</v>
      </c>
      <c r="AI64" s="42">
        <f t="shared" si="0"/>
        <v>0.31034482758620691</v>
      </c>
    </row>
    <row r="65" spans="1:35" x14ac:dyDescent="0.25">
      <c r="A65" s="5"/>
      <c r="B65" s="5" t="s">
        <v>238</v>
      </c>
      <c r="C65" t="s">
        <v>239</v>
      </c>
      <c r="D65" s="2"/>
      <c r="E65" s="3">
        <v>0.84482758620689657</v>
      </c>
      <c r="F65" s="3"/>
      <c r="G65" s="3"/>
      <c r="H65" s="3"/>
      <c r="I65" s="3"/>
      <c r="J65" s="3"/>
      <c r="K65" s="3"/>
      <c r="L65" s="3"/>
      <c r="M65" s="3"/>
      <c r="N65" s="3">
        <v>0.72413793103448276</v>
      </c>
      <c r="O65" s="3"/>
      <c r="P65" s="3"/>
      <c r="Q65" s="3"/>
      <c r="R65" s="3"/>
      <c r="S65" s="3"/>
      <c r="T65" s="3"/>
      <c r="U65" s="3"/>
      <c r="V65" s="3">
        <v>8.206896551724137</v>
      </c>
      <c r="W65" s="3"/>
      <c r="X65" s="3">
        <v>0.72413793103448276</v>
      </c>
      <c r="Y65" s="3"/>
      <c r="Z65" s="3"/>
      <c r="AA65" s="3">
        <v>25.706896551724139</v>
      </c>
      <c r="AB65" s="3"/>
      <c r="AC65" s="3"/>
      <c r="AD65" s="3"/>
      <c r="AE65" s="3"/>
      <c r="AF65" s="3"/>
      <c r="AG65" s="3"/>
      <c r="AH65" s="35">
        <v>36.206896551724135</v>
      </c>
      <c r="AI65" s="42">
        <f t="shared" si="0"/>
        <v>5.1724137931034475</v>
      </c>
    </row>
    <row r="66" spans="1:35" x14ac:dyDescent="0.25">
      <c r="A66" s="5"/>
      <c r="B66" s="5" t="s">
        <v>240</v>
      </c>
      <c r="C66" t="s">
        <v>241</v>
      </c>
      <c r="D66" s="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>
        <v>1.9310344827586206</v>
      </c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5">
        <v>1.9310344827586206</v>
      </c>
      <c r="AI66" s="42">
        <f t="shared" si="0"/>
        <v>0.27586206896551724</v>
      </c>
    </row>
    <row r="67" spans="1:35" x14ac:dyDescent="0.25">
      <c r="A67" s="5"/>
      <c r="B67" s="5" t="s">
        <v>242</v>
      </c>
      <c r="C67" t="s">
        <v>243</v>
      </c>
      <c r="D67" s="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>
        <v>7</v>
      </c>
      <c r="AB67" s="3"/>
      <c r="AC67" s="3"/>
      <c r="AD67" s="3"/>
      <c r="AE67" s="3"/>
      <c r="AF67" s="3"/>
      <c r="AG67" s="3"/>
      <c r="AH67" s="35">
        <v>7</v>
      </c>
      <c r="AI67" s="42">
        <f t="shared" si="0"/>
        <v>1</v>
      </c>
    </row>
    <row r="68" spans="1:35" x14ac:dyDescent="0.25">
      <c r="A68" s="5"/>
      <c r="B68" s="5" t="s">
        <v>244</v>
      </c>
      <c r="C68" t="s">
        <v>245</v>
      </c>
      <c r="D68" s="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>
        <v>2.1724137931034484</v>
      </c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5">
        <v>2.1724137931034484</v>
      </c>
      <c r="AI68" s="42">
        <f t="shared" si="0"/>
        <v>0.31034482758620691</v>
      </c>
    </row>
    <row r="69" spans="1:35" x14ac:dyDescent="0.25">
      <c r="A69" s="5"/>
      <c r="B69" s="5" t="s">
        <v>246</v>
      </c>
      <c r="C69" t="s">
        <v>247</v>
      </c>
      <c r="D69" s="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>
        <v>2.1724137931034484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5">
        <v>2.1724137931034484</v>
      </c>
      <c r="AI69" s="42">
        <f t="shared" si="0"/>
        <v>0.31034482758620691</v>
      </c>
    </row>
    <row r="70" spans="1:35" x14ac:dyDescent="0.25">
      <c r="A70" s="5"/>
      <c r="B70" s="5" t="s">
        <v>248</v>
      </c>
      <c r="C70" t="s">
        <v>249</v>
      </c>
      <c r="D70" s="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>
        <v>7</v>
      </c>
      <c r="AB70" s="3"/>
      <c r="AC70" s="3"/>
      <c r="AD70" s="3"/>
      <c r="AE70" s="3"/>
      <c r="AF70" s="3"/>
      <c r="AG70" s="3"/>
      <c r="AH70" s="35">
        <v>7</v>
      </c>
      <c r="AI70" s="42">
        <f t="shared" si="0"/>
        <v>1</v>
      </c>
    </row>
    <row r="71" spans="1:35" x14ac:dyDescent="0.25">
      <c r="A71" s="5"/>
      <c r="B71" s="5" t="s">
        <v>250</v>
      </c>
      <c r="C71" t="s">
        <v>251</v>
      </c>
      <c r="D71" s="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>
        <v>7</v>
      </c>
      <c r="AB71" s="3"/>
      <c r="AC71" s="3"/>
      <c r="AD71" s="3"/>
      <c r="AE71" s="3"/>
      <c r="AF71" s="3"/>
      <c r="AG71" s="3"/>
      <c r="AH71" s="35">
        <v>7</v>
      </c>
      <c r="AI71" s="42">
        <f t="shared" ref="AI71:AI134" si="1">AH71/7</f>
        <v>1</v>
      </c>
    </row>
    <row r="72" spans="1:35" x14ac:dyDescent="0.25">
      <c r="A72" s="5"/>
      <c r="B72" s="5" t="s">
        <v>252</v>
      </c>
      <c r="C72" t="s">
        <v>253</v>
      </c>
      <c r="D72" s="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>
        <v>44.172413793103452</v>
      </c>
      <c r="AB72" s="3"/>
      <c r="AC72" s="3"/>
      <c r="AD72" s="3"/>
      <c r="AE72" s="3"/>
      <c r="AF72" s="3"/>
      <c r="AG72" s="3"/>
      <c r="AH72" s="35">
        <v>44.172413793103452</v>
      </c>
      <c r="AI72" s="42">
        <f t="shared" si="1"/>
        <v>6.3103448275862073</v>
      </c>
    </row>
    <row r="73" spans="1:35" x14ac:dyDescent="0.25">
      <c r="A73" s="5"/>
      <c r="B73" s="5" t="s">
        <v>254</v>
      </c>
      <c r="C73" t="s">
        <v>255</v>
      </c>
      <c r="D73" s="2"/>
      <c r="E73" s="3">
        <v>21</v>
      </c>
      <c r="F73" s="3"/>
      <c r="G73" s="3"/>
      <c r="H73" s="3"/>
      <c r="I73" s="3">
        <v>11.103448275862069</v>
      </c>
      <c r="J73" s="3"/>
      <c r="K73" s="3">
        <v>7.1206896551724128</v>
      </c>
      <c r="L73" s="3"/>
      <c r="M73" s="3"/>
      <c r="N73" s="3">
        <v>33.793103448275858</v>
      </c>
      <c r="O73" s="3"/>
      <c r="P73" s="3"/>
      <c r="Q73" s="3"/>
      <c r="R73" s="3"/>
      <c r="S73" s="3"/>
      <c r="T73" s="3"/>
      <c r="U73" s="3"/>
      <c r="V73" s="3">
        <v>26.551724137931036</v>
      </c>
      <c r="W73" s="3"/>
      <c r="X73" s="3">
        <v>27.758620689655174</v>
      </c>
      <c r="Y73" s="3"/>
      <c r="Z73" s="3"/>
      <c r="AA73" s="3">
        <v>51.896551724137929</v>
      </c>
      <c r="AB73" s="3"/>
      <c r="AC73" s="3"/>
      <c r="AD73" s="3"/>
      <c r="AE73" s="3"/>
      <c r="AF73" s="3"/>
      <c r="AG73" s="3"/>
      <c r="AH73" s="35">
        <v>179.22413793103448</v>
      </c>
      <c r="AI73" s="42">
        <f t="shared" si="1"/>
        <v>25.603448275862068</v>
      </c>
    </row>
    <row r="74" spans="1:35" x14ac:dyDescent="0.25">
      <c r="A74" s="5"/>
      <c r="B74" s="5" t="s">
        <v>254</v>
      </c>
      <c r="C74" t="s">
        <v>554</v>
      </c>
      <c r="D74" s="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>
        <v>0.24137931034482757</v>
      </c>
      <c r="AH74" s="35">
        <v>0.24137931034482757</v>
      </c>
      <c r="AI74" s="42">
        <f t="shared" si="1"/>
        <v>3.4482758620689655E-2</v>
      </c>
    </row>
    <row r="75" spans="1:35" x14ac:dyDescent="0.25">
      <c r="A75" s="5"/>
      <c r="B75" s="5" t="s">
        <v>256</v>
      </c>
      <c r="C75" t="s">
        <v>257</v>
      </c>
      <c r="D75" s="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>
        <v>6.0344827586206895</v>
      </c>
      <c r="AB75" s="3"/>
      <c r="AC75" s="3"/>
      <c r="AD75" s="3"/>
      <c r="AE75" s="3"/>
      <c r="AF75" s="3"/>
      <c r="AG75" s="3"/>
      <c r="AH75" s="35">
        <v>6.0344827586206895</v>
      </c>
      <c r="AI75" s="42">
        <f t="shared" si="1"/>
        <v>0.86206896551724133</v>
      </c>
    </row>
    <row r="76" spans="1:35" x14ac:dyDescent="0.25">
      <c r="A76" s="5"/>
      <c r="B76" s="5" t="s">
        <v>258</v>
      </c>
      <c r="C76" t="s">
        <v>259</v>
      </c>
      <c r="D76" s="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>
        <v>7</v>
      </c>
      <c r="AB76" s="3"/>
      <c r="AC76" s="3"/>
      <c r="AD76" s="3"/>
      <c r="AE76" s="3"/>
      <c r="AF76" s="3"/>
      <c r="AG76" s="3"/>
      <c r="AH76" s="35">
        <v>7</v>
      </c>
      <c r="AI76" s="42">
        <f t="shared" si="1"/>
        <v>1</v>
      </c>
    </row>
    <row r="77" spans="1:35" x14ac:dyDescent="0.25">
      <c r="A77" s="5"/>
      <c r="B77" s="5" t="s">
        <v>260</v>
      </c>
      <c r="C77" t="s">
        <v>261</v>
      </c>
      <c r="D77" s="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>
        <v>5.5517241379310347</v>
      </c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5">
        <v>5.5517241379310347</v>
      </c>
      <c r="AI77" s="42">
        <f t="shared" si="1"/>
        <v>0.7931034482758621</v>
      </c>
    </row>
    <row r="78" spans="1:35" x14ac:dyDescent="0.25">
      <c r="A78" s="5"/>
      <c r="B78" s="5" t="s">
        <v>262</v>
      </c>
      <c r="C78" t="s">
        <v>263</v>
      </c>
      <c r="D78" s="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>
        <v>1.9310344827586206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5">
        <v>1.9310344827586206</v>
      </c>
      <c r="AI78" s="42">
        <f t="shared" si="1"/>
        <v>0.27586206896551724</v>
      </c>
    </row>
    <row r="79" spans="1:35" x14ac:dyDescent="0.25">
      <c r="A79" s="5"/>
      <c r="B79" s="5" t="s">
        <v>264</v>
      </c>
      <c r="C79" t="s">
        <v>265</v>
      </c>
      <c r="D79" s="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>
        <v>1.9310344827586206</v>
      </c>
      <c r="R79" s="3"/>
      <c r="S79" s="3"/>
      <c r="T79" s="3"/>
      <c r="U79" s="3"/>
      <c r="V79" s="3">
        <v>7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5">
        <v>8.931034482758621</v>
      </c>
      <c r="AI79" s="42">
        <f t="shared" si="1"/>
        <v>1.2758620689655173</v>
      </c>
    </row>
    <row r="80" spans="1:35" x14ac:dyDescent="0.25">
      <c r="A80" s="5"/>
      <c r="B80" s="5" t="s">
        <v>266</v>
      </c>
      <c r="C80" t="s">
        <v>267</v>
      </c>
      <c r="D80" s="2"/>
      <c r="E80" s="3"/>
      <c r="F80" s="3"/>
      <c r="G80" s="3"/>
      <c r="H80" s="3">
        <v>12.068965517241379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5">
        <v>12.068965517241379</v>
      </c>
      <c r="AI80" s="42">
        <f t="shared" si="1"/>
        <v>1.7241379310344827</v>
      </c>
    </row>
    <row r="81" spans="1:35" x14ac:dyDescent="0.25">
      <c r="A81" s="5"/>
      <c r="B81" s="5" t="s">
        <v>268</v>
      </c>
      <c r="C81" t="s">
        <v>269</v>
      </c>
      <c r="D81" s="2"/>
      <c r="E81" s="3">
        <v>20.637931034482758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>
        <v>7.1206896551724128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5">
        <v>27.758620689655171</v>
      </c>
      <c r="AI81" s="42">
        <f t="shared" si="1"/>
        <v>3.9655172413793101</v>
      </c>
    </row>
    <row r="82" spans="1:35" x14ac:dyDescent="0.25">
      <c r="A82" s="5"/>
      <c r="B82" s="5" t="s">
        <v>270</v>
      </c>
      <c r="C82" t="s">
        <v>271</v>
      </c>
      <c r="D82" s="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>
        <v>7</v>
      </c>
      <c r="AB82" s="3"/>
      <c r="AC82" s="3"/>
      <c r="AD82" s="3"/>
      <c r="AE82" s="3"/>
      <c r="AF82" s="3"/>
      <c r="AG82" s="3"/>
      <c r="AH82" s="35">
        <v>7</v>
      </c>
      <c r="AI82" s="42">
        <f t="shared" si="1"/>
        <v>1</v>
      </c>
    </row>
    <row r="83" spans="1:35" x14ac:dyDescent="0.25">
      <c r="A83" s="5"/>
      <c r="B83" s="5" t="s">
        <v>272</v>
      </c>
      <c r="C83" t="s">
        <v>273</v>
      </c>
      <c r="D83" s="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>
        <v>1.9310344827586206</v>
      </c>
      <c r="Q83" s="3"/>
      <c r="R83" s="3"/>
      <c r="S83" s="3"/>
      <c r="T83" s="3"/>
      <c r="U83" s="3"/>
      <c r="V83" s="3">
        <v>7</v>
      </c>
      <c r="W83" s="3"/>
      <c r="X83" s="3"/>
      <c r="Y83" s="3"/>
      <c r="Z83" s="3"/>
      <c r="AA83" s="3">
        <v>17.137931034482758</v>
      </c>
      <c r="AB83" s="3"/>
      <c r="AC83" s="3"/>
      <c r="AD83" s="3"/>
      <c r="AE83" s="3"/>
      <c r="AF83" s="3"/>
      <c r="AG83" s="3"/>
      <c r="AH83" s="35">
        <v>26.068965517241381</v>
      </c>
      <c r="AI83" s="42">
        <f t="shared" si="1"/>
        <v>3.7241379310344831</v>
      </c>
    </row>
    <row r="84" spans="1:35" x14ac:dyDescent="0.25">
      <c r="A84" s="5"/>
      <c r="B84" s="5" t="s">
        <v>274</v>
      </c>
      <c r="C84" t="s">
        <v>275</v>
      </c>
      <c r="D84" s="2"/>
      <c r="E84" s="3"/>
      <c r="F84" s="3"/>
      <c r="G84" s="3"/>
      <c r="H84" s="3"/>
      <c r="I84" s="3"/>
      <c r="J84" s="3"/>
      <c r="K84" s="3"/>
      <c r="L84" s="3"/>
      <c r="M84" s="3"/>
      <c r="N84" s="3">
        <v>39.344827586206897</v>
      </c>
      <c r="O84" s="3"/>
      <c r="P84" s="3"/>
      <c r="Q84" s="3"/>
      <c r="R84" s="3"/>
      <c r="S84" s="3"/>
      <c r="T84" s="3"/>
      <c r="U84" s="3"/>
      <c r="V84" s="3">
        <v>7</v>
      </c>
      <c r="W84" s="3">
        <v>18.103448275862071</v>
      </c>
      <c r="X84" s="3"/>
      <c r="Y84" s="3"/>
      <c r="Z84" s="3"/>
      <c r="AA84" s="3">
        <v>6.0344827586206895</v>
      </c>
      <c r="AB84" s="3"/>
      <c r="AC84" s="3"/>
      <c r="AD84" s="3"/>
      <c r="AE84" s="3"/>
      <c r="AF84" s="3"/>
      <c r="AG84" s="3"/>
      <c r="AH84" s="35">
        <v>70.482758620689651</v>
      </c>
      <c r="AI84" s="42">
        <f t="shared" si="1"/>
        <v>10.068965517241379</v>
      </c>
    </row>
    <row r="85" spans="1:35" x14ac:dyDescent="0.25">
      <c r="A85" s="5"/>
      <c r="B85" s="5" t="s">
        <v>276</v>
      </c>
      <c r="C85" t="s">
        <v>277</v>
      </c>
      <c r="D85" s="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>
        <v>2.1724137931034484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5">
        <v>2.1724137931034484</v>
      </c>
      <c r="AI85" s="42">
        <f t="shared" si="1"/>
        <v>0.31034482758620691</v>
      </c>
    </row>
    <row r="86" spans="1:35" x14ac:dyDescent="0.25">
      <c r="A86" s="5"/>
      <c r="B86" s="5" t="s">
        <v>278</v>
      </c>
      <c r="C86" t="s">
        <v>279</v>
      </c>
      <c r="D86" s="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>
        <v>1.9310344827586206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5">
        <v>1.9310344827586206</v>
      </c>
      <c r="AI86" s="42">
        <f t="shared" si="1"/>
        <v>0.27586206896551724</v>
      </c>
    </row>
    <row r="87" spans="1:35" x14ac:dyDescent="0.25">
      <c r="A87" s="5"/>
      <c r="B87" s="5" t="s">
        <v>280</v>
      </c>
      <c r="C87" t="s">
        <v>281</v>
      </c>
      <c r="D87" s="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>
        <v>1.9310344827586206</v>
      </c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5">
        <v>1.9310344827586206</v>
      </c>
      <c r="AI87" s="42">
        <f t="shared" si="1"/>
        <v>0.27586206896551724</v>
      </c>
    </row>
    <row r="88" spans="1:35" x14ac:dyDescent="0.25">
      <c r="A88" s="5"/>
      <c r="B88" s="5" t="s">
        <v>282</v>
      </c>
      <c r="C88" t="s">
        <v>283</v>
      </c>
      <c r="D88" s="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>
        <v>1.9310344827586206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5">
        <v>1.9310344827586206</v>
      </c>
      <c r="AI88" s="42">
        <f t="shared" si="1"/>
        <v>0.27586206896551724</v>
      </c>
    </row>
    <row r="89" spans="1:35" x14ac:dyDescent="0.25">
      <c r="A89" s="5"/>
      <c r="B89" s="5" t="s">
        <v>284</v>
      </c>
      <c r="C89" t="s">
        <v>285</v>
      </c>
      <c r="D89" s="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>
        <v>6.0344827586206895</v>
      </c>
      <c r="W89" s="3"/>
      <c r="X89" s="3"/>
      <c r="Y89" s="3"/>
      <c r="Z89" s="3"/>
      <c r="AA89" s="3">
        <v>25.586206896551726</v>
      </c>
      <c r="AB89" s="3"/>
      <c r="AC89" s="3"/>
      <c r="AD89" s="3"/>
      <c r="AE89" s="3"/>
      <c r="AF89" s="3"/>
      <c r="AG89" s="3"/>
      <c r="AH89" s="35">
        <v>31.620689655172416</v>
      </c>
      <c r="AI89" s="42">
        <f t="shared" si="1"/>
        <v>4.5172413793103452</v>
      </c>
    </row>
    <row r="90" spans="1:35" x14ac:dyDescent="0.25">
      <c r="A90" s="5"/>
      <c r="B90" s="5" t="s">
        <v>286</v>
      </c>
      <c r="C90" t="s">
        <v>287</v>
      </c>
      <c r="D90" s="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>
        <v>7</v>
      </c>
      <c r="W90" s="3"/>
      <c r="X90" s="3"/>
      <c r="Y90" s="3"/>
      <c r="Z90" s="3"/>
      <c r="AA90" s="3">
        <v>13.517241379310345</v>
      </c>
      <c r="AB90" s="3"/>
      <c r="AC90" s="3"/>
      <c r="AD90" s="3"/>
      <c r="AE90" s="3"/>
      <c r="AF90" s="3"/>
      <c r="AG90" s="3"/>
      <c r="AH90" s="35">
        <v>20.517241379310345</v>
      </c>
      <c r="AI90" s="42">
        <f t="shared" si="1"/>
        <v>2.9310344827586206</v>
      </c>
    </row>
    <row r="91" spans="1:35" x14ac:dyDescent="0.25">
      <c r="A91" s="5"/>
      <c r="B91" s="5" t="s">
        <v>288</v>
      </c>
      <c r="C91" t="s">
        <v>289</v>
      </c>
      <c r="D91" s="2"/>
      <c r="E91" s="3">
        <v>1.9310344827586206</v>
      </c>
      <c r="F91" s="3"/>
      <c r="G91" s="3"/>
      <c r="H91" s="3"/>
      <c r="I91" s="3"/>
      <c r="J91" s="3"/>
      <c r="K91" s="3">
        <v>20.517241379310345</v>
      </c>
      <c r="L91" s="3"/>
      <c r="M91" s="3"/>
      <c r="N91" s="3">
        <v>31.982758620689651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5">
        <v>54.431034482758619</v>
      </c>
      <c r="AI91" s="42">
        <f t="shared" si="1"/>
        <v>7.7758620689655169</v>
      </c>
    </row>
    <row r="92" spans="1:35" x14ac:dyDescent="0.25">
      <c r="A92" s="5"/>
      <c r="B92" s="5" t="s">
        <v>290</v>
      </c>
      <c r="C92" t="s">
        <v>291</v>
      </c>
      <c r="D92" s="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>
        <v>7</v>
      </c>
      <c r="W92" s="3"/>
      <c r="X92" s="3">
        <v>50.086206896551722</v>
      </c>
      <c r="Y92" s="3"/>
      <c r="Z92" s="3"/>
      <c r="AA92" s="3"/>
      <c r="AB92" s="3"/>
      <c r="AC92" s="3"/>
      <c r="AD92" s="3"/>
      <c r="AE92" s="3"/>
      <c r="AF92" s="3"/>
      <c r="AG92" s="3"/>
      <c r="AH92" s="35">
        <v>57.086206896551722</v>
      </c>
      <c r="AI92" s="42">
        <f t="shared" si="1"/>
        <v>8.1551724137931032</v>
      </c>
    </row>
    <row r="93" spans="1:35" x14ac:dyDescent="0.25">
      <c r="A93" s="5"/>
      <c r="B93" s="5" t="s">
        <v>292</v>
      </c>
      <c r="C93" t="s">
        <v>293</v>
      </c>
      <c r="D93" s="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>
        <v>1.9310344827586206</v>
      </c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5">
        <v>1.9310344827586206</v>
      </c>
      <c r="AI93" s="42">
        <f t="shared" si="1"/>
        <v>0.27586206896551724</v>
      </c>
    </row>
    <row r="94" spans="1:35" x14ac:dyDescent="0.25">
      <c r="A94" s="5"/>
      <c r="B94" s="5" t="s">
        <v>294</v>
      </c>
      <c r="C94" t="s">
        <v>295</v>
      </c>
      <c r="D94" s="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>
        <v>21.482758620689655</v>
      </c>
      <c r="W94" s="3"/>
      <c r="X94" s="3"/>
      <c r="Y94" s="3"/>
      <c r="Z94" s="3"/>
      <c r="AA94" s="3">
        <v>63</v>
      </c>
      <c r="AB94" s="3"/>
      <c r="AC94" s="3"/>
      <c r="AD94" s="3"/>
      <c r="AE94" s="3"/>
      <c r="AF94" s="3"/>
      <c r="AG94" s="3"/>
      <c r="AH94" s="35">
        <v>84.482758620689651</v>
      </c>
      <c r="AI94" s="42">
        <f t="shared" si="1"/>
        <v>12.068965517241379</v>
      </c>
    </row>
    <row r="95" spans="1:35" x14ac:dyDescent="0.25">
      <c r="A95" s="5"/>
      <c r="B95" s="5" t="s">
        <v>296</v>
      </c>
      <c r="C95" t="s">
        <v>297</v>
      </c>
      <c r="D95" s="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>
        <v>2.896551724137931</v>
      </c>
      <c r="Q95" s="3">
        <v>2.1724137931034484</v>
      </c>
      <c r="R95" s="3"/>
      <c r="S95" s="3"/>
      <c r="T95" s="3"/>
      <c r="U95" s="3"/>
      <c r="V95" s="3"/>
      <c r="W95" s="3"/>
      <c r="X95" s="3"/>
      <c r="Y95" s="3"/>
      <c r="Z95" s="3"/>
      <c r="AA95" s="3">
        <v>14.96551724137931</v>
      </c>
      <c r="AB95" s="3"/>
      <c r="AC95" s="3"/>
      <c r="AD95" s="3"/>
      <c r="AE95" s="3"/>
      <c r="AF95" s="3"/>
      <c r="AG95" s="3"/>
      <c r="AH95" s="35">
        <v>20.03448275862069</v>
      </c>
      <c r="AI95" s="42">
        <f t="shared" si="1"/>
        <v>2.8620689655172415</v>
      </c>
    </row>
    <row r="96" spans="1:35" x14ac:dyDescent="0.25">
      <c r="A96" s="5"/>
      <c r="B96" s="5" t="s">
        <v>298</v>
      </c>
      <c r="C96" t="s">
        <v>299</v>
      </c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>
        <v>3.1379310344827589</v>
      </c>
      <c r="Q96" s="3">
        <v>1.9310344827586206</v>
      </c>
      <c r="R96" s="3"/>
      <c r="S96" s="3"/>
      <c r="T96" s="3"/>
      <c r="U96" s="3"/>
      <c r="V96" s="3"/>
      <c r="W96" s="3"/>
      <c r="X96" s="3"/>
      <c r="Y96" s="3"/>
      <c r="Z96" s="3"/>
      <c r="AA96" s="3">
        <v>19.068965517241377</v>
      </c>
      <c r="AB96" s="3"/>
      <c r="AC96" s="3"/>
      <c r="AD96" s="3"/>
      <c r="AE96" s="3"/>
      <c r="AF96" s="3"/>
      <c r="AG96" s="3"/>
      <c r="AH96" s="35">
        <v>24.137931034482754</v>
      </c>
      <c r="AI96" s="42">
        <f t="shared" si="1"/>
        <v>3.4482758620689649</v>
      </c>
    </row>
    <row r="97" spans="1:35" x14ac:dyDescent="0.25">
      <c r="A97" s="5"/>
      <c r="B97" s="5" t="s">
        <v>300</v>
      </c>
      <c r="C97" t="s">
        <v>301</v>
      </c>
      <c r="D97" s="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>
        <v>16.775862068965516</v>
      </c>
      <c r="Q97" s="3"/>
      <c r="R97" s="3"/>
      <c r="S97" s="3"/>
      <c r="T97" s="3"/>
      <c r="U97" s="3"/>
      <c r="V97" s="3"/>
      <c r="W97" s="3"/>
      <c r="X97" s="3"/>
      <c r="Y97" s="3"/>
      <c r="Z97" s="3"/>
      <c r="AA97" s="3">
        <v>27.517241379310345</v>
      </c>
      <c r="AB97" s="3"/>
      <c r="AC97" s="3"/>
      <c r="AD97" s="3"/>
      <c r="AE97" s="3"/>
      <c r="AF97" s="3"/>
      <c r="AG97" s="3"/>
      <c r="AH97" s="35">
        <v>44.293103448275858</v>
      </c>
      <c r="AI97" s="42">
        <f t="shared" si="1"/>
        <v>6.3275862068965507</v>
      </c>
    </row>
    <row r="98" spans="1:35" x14ac:dyDescent="0.25">
      <c r="A98" s="5"/>
      <c r="B98" s="5" t="s">
        <v>302</v>
      </c>
      <c r="C98" t="s">
        <v>303</v>
      </c>
      <c r="D98" s="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>
        <v>6.5172413793103443</v>
      </c>
      <c r="Q98" s="3"/>
      <c r="R98" s="3"/>
      <c r="S98" s="3"/>
      <c r="T98" s="3"/>
      <c r="U98" s="3"/>
      <c r="V98" s="3">
        <v>21</v>
      </c>
      <c r="W98" s="3"/>
      <c r="X98" s="3"/>
      <c r="Y98" s="3"/>
      <c r="Z98" s="3"/>
      <c r="AA98" s="3">
        <v>47.310344827586206</v>
      </c>
      <c r="AB98" s="3"/>
      <c r="AC98" s="3"/>
      <c r="AD98" s="3"/>
      <c r="AE98" s="3"/>
      <c r="AF98" s="3"/>
      <c r="AG98" s="3"/>
      <c r="AH98" s="35">
        <v>74.827586206896555</v>
      </c>
      <c r="AI98" s="42">
        <f t="shared" si="1"/>
        <v>10.689655172413794</v>
      </c>
    </row>
    <row r="99" spans="1:35" x14ac:dyDescent="0.25">
      <c r="A99" s="5"/>
      <c r="B99" s="5" t="s">
        <v>304</v>
      </c>
      <c r="C99" t="s">
        <v>305</v>
      </c>
      <c r="D99" s="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>
        <v>7</v>
      </c>
      <c r="Q99" s="3"/>
      <c r="R99" s="3"/>
      <c r="S99" s="3"/>
      <c r="T99" s="3"/>
      <c r="U99" s="3"/>
      <c r="V99" s="3">
        <v>7</v>
      </c>
      <c r="W99" s="3"/>
      <c r="X99" s="3"/>
      <c r="Y99" s="3"/>
      <c r="Z99" s="3"/>
      <c r="AA99" s="3">
        <v>8.931034482758621</v>
      </c>
      <c r="AB99" s="3"/>
      <c r="AC99" s="3"/>
      <c r="AD99" s="3"/>
      <c r="AE99" s="3"/>
      <c r="AF99" s="3"/>
      <c r="AG99" s="3"/>
      <c r="AH99" s="35">
        <v>22.931034482758619</v>
      </c>
      <c r="AI99" s="42">
        <f t="shared" si="1"/>
        <v>3.2758620689655169</v>
      </c>
    </row>
    <row r="100" spans="1:35" x14ac:dyDescent="0.25">
      <c r="A100" s="5"/>
      <c r="B100" s="5" t="s">
        <v>306</v>
      </c>
      <c r="C100" t="s">
        <v>307</v>
      </c>
      <c r="D100" s="2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>
        <v>14</v>
      </c>
      <c r="AB100" s="3"/>
      <c r="AC100" s="3"/>
      <c r="AD100" s="3"/>
      <c r="AE100" s="3"/>
      <c r="AF100" s="3"/>
      <c r="AG100" s="3"/>
      <c r="AH100" s="35">
        <v>14</v>
      </c>
      <c r="AI100" s="42">
        <f t="shared" si="1"/>
        <v>2</v>
      </c>
    </row>
    <row r="101" spans="1:35" x14ac:dyDescent="0.25">
      <c r="A101" s="5"/>
      <c r="B101" s="5" t="s">
        <v>308</v>
      </c>
      <c r="C101" t="s">
        <v>309</v>
      </c>
      <c r="D101" s="2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>
        <v>1.9310344827586206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5">
        <v>1.9310344827586206</v>
      </c>
      <c r="AI101" s="42">
        <f t="shared" si="1"/>
        <v>0.27586206896551724</v>
      </c>
    </row>
    <row r="102" spans="1:35" x14ac:dyDescent="0.25">
      <c r="A102" s="5"/>
      <c r="B102" s="5" t="s">
        <v>310</v>
      </c>
      <c r="C102" t="s">
        <v>311</v>
      </c>
      <c r="D102" s="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>
        <v>1.9310344827586206</v>
      </c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5">
        <v>1.9310344827586206</v>
      </c>
      <c r="AI102" s="42">
        <f t="shared" si="1"/>
        <v>0.27586206896551724</v>
      </c>
    </row>
    <row r="103" spans="1:35" x14ac:dyDescent="0.25">
      <c r="A103" s="5"/>
      <c r="B103" s="5" t="s">
        <v>312</v>
      </c>
      <c r="C103" t="s">
        <v>313</v>
      </c>
      <c r="D103" s="2"/>
      <c r="E103" s="3">
        <v>16.53448275862069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>
        <v>6.8793103448275863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5">
        <v>23.413793103448278</v>
      </c>
      <c r="AI103" s="42">
        <f t="shared" si="1"/>
        <v>3.3448275862068968</v>
      </c>
    </row>
    <row r="104" spans="1:35" x14ac:dyDescent="0.25">
      <c r="A104" s="5"/>
      <c r="B104" s="5" t="s">
        <v>314</v>
      </c>
      <c r="C104" t="s">
        <v>316</v>
      </c>
      <c r="D104" s="2"/>
      <c r="E104" s="3">
        <v>34.275862068965516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>
        <v>19.793103448275861</v>
      </c>
      <c r="Q104" s="3"/>
      <c r="R104" s="3"/>
      <c r="S104" s="3"/>
      <c r="T104" s="3"/>
      <c r="U104" s="3"/>
      <c r="V104" s="3">
        <v>7</v>
      </c>
      <c r="W104" s="3"/>
      <c r="X104" s="3"/>
      <c r="Y104" s="3"/>
      <c r="Z104" s="3"/>
      <c r="AA104" s="3">
        <v>72.051724137931032</v>
      </c>
      <c r="AB104" s="3"/>
      <c r="AC104" s="3"/>
      <c r="AD104" s="3"/>
      <c r="AE104" s="3"/>
      <c r="AF104" s="3"/>
      <c r="AG104" s="3"/>
      <c r="AH104" s="35">
        <v>133.12068965517241</v>
      </c>
      <c r="AI104" s="42">
        <f t="shared" si="1"/>
        <v>19.017241379310345</v>
      </c>
    </row>
    <row r="105" spans="1:35" x14ac:dyDescent="0.25">
      <c r="A105" s="5"/>
      <c r="B105" s="5" t="s">
        <v>317</v>
      </c>
      <c r="C105" t="s">
        <v>318</v>
      </c>
      <c r="D105" s="2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>
        <v>7</v>
      </c>
      <c r="W105" s="3"/>
      <c r="X105" s="3"/>
      <c r="Y105" s="3"/>
      <c r="Z105" s="3"/>
      <c r="AA105" s="3">
        <v>6.0344827586206895</v>
      </c>
      <c r="AB105" s="3"/>
      <c r="AC105" s="3"/>
      <c r="AD105" s="3"/>
      <c r="AE105" s="3"/>
      <c r="AF105" s="3"/>
      <c r="AG105" s="3"/>
      <c r="AH105" s="35">
        <v>13.03448275862069</v>
      </c>
      <c r="AI105" s="42">
        <f t="shared" si="1"/>
        <v>1.8620689655172415</v>
      </c>
    </row>
    <row r="106" spans="1:35" x14ac:dyDescent="0.25">
      <c r="A106" s="5"/>
      <c r="B106" s="5" t="s">
        <v>319</v>
      </c>
      <c r="C106" t="s">
        <v>320</v>
      </c>
      <c r="D106" s="2"/>
      <c r="E106" s="3"/>
      <c r="F106" s="3"/>
      <c r="G106" s="3"/>
      <c r="H106" s="3"/>
      <c r="I106" s="3">
        <v>28</v>
      </c>
      <c r="J106" s="3"/>
      <c r="K106" s="3"/>
      <c r="L106" s="3"/>
      <c r="M106" s="3"/>
      <c r="N106" s="3"/>
      <c r="O106" s="3"/>
      <c r="P106" s="3">
        <v>6.5172413793103443</v>
      </c>
      <c r="Q106" s="3"/>
      <c r="R106" s="3"/>
      <c r="S106" s="3"/>
      <c r="T106" s="3"/>
      <c r="U106" s="3"/>
      <c r="V106" s="3">
        <v>22.206896551724139</v>
      </c>
      <c r="W106" s="3"/>
      <c r="X106" s="3"/>
      <c r="Y106" s="3"/>
      <c r="Z106" s="3"/>
      <c r="AA106" s="3">
        <v>19.551724137931036</v>
      </c>
      <c r="AB106" s="3"/>
      <c r="AC106" s="3"/>
      <c r="AD106" s="3"/>
      <c r="AE106" s="3"/>
      <c r="AF106" s="3"/>
      <c r="AG106" s="3"/>
      <c r="AH106" s="35">
        <v>76.275862068965509</v>
      </c>
      <c r="AI106" s="42">
        <f t="shared" si="1"/>
        <v>10.896551724137931</v>
      </c>
    </row>
    <row r="107" spans="1:35" x14ac:dyDescent="0.25">
      <c r="A107" s="5"/>
      <c r="B107" s="5" t="s">
        <v>321</v>
      </c>
      <c r="C107" t="s">
        <v>322</v>
      </c>
      <c r="D107" s="2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>
        <v>1.9310344827586206</v>
      </c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5">
        <v>1.9310344827586206</v>
      </c>
      <c r="AI107" s="42">
        <f t="shared" si="1"/>
        <v>0.27586206896551724</v>
      </c>
    </row>
    <row r="108" spans="1:35" x14ac:dyDescent="0.25">
      <c r="A108" s="5"/>
      <c r="B108" s="5" t="s">
        <v>323</v>
      </c>
      <c r="C108" t="s">
        <v>324</v>
      </c>
      <c r="D108" s="2"/>
      <c r="E108" s="3"/>
      <c r="F108" s="3"/>
      <c r="G108" s="3"/>
      <c r="H108" s="3"/>
      <c r="I108" s="3"/>
      <c r="J108" s="3"/>
      <c r="K108" s="3"/>
      <c r="L108" s="3"/>
      <c r="M108" s="3"/>
      <c r="N108" s="3">
        <v>4.1034482758620685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5">
        <v>4.1034482758620685</v>
      </c>
      <c r="AI108" s="42">
        <f t="shared" si="1"/>
        <v>0.58620689655172409</v>
      </c>
    </row>
    <row r="109" spans="1:35" x14ac:dyDescent="0.25">
      <c r="A109" s="5"/>
      <c r="B109" s="5" t="s">
        <v>325</v>
      </c>
      <c r="C109" t="s">
        <v>326</v>
      </c>
      <c r="D109" s="2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>
        <v>2.1724137931034484</v>
      </c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5">
        <v>2.1724137931034484</v>
      </c>
      <c r="AI109" s="42">
        <f t="shared" si="1"/>
        <v>0.31034482758620691</v>
      </c>
    </row>
    <row r="110" spans="1:35" x14ac:dyDescent="0.25">
      <c r="A110" s="5"/>
      <c r="B110" s="5" t="s">
        <v>327</v>
      </c>
      <c r="C110" t="s">
        <v>328</v>
      </c>
      <c r="D110" s="2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>
        <v>2.1724137931034484</v>
      </c>
      <c r="AD110" s="3"/>
      <c r="AE110" s="3"/>
      <c r="AF110" s="3"/>
      <c r="AG110" s="3"/>
      <c r="AH110" s="35">
        <v>2.1724137931034484</v>
      </c>
      <c r="AI110" s="42">
        <f t="shared" si="1"/>
        <v>0.31034482758620691</v>
      </c>
    </row>
    <row r="111" spans="1:35" x14ac:dyDescent="0.25">
      <c r="A111" s="5"/>
      <c r="B111" s="5" t="s">
        <v>329</v>
      </c>
      <c r="C111" t="s">
        <v>330</v>
      </c>
      <c r="D111" s="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>
        <v>14</v>
      </c>
      <c r="W111" s="3"/>
      <c r="X111" s="3"/>
      <c r="Y111" s="3"/>
      <c r="Z111" s="3"/>
      <c r="AA111" s="3">
        <v>56.724137931034484</v>
      </c>
      <c r="AB111" s="3"/>
      <c r="AC111" s="3"/>
      <c r="AD111" s="3"/>
      <c r="AE111" s="3"/>
      <c r="AF111" s="3"/>
      <c r="AG111" s="3"/>
      <c r="AH111" s="35">
        <v>70.724137931034477</v>
      </c>
      <c r="AI111" s="42">
        <f t="shared" si="1"/>
        <v>10.103448275862068</v>
      </c>
    </row>
    <row r="112" spans="1:35" x14ac:dyDescent="0.25">
      <c r="A112" s="5"/>
      <c r="B112" s="5" t="s">
        <v>331</v>
      </c>
      <c r="C112" t="s">
        <v>332</v>
      </c>
      <c r="D112" s="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>
        <v>3.1379310344827589</v>
      </c>
      <c r="V112" s="3">
        <v>3.5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5">
        <v>6.6379310344827589</v>
      </c>
      <c r="AI112" s="42">
        <f t="shared" si="1"/>
        <v>0.94827586206896552</v>
      </c>
    </row>
    <row r="113" spans="1:35" x14ac:dyDescent="0.25">
      <c r="A113" s="5"/>
      <c r="B113" s="5" t="s">
        <v>333</v>
      </c>
      <c r="C113" t="s">
        <v>334</v>
      </c>
      <c r="D113" s="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>
        <v>2.1724137931034484</v>
      </c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5">
        <v>2.1724137931034484</v>
      </c>
      <c r="AI113" s="42">
        <f t="shared" si="1"/>
        <v>0.31034482758620691</v>
      </c>
    </row>
    <row r="114" spans="1:35" x14ac:dyDescent="0.25">
      <c r="A114" s="5"/>
      <c r="B114" s="5" t="s">
        <v>335</v>
      </c>
      <c r="C114" t="s">
        <v>336</v>
      </c>
      <c r="D114" s="2"/>
      <c r="E114" s="3"/>
      <c r="F114" s="3"/>
      <c r="G114" s="3"/>
      <c r="H114" s="3"/>
      <c r="I114" s="3"/>
      <c r="J114" s="3"/>
      <c r="K114" s="3"/>
      <c r="L114" s="3"/>
      <c r="M114" s="3"/>
      <c r="N114" s="3">
        <v>7</v>
      </c>
      <c r="O114" s="3"/>
      <c r="P114" s="3">
        <v>4.1034482758620685</v>
      </c>
      <c r="Q114" s="3"/>
      <c r="R114" s="3"/>
      <c r="S114" s="3"/>
      <c r="T114" s="3"/>
      <c r="U114" s="3"/>
      <c r="V114" s="3">
        <v>22.568965517241377</v>
      </c>
      <c r="W114" s="3"/>
      <c r="X114" s="3"/>
      <c r="Y114" s="3"/>
      <c r="Z114" s="3"/>
      <c r="AA114" s="3">
        <v>65.655172413793096</v>
      </c>
      <c r="AB114" s="3"/>
      <c r="AC114" s="3"/>
      <c r="AD114" s="3"/>
      <c r="AE114" s="3"/>
      <c r="AF114" s="3"/>
      <c r="AG114" s="3"/>
      <c r="AH114" s="35">
        <v>99.327586206896541</v>
      </c>
      <c r="AI114" s="42">
        <f t="shared" si="1"/>
        <v>14.189655172413792</v>
      </c>
    </row>
    <row r="115" spans="1:35" x14ac:dyDescent="0.25">
      <c r="A115" s="5"/>
      <c r="B115" s="5" t="s">
        <v>337</v>
      </c>
      <c r="C115" t="s">
        <v>338</v>
      </c>
      <c r="D115" s="2"/>
      <c r="E115" s="3"/>
      <c r="F115" s="3"/>
      <c r="G115" s="3"/>
      <c r="H115" s="3"/>
      <c r="I115" s="3"/>
      <c r="J115" s="3"/>
      <c r="K115" s="3"/>
      <c r="L115" s="3"/>
      <c r="M115" s="3"/>
      <c r="N115" s="3">
        <v>34.155172413793103</v>
      </c>
      <c r="O115" s="3"/>
      <c r="P115" s="3">
        <v>14</v>
      </c>
      <c r="Q115" s="3"/>
      <c r="R115" s="3"/>
      <c r="S115" s="3"/>
      <c r="T115" s="3"/>
      <c r="U115" s="3"/>
      <c r="V115" s="3">
        <v>13.275862068965518</v>
      </c>
      <c r="W115" s="3"/>
      <c r="X115" s="3"/>
      <c r="Y115" s="3"/>
      <c r="Z115" s="3"/>
      <c r="AA115" s="3">
        <v>31.620689655172416</v>
      </c>
      <c r="AB115" s="3"/>
      <c r="AC115" s="3"/>
      <c r="AD115" s="3"/>
      <c r="AE115" s="3"/>
      <c r="AF115" s="3"/>
      <c r="AG115" s="3"/>
      <c r="AH115" s="35">
        <v>93.051724137931032</v>
      </c>
      <c r="AI115" s="42">
        <f t="shared" si="1"/>
        <v>13.293103448275861</v>
      </c>
    </row>
    <row r="116" spans="1:35" x14ac:dyDescent="0.25">
      <c r="A116" s="5"/>
      <c r="B116" s="5" t="s">
        <v>339</v>
      </c>
      <c r="C116" t="s">
        <v>340</v>
      </c>
      <c r="D116" s="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>
        <v>4.8275862068965516</v>
      </c>
      <c r="Q116" s="3"/>
      <c r="R116" s="3"/>
      <c r="S116" s="3"/>
      <c r="T116" s="3"/>
      <c r="U116" s="3"/>
      <c r="V116" s="3">
        <v>13.275862068965518</v>
      </c>
      <c r="W116" s="3"/>
      <c r="X116" s="3"/>
      <c r="Y116" s="3"/>
      <c r="Z116" s="3"/>
      <c r="AA116" s="3">
        <v>23.051724137931036</v>
      </c>
      <c r="AB116" s="3"/>
      <c r="AC116" s="3"/>
      <c r="AD116" s="3"/>
      <c r="AE116" s="3"/>
      <c r="AF116" s="3"/>
      <c r="AG116" s="3"/>
      <c r="AH116" s="35">
        <v>41.15517241379311</v>
      </c>
      <c r="AI116" s="42">
        <f t="shared" si="1"/>
        <v>5.8793103448275872</v>
      </c>
    </row>
    <row r="117" spans="1:35" x14ac:dyDescent="0.25">
      <c r="A117" s="5"/>
      <c r="B117" s="5" t="s">
        <v>341</v>
      </c>
      <c r="C117" t="s">
        <v>342</v>
      </c>
      <c r="D117" s="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>
        <v>0.96551724137931028</v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5">
        <v>0.96551724137931028</v>
      </c>
      <c r="AI117" s="42">
        <f t="shared" si="1"/>
        <v>0.13793103448275862</v>
      </c>
    </row>
    <row r="118" spans="1:35" x14ac:dyDescent="0.25">
      <c r="A118" s="5"/>
      <c r="B118" s="5" t="s">
        <v>343</v>
      </c>
      <c r="C118" t="s">
        <v>344</v>
      </c>
      <c r="D118" s="2"/>
      <c r="E118" s="3"/>
      <c r="F118" s="3"/>
      <c r="G118" s="3"/>
      <c r="H118" s="3"/>
      <c r="I118" s="3"/>
      <c r="J118" s="3"/>
      <c r="K118" s="3"/>
      <c r="L118" s="3"/>
      <c r="M118" s="3"/>
      <c r="N118" s="3">
        <v>13.758620689655173</v>
      </c>
      <c r="O118" s="3"/>
      <c r="P118" s="3">
        <v>14</v>
      </c>
      <c r="Q118" s="3"/>
      <c r="R118" s="3"/>
      <c r="S118" s="3"/>
      <c r="T118" s="3"/>
      <c r="U118" s="3"/>
      <c r="V118" s="3">
        <v>27.275862068965516</v>
      </c>
      <c r="W118" s="3"/>
      <c r="X118" s="3"/>
      <c r="Y118" s="3"/>
      <c r="Z118" s="3"/>
      <c r="AA118" s="3">
        <v>69.275862068965509</v>
      </c>
      <c r="AB118" s="3"/>
      <c r="AC118" s="3"/>
      <c r="AD118" s="3"/>
      <c r="AE118" s="3"/>
      <c r="AF118" s="3"/>
      <c r="AG118" s="3"/>
      <c r="AH118" s="35">
        <v>124.31034482758619</v>
      </c>
      <c r="AI118" s="42">
        <f t="shared" si="1"/>
        <v>17.758620689655171</v>
      </c>
    </row>
    <row r="119" spans="1:35" x14ac:dyDescent="0.25">
      <c r="A119" s="5"/>
      <c r="B119" s="5" t="s">
        <v>345</v>
      </c>
      <c r="C119" t="s">
        <v>346</v>
      </c>
      <c r="D119" s="2"/>
      <c r="E119" s="3">
        <v>1.3275862068965516</v>
      </c>
      <c r="F119" s="3"/>
      <c r="G119" s="3"/>
      <c r="H119" s="3"/>
      <c r="I119" s="3">
        <v>24.137931034482758</v>
      </c>
      <c r="J119" s="3"/>
      <c r="K119" s="3"/>
      <c r="L119" s="3"/>
      <c r="M119" s="3"/>
      <c r="N119" s="3">
        <v>0.84482758620689657</v>
      </c>
      <c r="O119" s="3"/>
      <c r="P119" s="3">
        <v>15.448275862068964</v>
      </c>
      <c r="Q119" s="3"/>
      <c r="R119" s="3"/>
      <c r="S119" s="3"/>
      <c r="T119" s="3"/>
      <c r="U119" s="3"/>
      <c r="V119" s="3"/>
      <c r="W119" s="3"/>
      <c r="X119" s="3">
        <v>43.327586206896548</v>
      </c>
      <c r="Y119" s="3"/>
      <c r="Z119" s="3"/>
      <c r="AA119" s="3">
        <v>21.96551724137931</v>
      </c>
      <c r="AB119" s="3"/>
      <c r="AC119" s="3"/>
      <c r="AD119" s="3"/>
      <c r="AE119" s="3"/>
      <c r="AF119" s="3"/>
      <c r="AG119" s="3"/>
      <c r="AH119" s="35">
        <v>107.05172413793102</v>
      </c>
      <c r="AI119" s="42">
        <f t="shared" si="1"/>
        <v>15.293103448275859</v>
      </c>
    </row>
    <row r="120" spans="1:35" x14ac:dyDescent="0.25">
      <c r="A120" s="5"/>
      <c r="B120" s="5" t="s">
        <v>347</v>
      </c>
      <c r="C120" t="s">
        <v>348</v>
      </c>
      <c r="D120" s="2"/>
      <c r="E120" s="3"/>
      <c r="F120" s="3"/>
      <c r="G120" s="3"/>
      <c r="H120" s="3"/>
      <c r="I120" s="3"/>
      <c r="J120" s="3"/>
      <c r="K120" s="3"/>
      <c r="L120" s="3"/>
      <c r="M120" s="3"/>
      <c r="N120" s="3">
        <v>0.24137931034482757</v>
      </c>
      <c r="O120" s="3"/>
      <c r="P120" s="3"/>
      <c r="Q120" s="3"/>
      <c r="R120" s="3"/>
      <c r="S120" s="3"/>
      <c r="T120" s="3"/>
      <c r="U120" s="3"/>
      <c r="V120" s="3">
        <v>11.586206896551724</v>
      </c>
      <c r="W120" s="3"/>
      <c r="X120" s="3">
        <v>0.48275862068965514</v>
      </c>
      <c r="Y120" s="3"/>
      <c r="Z120" s="3"/>
      <c r="AA120" s="3">
        <v>64.689655172413794</v>
      </c>
      <c r="AB120" s="3"/>
      <c r="AC120" s="3"/>
      <c r="AD120" s="3"/>
      <c r="AE120" s="3"/>
      <c r="AF120" s="3"/>
      <c r="AG120" s="3"/>
      <c r="AH120" s="35">
        <v>77</v>
      </c>
      <c r="AI120" s="42">
        <f t="shared" si="1"/>
        <v>11</v>
      </c>
    </row>
    <row r="121" spans="1:35" x14ac:dyDescent="0.25">
      <c r="A121" s="5"/>
      <c r="B121" s="5" t="s">
        <v>349</v>
      </c>
      <c r="C121" t="s">
        <v>350</v>
      </c>
      <c r="D121" s="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>
        <v>14</v>
      </c>
      <c r="AB121" s="3"/>
      <c r="AC121" s="3"/>
      <c r="AD121" s="3"/>
      <c r="AE121" s="3"/>
      <c r="AF121" s="3"/>
      <c r="AG121" s="3"/>
      <c r="AH121" s="35">
        <v>14</v>
      </c>
      <c r="AI121" s="42">
        <f t="shared" si="1"/>
        <v>2</v>
      </c>
    </row>
    <row r="122" spans="1:35" x14ac:dyDescent="0.25">
      <c r="A122" s="5"/>
      <c r="B122" s="5" t="s">
        <v>351</v>
      </c>
      <c r="C122" t="s">
        <v>352</v>
      </c>
      <c r="D122" s="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>
        <v>2.1724137931034484</v>
      </c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5">
        <v>2.1724137931034484</v>
      </c>
      <c r="AI122" s="42">
        <f t="shared" si="1"/>
        <v>0.31034482758620691</v>
      </c>
    </row>
    <row r="123" spans="1:35" x14ac:dyDescent="0.25">
      <c r="A123" s="5"/>
      <c r="B123" s="5" t="s">
        <v>353</v>
      </c>
      <c r="C123" t="s">
        <v>354</v>
      </c>
      <c r="D123" s="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>
        <v>3.1379310344827589</v>
      </c>
      <c r="AD123" s="3"/>
      <c r="AE123" s="3"/>
      <c r="AF123" s="3"/>
      <c r="AG123" s="3"/>
      <c r="AH123" s="35">
        <v>3.1379310344827589</v>
      </c>
      <c r="AI123" s="42">
        <f t="shared" si="1"/>
        <v>0.44827586206896558</v>
      </c>
    </row>
    <row r="124" spans="1:35" x14ac:dyDescent="0.25">
      <c r="A124" s="5"/>
      <c r="B124" s="5" t="s">
        <v>355</v>
      </c>
      <c r="C124" t="s">
        <v>356</v>
      </c>
      <c r="D124" s="2"/>
      <c r="E124" s="3"/>
      <c r="F124" s="3"/>
      <c r="G124" s="3"/>
      <c r="H124" s="3"/>
      <c r="I124" s="3">
        <v>52.982758620689651</v>
      </c>
      <c r="J124" s="3"/>
      <c r="K124" s="3"/>
      <c r="L124" s="3"/>
      <c r="M124" s="3"/>
      <c r="N124" s="3">
        <v>32.827586206896548</v>
      </c>
      <c r="O124" s="3"/>
      <c r="P124" s="3">
        <v>6.5172413793103443</v>
      </c>
      <c r="Q124" s="3"/>
      <c r="R124" s="3"/>
      <c r="S124" s="3"/>
      <c r="T124" s="3"/>
      <c r="U124" s="3"/>
      <c r="V124" s="3">
        <v>14</v>
      </c>
      <c r="W124" s="3"/>
      <c r="X124" s="3"/>
      <c r="Y124" s="3"/>
      <c r="Z124" s="3"/>
      <c r="AA124" s="3">
        <v>15.931034482758621</v>
      </c>
      <c r="AB124" s="3"/>
      <c r="AC124" s="3"/>
      <c r="AD124" s="3"/>
      <c r="AE124" s="3"/>
      <c r="AF124" s="3"/>
      <c r="AG124" s="3"/>
      <c r="AH124" s="35">
        <v>122.25862068965516</v>
      </c>
      <c r="AI124" s="42">
        <f t="shared" si="1"/>
        <v>17.46551724137931</v>
      </c>
    </row>
    <row r="125" spans="1:35" x14ac:dyDescent="0.25">
      <c r="A125" s="5"/>
      <c r="B125" s="5" t="s">
        <v>357</v>
      </c>
      <c r="C125" t="s">
        <v>358</v>
      </c>
      <c r="D125" s="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>
        <v>1.9310344827586206</v>
      </c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5">
        <v>1.9310344827586206</v>
      </c>
      <c r="AI125" s="42">
        <f t="shared" si="1"/>
        <v>0.27586206896551724</v>
      </c>
    </row>
    <row r="126" spans="1:35" x14ac:dyDescent="0.25">
      <c r="A126" s="5"/>
      <c r="B126" s="5" t="s">
        <v>359</v>
      </c>
      <c r="C126" t="s">
        <v>360</v>
      </c>
      <c r="D126" s="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>
        <v>4.1034482758620685</v>
      </c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5">
        <v>4.1034482758620685</v>
      </c>
      <c r="AI126" s="42">
        <f t="shared" si="1"/>
        <v>0.58620689655172409</v>
      </c>
    </row>
    <row r="127" spans="1:35" x14ac:dyDescent="0.25">
      <c r="A127" s="5"/>
      <c r="B127" s="5" t="s">
        <v>361</v>
      </c>
      <c r="C127" t="s">
        <v>362</v>
      </c>
      <c r="D127" s="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>
        <v>2.1724137931034484</v>
      </c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5">
        <v>2.1724137931034484</v>
      </c>
      <c r="AI127" s="42">
        <f t="shared" si="1"/>
        <v>0.31034482758620691</v>
      </c>
    </row>
    <row r="128" spans="1:35" x14ac:dyDescent="0.25">
      <c r="A128" s="5"/>
      <c r="B128" s="5" t="s">
        <v>363</v>
      </c>
      <c r="C128" t="s">
        <v>364</v>
      </c>
      <c r="D128" s="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>
        <v>2.1724137931034484</v>
      </c>
      <c r="R128" s="3"/>
      <c r="S128" s="3"/>
      <c r="T128" s="3"/>
      <c r="U128" s="3"/>
      <c r="V128" s="3"/>
      <c r="W128" s="3"/>
      <c r="X128" s="3"/>
      <c r="Y128" s="3"/>
      <c r="Z128" s="3"/>
      <c r="AA128" s="3">
        <v>8.931034482758621</v>
      </c>
      <c r="AB128" s="3"/>
      <c r="AC128" s="3"/>
      <c r="AD128" s="3"/>
      <c r="AE128" s="3"/>
      <c r="AF128" s="3"/>
      <c r="AG128" s="3"/>
      <c r="AH128" s="35">
        <v>11.103448275862069</v>
      </c>
      <c r="AI128" s="42">
        <f t="shared" si="1"/>
        <v>1.5862068965517242</v>
      </c>
    </row>
    <row r="129" spans="1:35" x14ac:dyDescent="0.25">
      <c r="A129" s="5"/>
      <c r="B129" s="5" t="s">
        <v>365</v>
      </c>
      <c r="C129" t="s">
        <v>366</v>
      </c>
      <c r="D129" s="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>
        <v>1.9310344827586206</v>
      </c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5">
        <v>1.9310344827586206</v>
      </c>
      <c r="AI129" s="42">
        <f t="shared" si="1"/>
        <v>0.27586206896551724</v>
      </c>
    </row>
    <row r="130" spans="1:35" x14ac:dyDescent="0.25">
      <c r="A130" s="5"/>
      <c r="B130" s="5" t="s">
        <v>367</v>
      </c>
      <c r="C130" t="s">
        <v>368</v>
      </c>
      <c r="D130" s="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>
        <v>5.068965517241379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>
        <v>27.517241379310345</v>
      </c>
      <c r="AB130" s="3"/>
      <c r="AC130" s="3"/>
      <c r="AD130" s="3"/>
      <c r="AE130" s="3"/>
      <c r="AF130" s="3"/>
      <c r="AG130" s="3"/>
      <c r="AH130" s="35">
        <v>32.586206896551722</v>
      </c>
      <c r="AI130" s="42">
        <f t="shared" si="1"/>
        <v>4.6551724137931032</v>
      </c>
    </row>
    <row r="131" spans="1:35" x14ac:dyDescent="0.25">
      <c r="A131" s="5"/>
      <c r="B131" s="5" t="s">
        <v>369</v>
      </c>
      <c r="C131" t="s">
        <v>370</v>
      </c>
      <c r="D131" s="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>
        <v>7.4827586206896548</v>
      </c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5">
        <v>7.4827586206896548</v>
      </c>
      <c r="AI131" s="42">
        <f t="shared" si="1"/>
        <v>1.0689655172413792</v>
      </c>
    </row>
    <row r="132" spans="1:35" x14ac:dyDescent="0.25">
      <c r="A132" s="5"/>
      <c r="B132" s="5" t="s">
        <v>371</v>
      </c>
      <c r="C132" t="s">
        <v>372</v>
      </c>
      <c r="D132" s="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>
        <v>1.9310344827586206</v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5">
        <v>1.9310344827586206</v>
      </c>
      <c r="AI132" s="42">
        <f t="shared" si="1"/>
        <v>0.27586206896551724</v>
      </c>
    </row>
    <row r="133" spans="1:35" x14ac:dyDescent="0.25">
      <c r="A133" s="5"/>
      <c r="B133" s="5" t="s">
        <v>373</v>
      </c>
      <c r="C133" t="s">
        <v>374</v>
      </c>
      <c r="D133" s="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>
        <v>7</v>
      </c>
      <c r="W133" s="3"/>
      <c r="X133" s="3"/>
      <c r="Y133" s="3"/>
      <c r="Z133" s="3"/>
      <c r="AA133" s="3">
        <v>7</v>
      </c>
      <c r="AB133" s="3"/>
      <c r="AC133" s="3"/>
      <c r="AD133" s="3"/>
      <c r="AE133" s="3"/>
      <c r="AF133" s="3"/>
      <c r="AG133" s="3"/>
      <c r="AH133" s="35">
        <v>14</v>
      </c>
      <c r="AI133" s="42">
        <f t="shared" si="1"/>
        <v>2</v>
      </c>
    </row>
    <row r="134" spans="1:35" x14ac:dyDescent="0.25">
      <c r="A134" s="5"/>
      <c r="B134" s="5" t="s">
        <v>375</v>
      </c>
      <c r="C134" t="s">
        <v>376</v>
      </c>
      <c r="D134" s="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>
        <v>27.03448275862069</v>
      </c>
      <c r="AB134" s="3"/>
      <c r="AC134" s="3"/>
      <c r="AD134" s="3"/>
      <c r="AE134" s="3"/>
      <c r="AF134" s="3"/>
      <c r="AG134" s="3"/>
      <c r="AH134" s="35">
        <v>27.03448275862069</v>
      </c>
      <c r="AI134" s="42">
        <f t="shared" si="1"/>
        <v>3.8620689655172415</v>
      </c>
    </row>
    <row r="135" spans="1:35" x14ac:dyDescent="0.25">
      <c r="A135" s="5"/>
      <c r="B135" s="5" t="s">
        <v>377</v>
      </c>
      <c r="C135" t="s">
        <v>378</v>
      </c>
      <c r="D135" s="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>
        <v>1.9310344827586206</v>
      </c>
      <c r="R135" s="3"/>
      <c r="S135" s="3"/>
      <c r="T135" s="3"/>
      <c r="U135" s="3"/>
      <c r="V135" s="3"/>
      <c r="W135" s="3"/>
      <c r="X135" s="3"/>
      <c r="Y135" s="3"/>
      <c r="Z135" s="3"/>
      <c r="AA135" s="3">
        <v>7.9655172413793105</v>
      </c>
      <c r="AB135" s="3"/>
      <c r="AC135" s="3"/>
      <c r="AD135" s="3"/>
      <c r="AE135" s="3"/>
      <c r="AF135" s="3"/>
      <c r="AG135" s="3"/>
      <c r="AH135" s="35">
        <v>9.8965517241379306</v>
      </c>
      <c r="AI135" s="42">
        <f t="shared" ref="AI135:AI169" si="2">AH135/7</f>
        <v>1.4137931034482758</v>
      </c>
    </row>
    <row r="136" spans="1:35" x14ac:dyDescent="0.25">
      <c r="A136" s="5"/>
      <c r="B136" s="5" t="s">
        <v>379</v>
      </c>
      <c r="C136" t="s">
        <v>380</v>
      </c>
      <c r="D136" s="2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>
        <v>20.03448275862069</v>
      </c>
      <c r="Y136" s="3"/>
      <c r="Z136" s="3"/>
      <c r="AA136" s="3"/>
      <c r="AB136" s="3"/>
      <c r="AC136" s="3"/>
      <c r="AD136" s="3"/>
      <c r="AE136" s="3"/>
      <c r="AF136" s="3"/>
      <c r="AG136" s="3"/>
      <c r="AH136" s="35">
        <v>20.03448275862069</v>
      </c>
      <c r="AI136" s="42">
        <f t="shared" si="2"/>
        <v>2.8620689655172415</v>
      </c>
    </row>
    <row r="137" spans="1:35" x14ac:dyDescent="0.25">
      <c r="A137" s="5"/>
      <c r="B137" s="5" t="s">
        <v>381</v>
      </c>
      <c r="C137" t="s">
        <v>382</v>
      </c>
      <c r="D137" s="2"/>
      <c r="E137" s="3">
        <v>7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5">
        <v>7</v>
      </c>
      <c r="AI137" s="42">
        <f t="shared" si="2"/>
        <v>1</v>
      </c>
    </row>
    <row r="138" spans="1:35" x14ac:dyDescent="0.25">
      <c r="A138" s="5"/>
      <c r="B138" s="5" t="s">
        <v>383</v>
      </c>
      <c r="C138" t="s">
        <v>384</v>
      </c>
      <c r="D138" s="2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>
        <v>2.1724137931034484</v>
      </c>
      <c r="R138" s="3"/>
      <c r="S138" s="3"/>
      <c r="T138" s="3"/>
      <c r="U138" s="3"/>
      <c r="V138" s="3"/>
      <c r="W138" s="3"/>
      <c r="X138" s="3"/>
      <c r="Y138" s="3"/>
      <c r="Z138" s="3"/>
      <c r="AA138" s="3">
        <v>7</v>
      </c>
      <c r="AB138" s="3"/>
      <c r="AC138" s="3"/>
      <c r="AD138" s="3"/>
      <c r="AE138" s="3"/>
      <c r="AF138" s="3"/>
      <c r="AG138" s="3"/>
      <c r="AH138" s="35">
        <v>9.1724137931034484</v>
      </c>
      <c r="AI138" s="42">
        <f t="shared" si="2"/>
        <v>1.3103448275862069</v>
      </c>
    </row>
    <row r="139" spans="1:35" x14ac:dyDescent="0.25">
      <c r="A139" s="5"/>
      <c r="B139" s="5" t="s">
        <v>385</v>
      </c>
      <c r="C139" t="s">
        <v>386</v>
      </c>
      <c r="D139" s="2"/>
      <c r="E139" s="3"/>
      <c r="F139" s="3"/>
      <c r="G139" s="3"/>
      <c r="H139" s="3"/>
      <c r="I139" s="3"/>
      <c r="J139" s="3"/>
      <c r="K139" s="3"/>
      <c r="L139" s="3"/>
      <c r="M139" s="3"/>
      <c r="N139" s="3">
        <v>0.72413793103448276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5">
        <v>0.72413793103448276</v>
      </c>
      <c r="AI139" s="42">
        <f t="shared" si="2"/>
        <v>0.10344827586206896</v>
      </c>
    </row>
    <row r="140" spans="1:35" x14ac:dyDescent="0.25">
      <c r="A140" s="5"/>
      <c r="B140" s="5" t="s">
        <v>391</v>
      </c>
      <c r="C140" t="s">
        <v>392</v>
      </c>
      <c r="D140" s="2"/>
      <c r="E140" s="3"/>
      <c r="F140" s="3"/>
      <c r="G140" s="3"/>
      <c r="H140" s="3"/>
      <c r="I140" s="3">
        <v>7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5">
        <v>7</v>
      </c>
      <c r="AI140" s="42">
        <f t="shared" si="2"/>
        <v>1</v>
      </c>
    </row>
    <row r="141" spans="1:35" x14ac:dyDescent="0.25">
      <c r="A141" s="5"/>
      <c r="B141" s="5" t="s">
        <v>393</v>
      </c>
      <c r="C141" t="s">
        <v>394</v>
      </c>
      <c r="D141" s="2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>
        <v>2.1724137931034484</v>
      </c>
      <c r="AD141" s="3"/>
      <c r="AE141" s="3"/>
      <c r="AF141" s="3"/>
      <c r="AG141" s="3"/>
      <c r="AH141" s="35">
        <v>2.1724137931034484</v>
      </c>
      <c r="AI141" s="42">
        <f t="shared" si="2"/>
        <v>0.31034482758620691</v>
      </c>
    </row>
    <row r="142" spans="1:35" ht="15.75" thickBot="1" x14ac:dyDescent="0.3">
      <c r="A142" s="5"/>
      <c r="B142" s="5" t="s">
        <v>395</v>
      </c>
      <c r="C142" t="s">
        <v>396</v>
      </c>
      <c r="D142" s="2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>
        <v>1.9310344827586206</v>
      </c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5">
        <v>1.9310344827586206</v>
      </c>
      <c r="AI142" s="42">
        <f t="shared" si="2"/>
        <v>0.27586206896551724</v>
      </c>
    </row>
    <row r="143" spans="1:35" ht="15.75" thickBot="1" x14ac:dyDescent="0.3">
      <c r="A143" s="19" t="s">
        <v>397</v>
      </c>
      <c r="B143" s="20"/>
      <c r="C143" s="20"/>
      <c r="D143" s="27"/>
      <c r="E143" s="21">
        <v>262.01724137931035</v>
      </c>
      <c r="F143" s="21"/>
      <c r="G143" s="21"/>
      <c r="H143" s="21">
        <v>12.068965517241379</v>
      </c>
      <c r="I143" s="21">
        <v>140.84482758620689</v>
      </c>
      <c r="J143" s="21"/>
      <c r="K143" s="21">
        <v>51.172413793103445</v>
      </c>
      <c r="L143" s="21"/>
      <c r="M143" s="21"/>
      <c r="N143" s="21">
        <v>311.86206896551721</v>
      </c>
      <c r="O143" s="21"/>
      <c r="P143" s="21">
        <v>223.27586206896549</v>
      </c>
      <c r="Q143" s="21">
        <v>132.03448275862061</v>
      </c>
      <c r="R143" s="21">
        <v>25.344827586206897</v>
      </c>
      <c r="S143" s="21"/>
      <c r="T143" s="21"/>
      <c r="U143" s="21">
        <v>21.96551724137931</v>
      </c>
      <c r="V143" s="21">
        <v>457.17241379310349</v>
      </c>
      <c r="W143" s="21">
        <v>18.103448275862071</v>
      </c>
      <c r="X143" s="21">
        <v>285.06896551724139</v>
      </c>
      <c r="Y143" s="21"/>
      <c r="Z143" s="21"/>
      <c r="AA143" s="21">
        <v>1531.1896551724133</v>
      </c>
      <c r="AB143" s="21"/>
      <c r="AC143" s="21">
        <v>7.4827586206896557</v>
      </c>
      <c r="AD143" s="21"/>
      <c r="AE143" s="21"/>
      <c r="AF143" s="21"/>
      <c r="AG143" s="21">
        <v>0.24137931034482757</v>
      </c>
      <c r="AH143" s="27">
        <v>3479.8448275862056</v>
      </c>
      <c r="AI143" s="43">
        <f t="shared" si="2"/>
        <v>497.12068965517221</v>
      </c>
    </row>
    <row r="144" spans="1:35" x14ac:dyDescent="0.25">
      <c r="A144" s="5" t="s">
        <v>398</v>
      </c>
      <c r="B144" s="5" t="s">
        <v>399</v>
      </c>
      <c r="C144" t="s">
        <v>400</v>
      </c>
      <c r="D144" s="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>
        <v>3.1379310344827589</v>
      </c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5">
        <v>3.1379310344827589</v>
      </c>
      <c r="AI144" s="42">
        <f t="shared" si="2"/>
        <v>0.44827586206896558</v>
      </c>
    </row>
    <row r="145" spans="1:35" x14ac:dyDescent="0.25">
      <c r="A145" s="5"/>
      <c r="B145" s="5" t="s">
        <v>401</v>
      </c>
      <c r="C145" t="s">
        <v>402</v>
      </c>
      <c r="D145" s="2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>
        <v>4.8275862068965516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>
        <v>21.241379310344826</v>
      </c>
      <c r="AC145" s="3"/>
      <c r="AD145" s="3"/>
      <c r="AE145" s="3">
        <v>2.1724137931034484</v>
      </c>
      <c r="AF145" s="3"/>
      <c r="AG145" s="3"/>
      <c r="AH145" s="35">
        <v>28.241379310344826</v>
      </c>
      <c r="AI145" s="42">
        <f t="shared" si="2"/>
        <v>4.0344827586206895</v>
      </c>
    </row>
    <row r="146" spans="1:35" x14ac:dyDescent="0.25">
      <c r="A146" s="5"/>
      <c r="B146" s="5" t="s">
        <v>403</v>
      </c>
      <c r="C146" t="s">
        <v>404</v>
      </c>
      <c r="D146" s="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>
        <v>3.3793103448275863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>
        <v>9.6551724137931032</v>
      </c>
      <c r="AC146" s="3"/>
      <c r="AD146" s="3"/>
      <c r="AE146" s="3"/>
      <c r="AF146" s="3"/>
      <c r="AG146" s="3"/>
      <c r="AH146" s="35">
        <v>13.03448275862069</v>
      </c>
      <c r="AI146" s="42">
        <f t="shared" si="2"/>
        <v>1.8620689655172415</v>
      </c>
    </row>
    <row r="147" spans="1:35" x14ac:dyDescent="0.25">
      <c r="A147" s="5"/>
      <c r="B147" s="5" t="s">
        <v>405</v>
      </c>
      <c r="C147" t="s">
        <v>406</v>
      </c>
      <c r="D147" s="2">
        <v>2.1724137931034484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5">
        <v>2.1724137931034484</v>
      </c>
      <c r="AI147" s="42">
        <f t="shared" si="2"/>
        <v>0.31034482758620691</v>
      </c>
    </row>
    <row r="148" spans="1:35" x14ac:dyDescent="0.25">
      <c r="A148" s="5"/>
      <c r="B148" s="5" t="s">
        <v>407</v>
      </c>
      <c r="C148" t="s">
        <v>408</v>
      </c>
      <c r="D148" s="2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>
        <v>14.241379310344826</v>
      </c>
      <c r="AE148" s="3"/>
      <c r="AF148" s="3"/>
      <c r="AG148" s="3"/>
      <c r="AH148" s="35">
        <v>14.241379310344826</v>
      </c>
      <c r="AI148" s="42">
        <f t="shared" si="2"/>
        <v>2.0344827586206895</v>
      </c>
    </row>
    <row r="149" spans="1:35" x14ac:dyDescent="0.25">
      <c r="A149" s="5"/>
      <c r="B149" s="5" t="s">
        <v>409</v>
      </c>
      <c r="C149" t="s">
        <v>410</v>
      </c>
      <c r="D149" s="2"/>
      <c r="E149" s="3"/>
      <c r="F149" s="3"/>
      <c r="G149" s="3"/>
      <c r="H149" s="3"/>
      <c r="I149" s="3"/>
      <c r="J149" s="3"/>
      <c r="K149" s="3"/>
      <c r="L149" s="3">
        <v>7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>
        <v>7</v>
      </c>
      <c r="AA149" s="3"/>
      <c r="AB149" s="3"/>
      <c r="AC149" s="3"/>
      <c r="AD149" s="3"/>
      <c r="AE149" s="3"/>
      <c r="AF149" s="3"/>
      <c r="AG149" s="3"/>
      <c r="AH149" s="35">
        <v>14</v>
      </c>
      <c r="AI149" s="42">
        <f t="shared" si="2"/>
        <v>2</v>
      </c>
    </row>
    <row r="150" spans="1:35" x14ac:dyDescent="0.25">
      <c r="A150" s="5"/>
      <c r="B150" s="5" t="s">
        <v>411</v>
      </c>
      <c r="C150" t="s">
        <v>412</v>
      </c>
      <c r="D150" s="2"/>
      <c r="E150" s="3"/>
      <c r="F150" s="3"/>
      <c r="G150" s="3">
        <v>8.206896551724137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>
        <v>7</v>
      </c>
      <c r="Z150" s="3"/>
      <c r="AA150" s="3"/>
      <c r="AB150" s="3"/>
      <c r="AC150" s="3"/>
      <c r="AD150" s="3">
        <v>6.7586206896551726</v>
      </c>
      <c r="AE150" s="3"/>
      <c r="AF150" s="3"/>
      <c r="AG150" s="3"/>
      <c r="AH150" s="35">
        <v>21.96551724137931</v>
      </c>
      <c r="AI150" s="42">
        <f t="shared" si="2"/>
        <v>3.1379310344827585</v>
      </c>
    </row>
    <row r="151" spans="1:35" x14ac:dyDescent="0.25">
      <c r="A151" s="5"/>
      <c r="B151" s="5" t="s">
        <v>413</v>
      </c>
      <c r="C151" t="s">
        <v>414</v>
      </c>
      <c r="D151" s="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>
        <v>8.206896551724137</v>
      </c>
      <c r="Z151" s="3"/>
      <c r="AA151" s="3"/>
      <c r="AB151" s="3"/>
      <c r="AC151" s="3"/>
      <c r="AD151" s="3"/>
      <c r="AE151" s="3"/>
      <c r="AF151" s="3"/>
      <c r="AG151" s="3"/>
      <c r="AH151" s="35">
        <v>8.206896551724137</v>
      </c>
      <c r="AI151" s="42">
        <f t="shared" si="2"/>
        <v>1.1724137931034482</v>
      </c>
    </row>
    <row r="152" spans="1:35" x14ac:dyDescent="0.25">
      <c r="A152" s="5"/>
      <c r="B152" s="5" t="s">
        <v>415</v>
      </c>
      <c r="C152" t="s">
        <v>416</v>
      </c>
      <c r="D152" s="2"/>
      <c r="E152" s="3"/>
      <c r="F152" s="3">
        <v>8.931034482758621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>
        <v>1.9310344827586206</v>
      </c>
      <c r="AF152" s="3"/>
      <c r="AG152" s="3"/>
      <c r="AH152" s="35">
        <v>10.862068965517242</v>
      </c>
      <c r="AI152" s="42">
        <f t="shared" si="2"/>
        <v>1.5517241379310345</v>
      </c>
    </row>
    <row r="153" spans="1:35" x14ac:dyDescent="0.25">
      <c r="A153" s="5"/>
      <c r="B153" s="5" t="s">
        <v>417</v>
      </c>
      <c r="C153" t="s">
        <v>418</v>
      </c>
      <c r="D153" s="2"/>
      <c r="E153" s="3"/>
      <c r="F153" s="3"/>
      <c r="G153" s="3"/>
      <c r="H153" s="3"/>
      <c r="I153" s="3"/>
      <c r="J153" s="3"/>
      <c r="K153" s="3"/>
      <c r="L153" s="3"/>
      <c r="M153" s="3">
        <v>5.068965517241379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5">
        <v>5.068965517241379</v>
      </c>
      <c r="AI153" s="42">
        <f t="shared" si="2"/>
        <v>0.72413793103448276</v>
      </c>
    </row>
    <row r="154" spans="1:35" x14ac:dyDescent="0.25">
      <c r="A154" s="5"/>
      <c r="B154" s="5" t="s">
        <v>421</v>
      </c>
      <c r="C154" t="s">
        <v>422</v>
      </c>
      <c r="D154" s="2"/>
      <c r="E154" s="3"/>
      <c r="F154" s="3"/>
      <c r="G154" s="3"/>
      <c r="H154" s="3"/>
      <c r="I154" s="3">
        <v>4.1034482758620685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5">
        <v>4.1034482758620685</v>
      </c>
      <c r="AI154" s="42">
        <f t="shared" si="2"/>
        <v>0.58620689655172409</v>
      </c>
    </row>
    <row r="155" spans="1:35" x14ac:dyDescent="0.25">
      <c r="A155" s="5"/>
      <c r="B155" s="5" t="s">
        <v>423</v>
      </c>
      <c r="C155" t="s">
        <v>424</v>
      </c>
      <c r="D155" s="2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>
        <v>2.1724137931034484</v>
      </c>
      <c r="AC155" s="3"/>
      <c r="AD155" s="3"/>
      <c r="AE155" s="3"/>
      <c r="AF155" s="3"/>
      <c r="AG155" s="3"/>
      <c r="AH155" s="35">
        <v>2.1724137931034484</v>
      </c>
      <c r="AI155" s="42">
        <f t="shared" si="2"/>
        <v>0.31034482758620691</v>
      </c>
    </row>
    <row r="156" spans="1:35" x14ac:dyDescent="0.25">
      <c r="A156" s="5"/>
      <c r="B156" s="5" t="s">
        <v>425</v>
      </c>
      <c r="C156" t="s">
        <v>426</v>
      </c>
      <c r="D156" s="2"/>
      <c r="E156" s="3"/>
      <c r="F156" s="3"/>
      <c r="G156" s="3"/>
      <c r="H156" s="3"/>
      <c r="I156" s="3">
        <v>3.8620689655172411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5">
        <v>3.8620689655172411</v>
      </c>
      <c r="AI156" s="42">
        <f t="shared" si="2"/>
        <v>0.55172413793103448</v>
      </c>
    </row>
    <row r="157" spans="1:35" x14ac:dyDescent="0.25">
      <c r="A157" s="5"/>
      <c r="B157" s="5" t="s">
        <v>427</v>
      </c>
      <c r="C157" t="s">
        <v>428</v>
      </c>
      <c r="D157" s="2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>
        <v>1.6896551724137931</v>
      </c>
      <c r="AC157" s="3"/>
      <c r="AD157" s="3"/>
      <c r="AE157" s="3"/>
      <c r="AF157" s="3"/>
      <c r="AG157" s="3"/>
      <c r="AH157" s="35">
        <v>1.6896551724137931</v>
      </c>
      <c r="AI157" s="42">
        <f t="shared" si="2"/>
        <v>0.2413793103448276</v>
      </c>
    </row>
    <row r="158" spans="1:35" x14ac:dyDescent="0.25">
      <c r="A158" s="5"/>
      <c r="B158" s="5" t="s">
        <v>429</v>
      </c>
      <c r="C158" t="s">
        <v>430</v>
      </c>
      <c r="D158" s="2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>
        <v>5.7931034482758621</v>
      </c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5">
        <v>5.7931034482758621</v>
      </c>
      <c r="AI158" s="42">
        <f t="shared" si="2"/>
        <v>0.82758620689655171</v>
      </c>
    </row>
    <row r="159" spans="1:35" x14ac:dyDescent="0.25">
      <c r="A159" s="5"/>
      <c r="B159" s="5" t="s">
        <v>433</v>
      </c>
      <c r="C159" t="s">
        <v>434</v>
      </c>
      <c r="D159" s="2"/>
      <c r="E159" s="3"/>
      <c r="F159" s="3">
        <v>14.241379310344826</v>
      </c>
      <c r="G159" s="3"/>
      <c r="H159" s="3"/>
      <c r="I159" s="3"/>
      <c r="J159" s="3">
        <v>2.4137931034482758</v>
      </c>
      <c r="K159" s="3"/>
      <c r="L159" s="3"/>
      <c r="M159" s="3"/>
      <c r="N159" s="3"/>
      <c r="O159" s="3">
        <v>5.5517241379310347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>
        <v>6.0344827586206895</v>
      </c>
      <c r="AC159" s="3"/>
      <c r="AD159" s="3"/>
      <c r="AE159" s="3"/>
      <c r="AF159" s="3"/>
      <c r="AG159" s="3"/>
      <c r="AH159" s="35">
        <v>28.241379310344829</v>
      </c>
      <c r="AI159" s="42">
        <f t="shared" si="2"/>
        <v>4.0344827586206895</v>
      </c>
    </row>
    <row r="160" spans="1:35" x14ac:dyDescent="0.25">
      <c r="A160" s="5"/>
      <c r="B160" s="5" t="s">
        <v>433</v>
      </c>
      <c r="C160" t="s">
        <v>435</v>
      </c>
      <c r="D160" s="2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>
        <v>1.9310344827586206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5">
        <v>1.9310344827586206</v>
      </c>
      <c r="AI160" s="42">
        <f t="shared" si="2"/>
        <v>0.27586206896551724</v>
      </c>
    </row>
    <row r="161" spans="1:35" x14ac:dyDescent="0.25">
      <c r="A161" s="5"/>
      <c r="B161" s="5" t="s">
        <v>436</v>
      </c>
      <c r="C161" t="s">
        <v>437</v>
      </c>
      <c r="D161" s="2"/>
      <c r="E161" s="3"/>
      <c r="F161" s="3">
        <v>14</v>
      </c>
      <c r="G161" s="3"/>
      <c r="H161" s="3"/>
      <c r="I161" s="3"/>
      <c r="J161" s="3"/>
      <c r="K161" s="3"/>
      <c r="L161" s="3"/>
      <c r="M161" s="3"/>
      <c r="N161" s="3"/>
      <c r="O161" s="3">
        <v>2.6551724137931032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>
        <v>10.862068965517242</v>
      </c>
      <c r="AC161" s="3"/>
      <c r="AD161" s="3"/>
      <c r="AE161" s="3"/>
      <c r="AF161" s="3"/>
      <c r="AG161" s="3"/>
      <c r="AH161" s="35">
        <v>27.517241379310345</v>
      </c>
      <c r="AI161" s="42">
        <f t="shared" si="2"/>
        <v>3.9310344827586206</v>
      </c>
    </row>
    <row r="162" spans="1:35" x14ac:dyDescent="0.25">
      <c r="A162" s="5"/>
      <c r="B162" s="5" t="s">
        <v>438</v>
      </c>
      <c r="C162" t="s">
        <v>439</v>
      </c>
      <c r="D162" s="2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>
        <v>0.96551724137931028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>
        <v>2.896551724137931</v>
      </c>
      <c r="AC162" s="3"/>
      <c r="AD162" s="3"/>
      <c r="AE162" s="3"/>
      <c r="AF162" s="3"/>
      <c r="AG162" s="3"/>
      <c r="AH162" s="35">
        <v>3.8620689655172411</v>
      </c>
      <c r="AI162" s="42">
        <f t="shared" si="2"/>
        <v>0.55172413793103448</v>
      </c>
    </row>
    <row r="163" spans="1:35" x14ac:dyDescent="0.25">
      <c r="A163" s="5"/>
      <c r="B163" s="5" t="s">
        <v>442</v>
      </c>
      <c r="C163" t="s">
        <v>443</v>
      </c>
      <c r="D163" s="2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>
        <v>1.9310344827586206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5">
        <v>1.9310344827586206</v>
      </c>
      <c r="AI163" s="42">
        <f t="shared" si="2"/>
        <v>0.27586206896551724</v>
      </c>
    </row>
    <row r="164" spans="1:35" x14ac:dyDescent="0.25">
      <c r="A164" s="5"/>
      <c r="B164" s="5" t="s">
        <v>555</v>
      </c>
      <c r="C164" t="s">
        <v>556</v>
      </c>
      <c r="D164" s="2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>
        <v>0.12068965517241378</v>
      </c>
      <c r="AG164" s="3"/>
      <c r="AH164" s="35">
        <v>0.12068965517241378</v>
      </c>
      <c r="AI164" s="42">
        <f t="shared" si="2"/>
        <v>1.7241379310344827E-2</v>
      </c>
    </row>
    <row r="165" spans="1:35" x14ac:dyDescent="0.25">
      <c r="A165" s="5"/>
      <c r="B165" s="5" t="s">
        <v>557</v>
      </c>
      <c r="C165" t="s">
        <v>558</v>
      </c>
      <c r="D165" s="2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>
        <v>0.12068965517241378</v>
      </c>
      <c r="AG165" s="3"/>
      <c r="AH165" s="35">
        <v>0.12068965517241378</v>
      </c>
      <c r="AI165" s="42">
        <f t="shared" si="2"/>
        <v>1.7241379310344827E-2</v>
      </c>
    </row>
    <row r="166" spans="1:35" x14ac:dyDescent="0.25">
      <c r="A166" s="5"/>
      <c r="B166" s="5" t="s">
        <v>444</v>
      </c>
      <c r="C166" t="s">
        <v>445</v>
      </c>
      <c r="D166" s="2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>
        <v>1.9310344827586206</v>
      </c>
      <c r="AC166" s="3"/>
      <c r="AD166" s="3"/>
      <c r="AE166" s="3"/>
      <c r="AF166" s="3"/>
      <c r="AG166" s="3"/>
      <c r="AH166" s="35">
        <v>1.9310344827586206</v>
      </c>
      <c r="AI166" s="42">
        <f t="shared" si="2"/>
        <v>0.27586206896551724</v>
      </c>
    </row>
    <row r="167" spans="1:35" ht="15.75" thickBot="1" x14ac:dyDescent="0.3">
      <c r="A167" s="5"/>
      <c r="B167" s="5" t="s">
        <v>559</v>
      </c>
      <c r="C167" t="s">
        <v>560</v>
      </c>
      <c r="D167" s="2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>
        <v>0.96551724137931028</v>
      </c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>
        <v>2.1724137931034484</v>
      </c>
      <c r="AC167" s="3"/>
      <c r="AD167" s="3"/>
      <c r="AE167" s="3"/>
      <c r="AF167" s="3"/>
      <c r="AG167" s="3"/>
      <c r="AH167" s="35">
        <v>3.1379310344827589</v>
      </c>
      <c r="AI167" s="42">
        <f t="shared" si="2"/>
        <v>0.44827586206896558</v>
      </c>
    </row>
    <row r="168" spans="1:35" ht="15.75" thickBot="1" x14ac:dyDescent="0.3">
      <c r="A168" s="19" t="s">
        <v>446</v>
      </c>
      <c r="B168" s="20"/>
      <c r="C168" s="20"/>
      <c r="D168" s="27">
        <v>2.1724137931034484</v>
      </c>
      <c r="E168" s="21"/>
      <c r="F168" s="21">
        <v>37.172413793103445</v>
      </c>
      <c r="G168" s="21">
        <v>8.206896551724137</v>
      </c>
      <c r="H168" s="21"/>
      <c r="I168" s="21">
        <v>7.9655172413793096</v>
      </c>
      <c r="J168" s="21">
        <v>2.4137931034482758</v>
      </c>
      <c r="K168" s="21"/>
      <c r="L168" s="21">
        <v>7</v>
      </c>
      <c r="M168" s="21">
        <v>5.068965517241379</v>
      </c>
      <c r="N168" s="21"/>
      <c r="O168" s="21">
        <v>22.206896551724135</v>
      </c>
      <c r="P168" s="21"/>
      <c r="Q168" s="21"/>
      <c r="R168" s="21"/>
      <c r="S168" s="21">
        <v>5.7931034482758621</v>
      </c>
      <c r="T168" s="21">
        <v>3.1379310344827589</v>
      </c>
      <c r="U168" s="21"/>
      <c r="V168" s="21"/>
      <c r="W168" s="21"/>
      <c r="X168" s="21"/>
      <c r="Y168" s="21">
        <v>15.206896551724137</v>
      </c>
      <c r="Z168" s="21">
        <v>7</v>
      </c>
      <c r="AA168" s="21"/>
      <c r="AB168" s="21">
        <v>58.65517241379311</v>
      </c>
      <c r="AC168" s="21"/>
      <c r="AD168" s="21">
        <v>21</v>
      </c>
      <c r="AE168" s="21">
        <v>4.1034482758620694</v>
      </c>
      <c r="AF168" s="21">
        <v>0.24137931034482757</v>
      </c>
      <c r="AG168" s="21"/>
      <c r="AH168" s="27">
        <v>207.34482758620692</v>
      </c>
      <c r="AI168" s="43">
        <f t="shared" si="2"/>
        <v>29.620689655172416</v>
      </c>
    </row>
    <row r="169" spans="1:35" ht="15.75" thickBot="1" x14ac:dyDescent="0.3">
      <c r="A169" s="116" t="s">
        <v>112</v>
      </c>
      <c r="B169" s="117"/>
      <c r="C169" s="117"/>
      <c r="D169" s="120">
        <v>2.1724137931034484</v>
      </c>
      <c r="E169" s="118">
        <v>262.01724137931035</v>
      </c>
      <c r="F169" s="118">
        <v>37.172413793103445</v>
      </c>
      <c r="G169" s="118">
        <v>8.206896551724137</v>
      </c>
      <c r="H169" s="118">
        <v>12.068965517241379</v>
      </c>
      <c r="I169" s="118">
        <v>148.81034482758619</v>
      </c>
      <c r="J169" s="118">
        <v>2.4137931034482758</v>
      </c>
      <c r="K169" s="118">
        <v>51.172413793103445</v>
      </c>
      <c r="L169" s="118">
        <v>7</v>
      </c>
      <c r="M169" s="118">
        <v>5.068965517241379</v>
      </c>
      <c r="N169" s="118">
        <v>311.86206896551721</v>
      </c>
      <c r="O169" s="118">
        <v>22.206896551724135</v>
      </c>
      <c r="P169" s="118">
        <v>223.27586206896549</v>
      </c>
      <c r="Q169" s="118">
        <v>132.03448275862061</v>
      </c>
      <c r="R169" s="118">
        <v>25.344827586206897</v>
      </c>
      <c r="S169" s="118">
        <v>5.7931034482758621</v>
      </c>
      <c r="T169" s="118">
        <v>3.1379310344827589</v>
      </c>
      <c r="U169" s="118">
        <v>21.96551724137931</v>
      </c>
      <c r="V169" s="118">
        <v>457.17241379310349</v>
      </c>
      <c r="W169" s="118">
        <v>18.103448275862071</v>
      </c>
      <c r="X169" s="118">
        <v>285.06896551724139</v>
      </c>
      <c r="Y169" s="118">
        <v>15.206896551724137</v>
      </c>
      <c r="Z169" s="118">
        <v>7</v>
      </c>
      <c r="AA169" s="118">
        <v>1531.1896551724133</v>
      </c>
      <c r="AB169" s="118">
        <v>58.65517241379311</v>
      </c>
      <c r="AC169" s="118">
        <v>7.4827586206896557</v>
      </c>
      <c r="AD169" s="118">
        <v>21</v>
      </c>
      <c r="AE169" s="118">
        <v>4.1034482758620694</v>
      </c>
      <c r="AF169" s="118">
        <v>0.24137931034482757</v>
      </c>
      <c r="AG169" s="118">
        <v>0.24137931034482757</v>
      </c>
      <c r="AH169" s="120">
        <v>3687.1896551724117</v>
      </c>
      <c r="AI169" s="43">
        <f t="shared" si="2"/>
        <v>526.74137931034454</v>
      </c>
    </row>
    <row r="170" spans="1:35" ht="15.75" thickBot="1" x14ac:dyDescent="0.3">
      <c r="A170" s="116" t="s">
        <v>447</v>
      </c>
      <c r="B170" s="117"/>
      <c r="C170" s="117"/>
      <c r="D170" s="165">
        <f>D169/7</f>
        <v>0.31034482758620691</v>
      </c>
      <c r="E170" s="163">
        <f t="shared" ref="E170:AG170" si="3">E169/7</f>
        <v>37.431034482758619</v>
      </c>
      <c r="F170" s="163">
        <f t="shared" si="3"/>
        <v>5.3103448275862064</v>
      </c>
      <c r="G170" s="163">
        <f t="shared" si="3"/>
        <v>1.1724137931034482</v>
      </c>
      <c r="H170" s="163">
        <f t="shared" si="3"/>
        <v>1.7241379310344827</v>
      </c>
      <c r="I170" s="163">
        <f t="shared" si="3"/>
        <v>21.258620689655171</v>
      </c>
      <c r="J170" s="163">
        <f t="shared" si="3"/>
        <v>0.34482758620689652</v>
      </c>
      <c r="K170" s="163">
        <f t="shared" si="3"/>
        <v>7.3103448275862064</v>
      </c>
      <c r="L170" s="163">
        <f t="shared" si="3"/>
        <v>1</v>
      </c>
      <c r="M170" s="163">
        <f t="shared" si="3"/>
        <v>0.72413793103448276</v>
      </c>
      <c r="N170" s="163">
        <f t="shared" si="3"/>
        <v>44.551724137931032</v>
      </c>
      <c r="O170" s="163">
        <f t="shared" si="3"/>
        <v>3.172413793103448</v>
      </c>
      <c r="P170" s="163">
        <f t="shared" si="3"/>
        <v>31.896551724137929</v>
      </c>
      <c r="Q170" s="163">
        <f t="shared" si="3"/>
        <v>18.862068965517231</v>
      </c>
      <c r="R170" s="163">
        <f t="shared" si="3"/>
        <v>3.6206896551724137</v>
      </c>
      <c r="S170" s="163">
        <f t="shared" si="3"/>
        <v>0.82758620689655171</v>
      </c>
      <c r="T170" s="163">
        <f t="shared" si="3"/>
        <v>0.44827586206896558</v>
      </c>
      <c r="U170" s="163">
        <f t="shared" si="3"/>
        <v>3.1379310344827585</v>
      </c>
      <c r="V170" s="163">
        <f t="shared" si="3"/>
        <v>65.310344827586206</v>
      </c>
      <c r="W170" s="163">
        <f t="shared" si="3"/>
        <v>2.5862068965517246</v>
      </c>
      <c r="X170" s="163">
        <f t="shared" si="3"/>
        <v>40.724137931034484</v>
      </c>
      <c r="Y170" s="163">
        <f t="shared" si="3"/>
        <v>2.172413793103448</v>
      </c>
      <c r="Z170" s="163">
        <f t="shared" si="3"/>
        <v>1</v>
      </c>
      <c r="AA170" s="163">
        <f t="shared" si="3"/>
        <v>218.74137931034474</v>
      </c>
      <c r="AB170" s="163">
        <f t="shared" si="3"/>
        <v>8.3793103448275872</v>
      </c>
      <c r="AC170" s="163">
        <f t="shared" si="3"/>
        <v>1.0689655172413794</v>
      </c>
      <c r="AD170" s="163">
        <f t="shared" si="3"/>
        <v>3</v>
      </c>
      <c r="AE170" s="163">
        <f t="shared" si="3"/>
        <v>0.5862068965517242</v>
      </c>
      <c r="AF170" s="163">
        <f t="shared" si="3"/>
        <v>3.4482758620689655E-2</v>
      </c>
      <c r="AG170" s="164">
        <f t="shared" si="3"/>
        <v>3.4482758620689655E-2</v>
      </c>
      <c r="AH170" s="163"/>
      <c r="AI170" s="164"/>
    </row>
  </sheetData>
  <mergeCells count="1">
    <mergeCell ref="AH4:A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096A-3046-41A3-8E67-8B4F264D19AE}">
  <dimension ref="A1:AI170"/>
  <sheetViews>
    <sheetView workbookViewId="0">
      <selection activeCell="J23" sqref="J23"/>
    </sheetView>
  </sheetViews>
  <sheetFormatPr defaultRowHeight="15" x14ac:dyDescent="0.25"/>
  <cols>
    <col min="1" max="1" width="35.85546875" customWidth="1"/>
    <col min="2" max="2" width="31.42578125" bestFit="1" customWidth="1"/>
    <col min="3" max="3" width="5.85546875" bestFit="1" customWidth="1"/>
    <col min="4" max="4" width="5.7109375" bestFit="1" customWidth="1"/>
    <col min="5" max="5" width="6.5703125" bestFit="1" customWidth="1"/>
    <col min="6" max="7" width="5.5703125" bestFit="1" customWidth="1"/>
    <col min="8" max="8" width="4" bestFit="1" customWidth="1"/>
    <col min="9" max="9" width="6.5703125" bestFit="1" customWidth="1"/>
    <col min="10" max="10" width="4" bestFit="1" customWidth="1"/>
    <col min="11" max="12" width="5.5703125" bestFit="1" customWidth="1"/>
    <col min="13" max="13" width="4" bestFit="1" customWidth="1"/>
    <col min="14" max="14" width="6.5703125" bestFit="1" customWidth="1"/>
    <col min="15" max="15" width="5.5703125" bestFit="1" customWidth="1"/>
    <col min="16" max="17" width="6.5703125" bestFit="1" customWidth="1"/>
    <col min="18" max="19" width="5.5703125" bestFit="1" customWidth="1"/>
    <col min="20" max="20" width="4" bestFit="1" customWidth="1"/>
    <col min="21" max="21" width="5.5703125" bestFit="1" customWidth="1"/>
    <col min="22" max="22" width="6.5703125" bestFit="1" customWidth="1"/>
    <col min="23" max="23" width="5.5703125" bestFit="1" customWidth="1"/>
    <col min="24" max="24" width="6.5703125" bestFit="1" customWidth="1"/>
    <col min="25" max="26" width="5.5703125" bestFit="1" customWidth="1"/>
    <col min="27" max="27" width="7.5703125" bestFit="1" customWidth="1"/>
    <col min="28" max="30" width="5.5703125" bestFit="1" customWidth="1"/>
    <col min="31" max="31" width="4" bestFit="1" customWidth="1"/>
    <col min="32" max="32" width="3.5703125" bestFit="1" customWidth="1"/>
    <col min="33" max="33" width="3.140625" bestFit="1" customWidth="1"/>
    <col min="34" max="34" width="7.7109375" bestFit="1" customWidth="1"/>
    <col min="35" max="35" width="6" bestFit="1" customWidth="1"/>
    <col min="36" max="36" width="4" bestFit="1" customWidth="1"/>
    <col min="37" max="37" width="11.28515625" bestFit="1" customWidth="1"/>
    <col min="38" max="38" width="10.140625" customWidth="1"/>
  </cols>
  <sheetData>
    <row r="1" spans="1:35" ht="18" x14ac:dyDescent="0.25">
      <c r="A1" s="38" t="s">
        <v>452</v>
      </c>
    </row>
    <row r="2" spans="1:35" x14ac:dyDescent="0.25">
      <c r="A2" s="39" t="s">
        <v>451</v>
      </c>
    </row>
    <row r="3" spans="1:35" ht="15.75" thickBot="1" x14ac:dyDescent="0.3"/>
    <row r="4" spans="1:35" ht="15.75" thickBot="1" x14ac:dyDescent="0.3">
      <c r="A4" s="18" t="s">
        <v>4</v>
      </c>
      <c r="B4" s="18"/>
      <c r="C4" s="18"/>
      <c r="D4" s="18" t="s">
        <v>97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79" t="s">
        <v>78</v>
      </c>
      <c r="AI4" s="180"/>
    </row>
    <row r="5" spans="1:35" ht="15.75" thickBot="1" x14ac:dyDescent="0.3">
      <c r="A5" s="18" t="s">
        <v>116</v>
      </c>
      <c r="B5" s="18" t="s">
        <v>117</v>
      </c>
      <c r="C5" s="18" t="s">
        <v>118</v>
      </c>
      <c r="D5" s="18" t="s">
        <v>43</v>
      </c>
      <c r="E5" s="18" t="s">
        <v>11</v>
      </c>
      <c r="F5" s="18" t="s">
        <v>27</v>
      </c>
      <c r="G5" s="18" t="s">
        <v>25</v>
      </c>
      <c r="H5" s="18" t="s">
        <v>7</v>
      </c>
      <c r="I5" s="18" t="s">
        <v>29</v>
      </c>
      <c r="J5" s="18" t="s">
        <v>37</v>
      </c>
      <c r="K5" s="18" t="s">
        <v>51</v>
      </c>
      <c r="L5" s="18" t="s">
        <v>35</v>
      </c>
      <c r="M5" s="18" t="s">
        <v>39</v>
      </c>
      <c r="N5" s="18" t="s">
        <v>15</v>
      </c>
      <c r="O5" s="18" t="s">
        <v>45</v>
      </c>
      <c r="P5" s="18" t="s">
        <v>47</v>
      </c>
      <c r="Q5" s="18" t="s">
        <v>9</v>
      </c>
      <c r="R5" s="18" t="s">
        <v>49</v>
      </c>
      <c r="S5" s="18" t="s">
        <v>55</v>
      </c>
      <c r="T5" s="18" t="s">
        <v>53</v>
      </c>
      <c r="U5" s="18" t="s">
        <v>33</v>
      </c>
      <c r="V5" s="18" t="s">
        <v>21</v>
      </c>
      <c r="W5" s="18" t="s">
        <v>59</v>
      </c>
      <c r="X5" s="18" t="s">
        <v>63</v>
      </c>
      <c r="Y5" s="18" t="s">
        <v>67</v>
      </c>
      <c r="Z5" s="18" t="s">
        <v>65</v>
      </c>
      <c r="AA5" s="18" t="s">
        <v>19</v>
      </c>
      <c r="AB5" s="18" t="s">
        <v>71</v>
      </c>
      <c r="AC5" s="18" t="s">
        <v>13</v>
      </c>
      <c r="AD5" s="18" t="s">
        <v>69</v>
      </c>
      <c r="AE5" s="18" t="s">
        <v>57</v>
      </c>
      <c r="AF5" s="18" t="s">
        <v>536</v>
      </c>
      <c r="AG5" s="18" t="s">
        <v>550</v>
      </c>
      <c r="AH5" s="18" t="s">
        <v>448</v>
      </c>
      <c r="AI5" s="15" t="s">
        <v>82</v>
      </c>
    </row>
    <row r="6" spans="1:35" x14ac:dyDescent="0.25">
      <c r="A6" s="5" t="s">
        <v>119</v>
      </c>
      <c r="B6" s="5" t="s">
        <v>120</v>
      </c>
      <c r="C6" t="s">
        <v>121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>
        <v>429.89655172413796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122">
        <v>429.89655172413796</v>
      </c>
      <c r="AI6" s="167">
        <f>AH6/7</f>
        <v>61.413793103448278</v>
      </c>
    </row>
    <row r="7" spans="1:35" x14ac:dyDescent="0.25">
      <c r="A7" s="5"/>
      <c r="B7" s="5" t="s">
        <v>122</v>
      </c>
      <c r="C7" t="s">
        <v>123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v>746.82758620689651</v>
      </c>
      <c r="W7" s="3"/>
      <c r="X7" s="3"/>
      <c r="Y7" s="3"/>
      <c r="Z7" s="3"/>
      <c r="AA7" s="3">
        <v>4356.4137931034484</v>
      </c>
      <c r="AB7" s="3"/>
      <c r="AC7" s="3"/>
      <c r="AD7" s="3"/>
      <c r="AE7" s="3"/>
      <c r="AF7" s="3"/>
      <c r="AG7" s="3"/>
      <c r="AH7" s="121">
        <v>5103.2413793103451</v>
      </c>
      <c r="AI7" s="167">
        <f t="shared" ref="AI7:AI70" si="0">AH7/7</f>
        <v>729.0344827586207</v>
      </c>
    </row>
    <row r="8" spans="1:35" x14ac:dyDescent="0.25">
      <c r="A8" s="5"/>
      <c r="B8" s="5" t="s">
        <v>124</v>
      </c>
      <c r="C8" t="s">
        <v>125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>
        <v>1113</v>
      </c>
      <c r="AB8" s="3"/>
      <c r="AC8" s="3"/>
      <c r="AD8" s="3"/>
      <c r="AE8" s="3"/>
      <c r="AF8" s="3"/>
      <c r="AG8" s="3"/>
      <c r="AH8" s="121">
        <v>1113</v>
      </c>
      <c r="AI8" s="167">
        <f t="shared" si="0"/>
        <v>159</v>
      </c>
    </row>
    <row r="9" spans="1:35" x14ac:dyDescent="0.25">
      <c r="A9" s="5"/>
      <c r="B9" s="5" t="s">
        <v>126</v>
      </c>
      <c r="C9" t="s">
        <v>127</v>
      </c>
      <c r="D9" s="3"/>
      <c r="E9" s="3"/>
      <c r="F9" s="3"/>
      <c r="G9" s="3"/>
      <c r="H9" s="3"/>
      <c r="I9" s="3">
        <v>334.55172413793105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121">
        <v>334.55172413793105</v>
      </c>
      <c r="AI9" s="167">
        <f t="shared" si="0"/>
        <v>47.793103448275865</v>
      </c>
    </row>
    <row r="10" spans="1:35" x14ac:dyDescent="0.25">
      <c r="A10" s="5"/>
      <c r="B10" s="5" t="s">
        <v>128</v>
      </c>
      <c r="C10" t="s">
        <v>129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>
        <v>391.0344827586207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121">
        <v>391.0344827586207</v>
      </c>
      <c r="AI10" s="167">
        <f t="shared" si="0"/>
        <v>55.862068965517246</v>
      </c>
    </row>
    <row r="11" spans="1:35" x14ac:dyDescent="0.25">
      <c r="A11" s="5"/>
      <c r="B11" s="5" t="s">
        <v>132</v>
      </c>
      <c r="C11" t="s">
        <v>133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>
        <v>404.06896551724139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21">
        <v>404.06896551724139</v>
      </c>
      <c r="AI11" s="167">
        <f t="shared" si="0"/>
        <v>57.724137931034484</v>
      </c>
    </row>
    <row r="12" spans="1:35" x14ac:dyDescent="0.25">
      <c r="A12" s="5"/>
      <c r="B12" s="5" t="s">
        <v>134</v>
      </c>
      <c r="C12" t="s">
        <v>135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v>11598.275862068966</v>
      </c>
      <c r="O12" s="3"/>
      <c r="P12" s="3">
        <v>2860.1034482758623</v>
      </c>
      <c r="Q12" s="3"/>
      <c r="R12" s="3"/>
      <c r="S12" s="3"/>
      <c r="T12" s="3"/>
      <c r="U12" s="3"/>
      <c r="V12" s="3">
        <v>1905.206896551724</v>
      </c>
      <c r="W12" s="3"/>
      <c r="X12" s="3"/>
      <c r="Y12" s="3"/>
      <c r="Z12" s="3"/>
      <c r="AA12" s="3">
        <v>1532.0344827586207</v>
      </c>
      <c r="AB12" s="3"/>
      <c r="AC12" s="3"/>
      <c r="AD12" s="3"/>
      <c r="AE12" s="3"/>
      <c r="AF12" s="3"/>
      <c r="AG12" s="3"/>
      <c r="AH12" s="121">
        <v>17895.620689655174</v>
      </c>
      <c r="AI12" s="167">
        <f t="shared" si="0"/>
        <v>2556.5172413793107</v>
      </c>
    </row>
    <row r="13" spans="1:35" x14ac:dyDescent="0.25">
      <c r="A13" s="5"/>
      <c r="B13" s="5" t="s">
        <v>136</v>
      </c>
      <c r="C13" t="s">
        <v>137</v>
      </c>
      <c r="D13" s="3"/>
      <c r="E13" s="3">
        <v>1453.1034482758621</v>
      </c>
      <c r="F13" s="3"/>
      <c r="G13" s="3"/>
      <c r="H13" s="3"/>
      <c r="I13" s="3"/>
      <c r="J13" s="3"/>
      <c r="K13" s="3"/>
      <c r="L13" s="3"/>
      <c r="M13" s="3"/>
      <c r="N13" s="3">
        <v>1099</v>
      </c>
      <c r="O13" s="3"/>
      <c r="P13" s="3"/>
      <c r="Q13" s="3">
        <v>225.93103448275861</v>
      </c>
      <c r="R13" s="3"/>
      <c r="S13" s="3"/>
      <c r="T13" s="3"/>
      <c r="U13" s="3"/>
      <c r="V13" s="3">
        <v>1054.344827586207</v>
      </c>
      <c r="W13" s="3"/>
      <c r="X13" s="3"/>
      <c r="Y13" s="3"/>
      <c r="Z13" s="3"/>
      <c r="AA13" s="3">
        <v>5892.5517241379312</v>
      </c>
      <c r="AB13" s="3"/>
      <c r="AC13" s="3"/>
      <c r="AD13" s="3"/>
      <c r="AE13" s="3"/>
      <c r="AF13" s="3"/>
      <c r="AG13" s="3"/>
      <c r="AH13" s="121">
        <v>9724.9310344827591</v>
      </c>
      <c r="AI13" s="167">
        <f t="shared" si="0"/>
        <v>1389.2758620689656</v>
      </c>
    </row>
    <row r="14" spans="1:35" x14ac:dyDescent="0.25">
      <c r="A14" s="5"/>
      <c r="B14" s="5" t="s">
        <v>138</v>
      </c>
      <c r="C14" t="s">
        <v>139</v>
      </c>
      <c r="D14" s="3"/>
      <c r="E14" s="3">
        <v>165.58620689655172</v>
      </c>
      <c r="F14" s="3"/>
      <c r="G14" s="3"/>
      <c r="H14" s="3"/>
      <c r="I14" s="3"/>
      <c r="J14" s="3"/>
      <c r="K14" s="3"/>
      <c r="L14" s="3"/>
      <c r="M14" s="3"/>
      <c r="N14" s="3">
        <v>130.34482758620689</v>
      </c>
      <c r="O14" s="3"/>
      <c r="P14" s="3"/>
      <c r="Q14" s="3"/>
      <c r="R14" s="3"/>
      <c r="S14" s="3"/>
      <c r="T14" s="3"/>
      <c r="U14" s="3"/>
      <c r="V14" s="3">
        <v>1274</v>
      </c>
      <c r="W14" s="3"/>
      <c r="X14" s="3">
        <v>172.82758620689657</v>
      </c>
      <c r="Y14" s="3"/>
      <c r="Z14" s="3"/>
      <c r="AA14" s="3">
        <v>4010.155172413793</v>
      </c>
      <c r="AB14" s="3"/>
      <c r="AC14" s="3"/>
      <c r="AD14" s="3"/>
      <c r="AE14" s="3"/>
      <c r="AF14" s="3"/>
      <c r="AG14" s="3"/>
      <c r="AH14" s="121">
        <v>5752.9137931034484</v>
      </c>
      <c r="AI14" s="167">
        <f t="shared" si="0"/>
        <v>821.84482758620686</v>
      </c>
    </row>
    <row r="15" spans="1:35" x14ac:dyDescent="0.25">
      <c r="A15" s="5"/>
      <c r="B15" s="5" t="s">
        <v>453</v>
      </c>
      <c r="C15" t="s">
        <v>454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>
        <v>179.58620689655172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121">
        <v>179.58620689655172</v>
      </c>
      <c r="AI15" s="167">
        <f t="shared" si="0"/>
        <v>25.655172413793103</v>
      </c>
    </row>
    <row r="16" spans="1:35" x14ac:dyDescent="0.25">
      <c r="A16" s="5"/>
      <c r="B16" s="5" t="s">
        <v>140</v>
      </c>
      <c r="C16" t="s">
        <v>141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>
        <v>1294.7586206896551</v>
      </c>
      <c r="R16" s="3"/>
      <c r="S16" s="3"/>
      <c r="T16" s="3"/>
      <c r="U16" s="3"/>
      <c r="V16" s="3"/>
      <c r="W16" s="3"/>
      <c r="X16" s="3"/>
      <c r="Y16" s="3"/>
      <c r="Z16" s="3"/>
      <c r="AA16" s="3">
        <v>1465.1724137931035</v>
      </c>
      <c r="AB16" s="3"/>
      <c r="AC16" s="3"/>
      <c r="AD16" s="3"/>
      <c r="AE16" s="3"/>
      <c r="AF16" s="3"/>
      <c r="AG16" s="3"/>
      <c r="AH16" s="121">
        <v>2759.9310344827586</v>
      </c>
      <c r="AI16" s="167">
        <f t="shared" si="0"/>
        <v>394.27586206896552</v>
      </c>
    </row>
    <row r="17" spans="1:35" x14ac:dyDescent="0.25">
      <c r="A17" s="5"/>
      <c r="B17" s="5" t="s">
        <v>142</v>
      </c>
      <c r="C17" t="s">
        <v>143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>
        <v>308.48275862068965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121">
        <v>308.48275862068965</v>
      </c>
      <c r="AI17" s="167">
        <f t="shared" si="0"/>
        <v>44.068965517241381</v>
      </c>
    </row>
    <row r="18" spans="1:35" x14ac:dyDescent="0.25">
      <c r="A18" s="5"/>
      <c r="B18" s="5" t="s">
        <v>144</v>
      </c>
      <c r="C18" t="s">
        <v>145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>
        <v>959.48275862068954</v>
      </c>
      <c r="AB18" s="3"/>
      <c r="AC18" s="3"/>
      <c r="AD18" s="3"/>
      <c r="AE18" s="3"/>
      <c r="AF18" s="3"/>
      <c r="AG18" s="3"/>
      <c r="AH18" s="121">
        <v>959.48275862068954</v>
      </c>
      <c r="AI18" s="167">
        <f t="shared" si="0"/>
        <v>137.06896551724137</v>
      </c>
    </row>
    <row r="19" spans="1:35" x14ac:dyDescent="0.25">
      <c r="A19" s="5"/>
      <c r="B19" s="5" t="s">
        <v>146</v>
      </c>
      <c r="C19" t="s">
        <v>147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>
        <v>404.06896551724139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121">
        <v>404.06896551724139</v>
      </c>
      <c r="AI19" s="167">
        <f t="shared" si="0"/>
        <v>57.724137931034484</v>
      </c>
    </row>
    <row r="20" spans="1:35" x14ac:dyDescent="0.25">
      <c r="A20" s="5"/>
      <c r="B20" s="5" t="s">
        <v>148</v>
      </c>
      <c r="C20" t="s">
        <v>149</v>
      </c>
      <c r="D20" s="3"/>
      <c r="E20" s="3"/>
      <c r="F20" s="3"/>
      <c r="G20" s="3"/>
      <c r="H20" s="3"/>
      <c r="I20" s="3">
        <v>348.55172413793105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v>1713.3103448275863</v>
      </c>
      <c r="W20" s="3"/>
      <c r="X20" s="3"/>
      <c r="Y20" s="3"/>
      <c r="Z20" s="3"/>
      <c r="AA20" s="3">
        <v>3328.3793103448274</v>
      </c>
      <c r="AB20" s="3"/>
      <c r="AC20" s="3"/>
      <c r="AD20" s="3"/>
      <c r="AE20" s="3"/>
      <c r="AF20" s="3"/>
      <c r="AG20" s="3"/>
      <c r="AH20" s="121">
        <v>5390.2413793103442</v>
      </c>
      <c r="AI20" s="167">
        <f t="shared" si="0"/>
        <v>770.03448275862058</v>
      </c>
    </row>
    <row r="21" spans="1:35" x14ac:dyDescent="0.25">
      <c r="A21" s="5"/>
      <c r="B21" s="5" t="s">
        <v>150</v>
      </c>
      <c r="C21" t="s">
        <v>151</v>
      </c>
      <c r="D21" s="3"/>
      <c r="E21" s="3"/>
      <c r="F21" s="3"/>
      <c r="G21" s="3"/>
      <c r="H21" s="3"/>
      <c r="I21" s="3"/>
      <c r="J21" s="3"/>
      <c r="K21" s="3">
        <v>2816.4137931034484</v>
      </c>
      <c r="L21" s="3"/>
      <c r="M21" s="3"/>
      <c r="N21" s="3">
        <v>2107.2413793103451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121">
        <v>4923.6551724137935</v>
      </c>
      <c r="AI21" s="167">
        <f t="shared" si="0"/>
        <v>703.37931034482767</v>
      </c>
    </row>
    <row r="22" spans="1:35" x14ac:dyDescent="0.25">
      <c r="A22" s="5"/>
      <c r="B22" s="5" t="s">
        <v>152</v>
      </c>
      <c r="C22" t="s">
        <v>153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>
        <v>338.89655172413796</v>
      </c>
      <c r="R22" s="3"/>
      <c r="S22" s="3"/>
      <c r="T22" s="3"/>
      <c r="U22" s="3"/>
      <c r="V22" s="3"/>
      <c r="W22" s="3"/>
      <c r="X22" s="3"/>
      <c r="Y22" s="3"/>
      <c r="Z22" s="3"/>
      <c r="AA22" s="3">
        <v>2250.1379310344828</v>
      </c>
      <c r="AB22" s="3"/>
      <c r="AC22" s="3"/>
      <c r="AD22" s="3"/>
      <c r="AE22" s="3"/>
      <c r="AF22" s="3"/>
      <c r="AG22" s="3"/>
      <c r="AH22" s="121">
        <v>2589.0344827586209</v>
      </c>
      <c r="AI22" s="167">
        <f t="shared" si="0"/>
        <v>369.86206896551727</v>
      </c>
    </row>
    <row r="23" spans="1:35" x14ac:dyDescent="0.25">
      <c r="A23" s="5"/>
      <c r="B23" s="5" t="s">
        <v>154</v>
      </c>
      <c r="C23" t="s">
        <v>155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>
        <v>821.41379310344826</v>
      </c>
      <c r="AB23" s="3"/>
      <c r="AC23" s="3"/>
      <c r="AD23" s="3"/>
      <c r="AE23" s="3"/>
      <c r="AF23" s="3"/>
      <c r="AG23" s="3"/>
      <c r="AH23" s="121">
        <v>821.41379310344826</v>
      </c>
      <c r="AI23" s="167">
        <f t="shared" si="0"/>
        <v>117.34482758620689</v>
      </c>
    </row>
    <row r="24" spans="1:35" x14ac:dyDescent="0.25">
      <c r="A24" s="5"/>
      <c r="B24" s="5" t="s">
        <v>156</v>
      </c>
      <c r="C24" t="s">
        <v>157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>
        <v>3558.4137931034484</v>
      </c>
      <c r="W24" s="3"/>
      <c r="X24" s="3"/>
      <c r="Y24" s="3"/>
      <c r="Z24" s="3"/>
      <c r="AA24" s="3">
        <v>9043.5172413793098</v>
      </c>
      <c r="AB24" s="3"/>
      <c r="AC24" s="3"/>
      <c r="AD24" s="3"/>
      <c r="AE24" s="3"/>
      <c r="AF24" s="3"/>
      <c r="AG24" s="3"/>
      <c r="AH24" s="121">
        <v>12601.931034482757</v>
      </c>
      <c r="AI24" s="167">
        <f t="shared" si="0"/>
        <v>1800.2758620689654</v>
      </c>
    </row>
    <row r="25" spans="1:35" x14ac:dyDescent="0.25">
      <c r="A25" s="5"/>
      <c r="B25" s="5" t="s">
        <v>158</v>
      </c>
      <c r="C25" t="s">
        <v>159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>
        <v>322.9655172413793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121">
        <v>322.9655172413793</v>
      </c>
      <c r="AI25" s="167">
        <f t="shared" si="0"/>
        <v>46.137931034482754</v>
      </c>
    </row>
    <row r="26" spans="1:35" x14ac:dyDescent="0.25">
      <c r="A26" s="5"/>
      <c r="B26" s="5" t="s">
        <v>160</v>
      </c>
      <c r="C26" t="s">
        <v>161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>
        <v>571.10344827586209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21">
        <v>571.10344827586209</v>
      </c>
      <c r="AI26" s="167">
        <f t="shared" si="0"/>
        <v>81.58620689655173</v>
      </c>
    </row>
    <row r="27" spans="1:35" x14ac:dyDescent="0.25">
      <c r="A27" s="5"/>
      <c r="B27" s="5" t="s">
        <v>162</v>
      </c>
      <c r="C27" t="s">
        <v>163</v>
      </c>
      <c r="D27" s="3"/>
      <c r="E27" s="3">
        <v>8045.6551724137935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>
        <v>1274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121">
        <v>9319.6551724137935</v>
      </c>
      <c r="AI27" s="167">
        <f t="shared" si="0"/>
        <v>1331.3793103448277</v>
      </c>
    </row>
    <row r="28" spans="1:35" x14ac:dyDescent="0.25">
      <c r="A28" s="5"/>
      <c r="B28" s="5" t="s">
        <v>164</v>
      </c>
      <c r="C28" t="s">
        <v>165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>
        <v>763.24137931034477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>
        <v>8109.1379310344837</v>
      </c>
      <c r="AB28" s="3"/>
      <c r="AC28" s="3"/>
      <c r="AD28" s="3"/>
      <c r="AE28" s="3"/>
      <c r="AF28" s="3"/>
      <c r="AG28" s="3"/>
      <c r="AH28" s="121">
        <v>8872.3793103448279</v>
      </c>
      <c r="AI28" s="167">
        <f t="shared" si="0"/>
        <v>1267.4827586206898</v>
      </c>
    </row>
    <row r="29" spans="1:35" x14ac:dyDescent="0.25">
      <c r="A29" s="5"/>
      <c r="B29" s="5" t="s">
        <v>166</v>
      </c>
      <c r="C29" t="s">
        <v>167</v>
      </c>
      <c r="D29" s="3"/>
      <c r="E29" s="3">
        <v>4400.8275862068967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>
        <v>2526.0344827586209</v>
      </c>
      <c r="W29" s="3"/>
      <c r="X29" s="3">
        <v>7820.2068965517246</v>
      </c>
      <c r="Y29" s="3"/>
      <c r="Z29" s="3"/>
      <c r="AA29" s="3">
        <v>2237.8275862068963</v>
      </c>
      <c r="AB29" s="3"/>
      <c r="AC29" s="3"/>
      <c r="AD29" s="3"/>
      <c r="AE29" s="3"/>
      <c r="AF29" s="3"/>
      <c r="AG29" s="3"/>
      <c r="AH29" s="121">
        <v>16984.896551724138</v>
      </c>
      <c r="AI29" s="167">
        <f t="shared" si="0"/>
        <v>2426.4137931034484</v>
      </c>
    </row>
    <row r="30" spans="1:35" x14ac:dyDescent="0.25">
      <c r="A30" s="5"/>
      <c r="B30" s="5" t="s">
        <v>168</v>
      </c>
      <c r="C30" t="s">
        <v>169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v>983.37931034482756</v>
      </c>
      <c r="O30" s="3"/>
      <c r="P30" s="3">
        <v>987.72413793103442</v>
      </c>
      <c r="Q30" s="3">
        <v>375.10344827586204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121">
        <v>2346.2068965517237</v>
      </c>
      <c r="AI30" s="167">
        <f t="shared" si="0"/>
        <v>335.17241379310337</v>
      </c>
    </row>
    <row r="31" spans="1:35" x14ac:dyDescent="0.25">
      <c r="A31" s="5"/>
      <c r="B31" s="5" t="s">
        <v>170</v>
      </c>
      <c r="C31" t="s">
        <v>171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v>2081.1724137931037</v>
      </c>
      <c r="Q31" s="3"/>
      <c r="R31" s="3"/>
      <c r="S31" s="3"/>
      <c r="T31" s="3"/>
      <c r="U31" s="3"/>
      <c r="V31" s="3">
        <v>658.9655172413793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121">
        <v>2740.1379310344828</v>
      </c>
      <c r="AI31" s="167">
        <f t="shared" si="0"/>
        <v>391.44827586206895</v>
      </c>
    </row>
    <row r="32" spans="1:35" x14ac:dyDescent="0.25">
      <c r="A32" s="5"/>
      <c r="B32" s="5" t="s">
        <v>172</v>
      </c>
      <c r="C32" t="s">
        <v>173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>
        <v>2913.2068965517242</v>
      </c>
      <c r="AB32" s="3"/>
      <c r="AC32" s="3"/>
      <c r="AD32" s="3"/>
      <c r="AE32" s="3"/>
      <c r="AF32" s="3"/>
      <c r="AG32" s="3"/>
      <c r="AH32" s="121">
        <v>2913.2068965517242</v>
      </c>
      <c r="AI32" s="167">
        <f t="shared" si="0"/>
        <v>416.17241379310343</v>
      </c>
    </row>
    <row r="33" spans="1:35" x14ac:dyDescent="0.25">
      <c r="A33" s="5"/>
      <c r="B33" s="5" t="s">
        <v>174</v>
      </c>
      <c r="C33" t="s">
        <v>175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>
        <v>1274</v>
      </c>
      <c r="W33" s="3"/>
      <c r="X33" s="3"/>
      <c r="Y33" s="3"/>
      <c r="Z33" s="3"/>
      <c r="AA33" s="3">
        <v>1880.8275862068965</v>
      </c>
      <c r="AB33" s="3"/>
      <c r="AC33" s="3"/>
      <c r="AD33" s="3"/>
      <c r="AE33" s="3"/>
      <c r="AF33" s="3"/>
      <c r="AG33" s="3"/>
      <c r="AH33" s="121">
        <v>3154.8275862068967</v>
      </c>
      <c r="AI33" s="167">
        <f t="shared" si="0"/>
        <v>450.68965517241384</v>
      </c>
    </row>
    <row r="34" spans="1:35" x14ac:dyDescent="0.25">
      <c r="A34" s="5"/>
      <c r="B34" s="5" t="s">
        <v>176</v>
      </c>
      <c r="C34" t="s">
        <v>177</v>
      </c>
      <c r="D34" s="3"/>
      <c r="E34" s="3">
        <v>15073.172413793101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v>3172.2068965517242</v>
      </c>
      <c r="Q34" s="3"/>
      <c r="R34" s="3"/>
      <c r="S34" s="3"/>
      <c r="T34" s="3"/>
      <c r="U34" s="3"/>
      <c r="V34" s="3">
        <v>4571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121">
        <v>22816.379310344826</v>
      </c>
      <c r="AI34" s="167">
        <f t="shared" si="0"/>
        <v>3259.4827586206893</v>
      </c>
    </row>
    <row r="35" spans="1:35" x14ac:dyDescent="0.25">
      <c r="A35" s="5"/>
      <c r="B35" s="5" t="s">
        <v>178</v>
      </c>
      <c r="C35" t="s">
        <v>179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>
        <v>8625.4482758620688</v>
      </c>
      <c r="AB35" s="3"/>
      <c r="AC35" s="3"/>
      <c r="AD35" s="3"/>
      <c r="AE35" s="3"/>
      <c r="AF35" s="3"/>
      <c r="AG35" s="3"/>
      <c r="AH35" s="121">
        <v>8625.4482758620688</v>
      </c>
      <c r="AI35" s="167">
        <f t="shared" si="0"/>
        <v>1232.2068965517242</v>
      </c>
    </row>
    <row r="36" spans="1:35" x14ac:dyDescent="0.25">
      <c r="A36" s="5"/>
      <c r="B36" s="5" t="s">
        <v>180</v>
      </c>
      <c r="C36" t="s">
        <v>181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>
        <v>7348.5517241379312</v>
      </c>
      <c r="Q36" s="3"/>
      <c r="R36" s="3"/>
      <c r="S36" s="3"/>
      <c r="T36" s="3"/>
      <c r="U36" s="3"/>
      <c r="V36" s="3"/>
      <c r="W36" s="3"/>
      <c r="X36" s="3">
        <v>10098.224137931034</v>
      </c>
      <c r="Y36" s="3"/>
      <c r="Z36" s="3"/>
      <c r="AA36" s="3">
        <v>11968.672413793103</v>
      </c>
      <c r="AB36" s="3"/>
      <c r="AC36" s="3"/>
      <c r="AD36" s="3"/>
      <c r="AE36" s="3"/>
      <c r="AF36" s="3"/>
      <c r="AG36" s="3"/>
      <c r="AH36" s="121">
        <v>29415.448275862065</v>
      </c>
      <c r="AI36" s="167">
        <f t="shared" si="0"/>
        <v>4202.2068965517237</v>
      </c>
    </row>
    <row r="37" spans="1:35" x14ac:dyDescent="0.25">
      <c r="A37" s="5"/>
      <c r="B37" s="5" t="s">
        <v>182</v>
      </c>
      <c r="C37" t="s">
        <v>183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>
        <v>756</v>
      </c>
      <c r="R37" s="3"/>
      <c r="S37" s="3"/>
      <c r="T37" s="3"/>
      <c r="U37" s="3"/>
      <c r="V37" s="3"/>
      <c r="W37" s="3"/>
      <c r="X37" s="3"/>
      <c r="Y37" s="3"/>
      <c r="Z37" s="3"/>
      <c r="AA37" s="3">
        <v>1143.8965517241379</v>
      </c>
      <c r="AB37" s="3"/>
      <c r="AC37" s="3"/>
      <c r="AD37" s="3"/>
      <c r="AE37" s="3"/>
      <c r="AF37" s="3"/>
      <c r="AG37" s="3"/>
      <c r="AH37" s="121">
        <v>1899.8965517241379</v>
      </c>
      <c r="AI37" s="167">
        <f t="shared" si="0"/>
        <v>271.41379310344826</v>
      </c>
    </row>
    <row r="38" spans="1:35" x14ac:dyDescent="0.25">
      <c r="A38" s="5"/>
      <c r="B38" s="5" t="s">
        <v>184</v>
      </c>
      <c r="C38" t="s">
        <v>185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>
        <v>165.10344827586206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121">
        <v>165.10344827586206</v>
      </c>
      <c r="AI38" s="167">
        <f t="shared" si="0"/>
        <v>23.586206896551722</v>
      </c>
    </row>
    <row r="39" spans="1:35" x14ac:dyDescent="0.25">
      <c r="A39" s="5"/>
      <c r="B39" s="5" t="s">
        <v>186</v>
      </c>
      <c r="C39" t="s">
        <v>187</v>
      </c>
      <c r="D39" s="3"/>
      <c r="E39" s="3">
        <v>160.51724137931035</v>
      </c>
      <c r="F39" s="3"/>
      <c r="G39" s="3"/>
      <c r="H39" s="3"/>
      <c r="I39" s="3"/>
      <c r="J39" s="3"/>
      <c r="K39" s="3"/>
      <c r="L39" s="3"/>
      <c r="M39" s="3"/>
      <c r="N39" s="3">
        <v>6808.1034482758623</v>
      </c>
      <c r="O39" s="3"/>
      <c r="P39" s="3"/>
      <c r="Q39" s="3"/>
      <c r="R39" s="3"/>
      <c r="S39" s="3"/>
      <c r="T39" s="3"/>
      <c r="U39" s="3"/>
      <c r="V39" s="3">
        <v>2174.5862068965516</v>
      </c>
      <c r="W39" s="3"/>
      <c r="X39" s="3">
        <v>216.0344827586207</v>
      </c>
      <c r="Y39" s="3"/>
      <c r="Z39" s="3"/>
      <c r="AA39" s="3"/>
      <c r="AB39" s="3"/>
      <c r="AC39" s="3"/>
      <c r="AD39" s="3"/>
      <c r="AE39" s="3"/>
      <c r="AF39" s="3"/>
      <c r="AG39" s="3"/>
      <c r="AH39" s="121">
        <v>9359.241379310346</v>
      </c>
      <c r="AI39" s="167">
        <f t="shared" si="0"/>
        <v>1337.0344827586209</v>
      </c>
    </row>
    <row r="40" spans="1:35" x14ac:dyDescent="0.25">
      <c r="A40" s="5"/>
      <c r="B40" s="5" t="s">
        <v>188</v>
      </c>
      <c r="C40" t="s">
        <v>189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>
        <v>783.0344827586207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>
        <v>2583</v>
      </c>
      <c r="AB40" s="3"/>
      <c r="AC40" s="3"/>
      <c r="AD40" s="3"/>
      <c r="AE40" s="3"/>
      <c r="AF40" s="3"/>
      <c r="AG40" s="3"/>
      <c r="AH40" s="121">
        <v>3366.0344827586205</v>
      </c>
      <c r="AI40" s="167">
        <f t="shared" si="0"/>
        <v>480.86206896551721</v>
      </c>
    </row>
    <row r="41" spans="1:35" x14ac:dyDescent="0.25">
      <c r="A41" s="5"/>
      <c r="B41" s="5" t="s">
        <v>190</v>
      </c>
      <c r="C41" t="s">
        <v>191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>
        <v>338.89655172413796</v>
      </c>
      <c r="R41" s="3"/>
      <c r="S41" s="3"/>
      <c r="T41" s="3"/>
      <c r="U41" s="3"/>
      <c r="V41" s="3"/>
      <c r="W41" s="3"/>
      <c r="X41" s="3"/>
      <c r="Y41" s="3"/>
      <c r="Z41" s="3"/>
      <c r="AA41" s="3">
        <v>1097.5517241379312</v>
      </c>
      <c r="AB41" s="3"/>
      <c r="AC41" s="3"/>
      <c r="AD41" s="3"/>
      <c r="AE41" s="3"/>
      <c r="AF41" s="3"/>
      <c r="AG41" s="3"/>
      <c r="AH41" s="121">
        <v>1436.4482758620691</v>
      </c>
      <c r="AI41" s="167">
        <f t="shared" si="0"/>
        <v>205.20689655172416</v>
      </c>
    </row>
    <row r="42" spans="1:35" x14ac:dyDescent="0.25">
      <c r="A42" s="5"/>
      <c r="B42" s="5" t="s">
        <v>192</v>
      </c>
      <c r="C42" t="s">
        <v>193</v>
      </c>
      <c r="D42" s="3"/>
      <c r="E42" s="3"/>
      <c r="F42" s="3"/>
      <c r="G42" s="3"/>
      <c r="H42" s="3"/>
      <c r="I42" s="3">
        <v>1221.1379310344828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121">
        <v>1221.1379310344828</v>
      </c>
      <c r="AI42" s="167">
        <f t="shared" si="0"/>
        <v>174.44827586206898</v>
      </c>
    </row>
    <row r="43" spans="1:35" x14ac:dyDescent="0.25">
      <c r="A43" s="5"/>
      <c r="B43" s="5" t="s">
        <v>194</v>
      </c>
      <c r="C43" t="s">
        <v>195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>
        <v>330.20689655172413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121">
        <v>330.20689655172413</v>
      </c>
      <c r="AI43" s="167">
        <f t="shared" si="0"/>
        <v>47.172413793103445</v>
      </c>
    </row>
    <row r="44" spans="1:35" x14ac:dyDescent="0.25">
      <c r="A44" s="5"/>
      <c r="B44" s="5" t="s">
        <v>196</v>
      </c>
      <c r="C44" t="s">
        <v>197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>
        <v>353.37931034482762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121">
        <v>353.37931034482762</v>
      </c>
      <c r="AI44" s="167">
        <f t="shared" si="0"/>
        <v>50.482758620689658</v>
      </c>
    </row>
    <row r="45" spans="1:35" x14ac:dyDescent="0.25">
      <c r="A45" s="5"/>
      <c r="B45" s="5" t="s">
        <v>198</v>
      </c>
      <c r="C45" t="s">
        <v>199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>
        <v>347.58620689655174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121">
        <v>347.58620689655174</v>
      </c>
      <c r="AI45" s="167">
        <f t="shared" si="0"/>
        <v>49.655172413793103</v>
      </c>
    </row>
    <row r="46" spans="1:35" x14ac:dyDescent="0.25">
      <c r="A46" s="5"/>
      <c r="B46" s="5" t="s">
        <v>200</v>
      </c>
      <c r="C46" t="s">
        <v>201</v>
      </c>
      <c r="D46" s="3"/>
      <c r="E46" s="3"/>
      <c r="F46" s="3"/>
      <c r="G46" s="3"/>
      <c r="H46" s="3"/>
      <c r="I46" s="3"/>
      <c r="J46" s="3"/>
      <c r="K46" s="3">
        <v>1172.3793103448274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>
        <v>1274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121">
        <v>2446.3793103448274</v>
      </c>
      <c r="AI46" s="167">
        <f t="shared" si="0"/>
        <v>349.48275862068965</v>
      </c>
    </row>
    <row r="47" spans="1:35" x14ac:dyDescent="0.25">
      <c r="A47" s="5"/>
      <c r="B47" s="5" t="s">
        <v>202</v>
      </c>
      <c r="C47" t="s">
        <v>203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>
        <v>264.55172413793105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121">
        <v>264.55172413793105</v>
      </c>
      <c r="AI47" s="167">
        <f t="shared" si="0"/>
        <v>37.793103448275865</v>
      </c>
    </row>
    <row r="48" spans="1:35" x14ac:dyDescent="0.25">
      <c r="A48" s="5"/>
      <c r="B48" s="5" t="s">
        <v>204</v>
      </c>
      <c r="C48" t="s">
        <v>205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>
        <v>188.27586206896552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121">
        <v>188.27586206896552</v>
      </c>
      <c r="AI48" s="167">
        <f t="shared" si="0"/>
        <v>26.896551724137932</v>
      </c>
    </row>
    <row r="49" spans="1:35" x14ac:dyDescent="0.25">
      <c r="A49" s="5"/>
      <c r="B49" s="5" t="s">
        <v>206</v>
      </c>
      <c r="C49" t="s">
        <v>207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>
        <v>1623.5172413793105</v>
      </c>
      <c r="R49" s="3"/>
      <c r="S49" s="3"/>
      <c r="T49" s="3"/>
      <c r="U49" s="3"/>
      <c r="V49" s="3"/>
      <c r="W49" s="3"/>
      <c r="X49" s="3"/>
      <c r="Y49" s="3"/>
      <c r="Z49" s="3"/>
      <c r="AA49" s="3">
        <v>3305.2068965517242</v>
      </c>
      <c r="AB49" s="3"/>
      <c r="AC49" s="3"/>
      <c r="AD49" s="3"/>
      <c r="AE49" s="3"/>
      <c r="AF49" s="3"/>
      <c r="AG49" s="3"/>
      <c r="AH49" s="121">
        <v>4928.7241379310344</v>
      </c>
      <c r="AI49" s="167">
        <f t="shared" si="0"/>
        <v>704.10344827586209</v>
      </c>
    </row>
    <row r="50" spans="1:35" x14ac:dyDescent="0.25">
      <c r="A50" s="5"/>
      <c r="B50" s="5" t="s">
        <v>208</v>
      </c>
      <c r="C50" t="s">
        <v>209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>
        <v>344.68965517241378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121">
        <v>344.68965517241378</v>
      </c>
      <c r="AI50" s="167">
        <f t="shared" si="0"/>
        <v>49.241379310344826</v>
      </c>
    </row>
    <row r="51" spans="1:35" x14ac:dyDescent="0.25">
      <c r="A51" s="5"/>
      <c r="B51" s="5" t="s">
        <v>210</v>
      </c>
      <c r="C51" t="s">
        <v>211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>
        <v>367.86206896551721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121">
        <v>367.86206896551721</v>
      </c>
      <c r="AI51" s="167">
        <f t="shared" si="0"/>
        <v>52.551724137931032</v>
      </c>
    </row>
    <row r="52" spans="1:35" x14ac:dyDescent="0.25">
      <c r="A52" s="5"/>
      <c r="B52" s="5" t="s">
        <v>212</v>
      </c>
      <c r="C52" t="s">
        <v>213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>
        <v>301.24137931034483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121">
        <v>301.24137931034483</v>
      </c>
      <c r="AI52" s="167">
        <f t="shared" si="0"/>
        <v>43.03448275862069</v>
      </c>
    </row>
    <row r="53" spans="1:35" x14ac:dyDescent="0.25">
      <c r="A53" s="5"/>
      <c r="B53" s="5" t="s">
        <v>214</v>
      </c>
      <c r="C53" t="s">
        <v>215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>
        <v>722.68965517241372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121">
        <v>722.68965517241372</v>
      </c>
      <c r="AI53" s="167">
        <f t="shared" si="0"/>
        <v>103.24137931034481</v>
      </c>
    </row>
    <row r="54" spans="1:35" x14ac:dyDescent="0.25">
      <c r="A54" s="5"/>
      <c r="B54" s="5" t="s">
        <v>216</v>
      </c>
      <c r="C54" t="s">
        <v>217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>
        <v>330.20689655172413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121">
        <v>330.20689655172413</v>
      </c>
      <c r="AI54" s="167">
        <f t="shared" si="0"/>
        <v>47.172413793103445</v>
      </c>
    </row>
    <row r="55" spans="1:35" x14ac:dyDescent="0.25">
      <c r="A55" s="5"/>
      <c r="B55" s="5" t="s">
        <v>218</v>
      </c>
      <c r="C55" t="s">
        <v>219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>
        <v>429.89655172413796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121">
        <v>429.89655172413796</v>
      </c>
      <c r="AI55" s="167">
        <f t="shared" si="0"/>
        <v>61.413793103448278</v>
      </c>
    </row>
    <row r="56" spans="1:35" x14ac:dyDescent="0.25">
      <c r="A56" s="5"/>
      <c r="B56" s="5" t="s">
        <v>220</v>
      </c>
      <c r="C56" t="s">
        <v>221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>
        <v>5099.8620689655172</v>
      </c>
      <c r="S56" s="3"/>
      <c r="T56" s="3"/>
      <c r="U56" s="3"/>
      <c r="V56" s="3"/>
      <c r="W56" s="3"/>
      <c r="X56" s="3"/>
      <c r="Y56" s="3"/>
      <c r="Z56" s="3"/>
      <c r="AA56" s="3">
        <v>1225</v>
      </c>
      <c r="AB56" s="3"/>
      <c r="AC56" s="3"/>
      <c r="AD56" s="3"/>
      <c r="AE56" s="3"/>
      <c r="AF56" s="3"/>
      <c r="AG56" s="3"/>
      <c r="AH56" s="121">
        <v>6324.8620689655172</v>
      </c>
      <c r="AI56" s="167">
        <f t="shared" si="0"/>
        <v>903.55172413793105</v>
      </c>
    </row>
    <row r="57" spans="1:35" x14ac:dyDescent="0.25">
      <c r="A57" s="5"/>
      <c r="B57" s="5" t="s">
        <v>222</v>
      </c>
      <c r="C57" t="s">
        <v>223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>
        <v>5762.9310344827582</v>
      </c>
      <c r="AB57" s="3"/>
      <c r="AC57" s="3"/>
      <c r="AD57" s="3"/>
      <c r="AE57" s="3"/>
      <c r="AF57" s="3"/>
      <c r="AG57" s="3"/>
      <c r="AH57" s="121">
        <v>5762.9310344827582</v>
      </c>
      <c r="AI57" s="167">
        <f t="shared" si="0"/>
        <v>823.27586206896547</v>
      </c>
    </row>
    <row r="58" spans="1:35" x14ac:dyDescent="0.25">
      <c r="A58" s="5"/>
      <c r="B58" s="5" t="s">
        <v>224</v>
      </c>
      <c r="C58" t="s">
        <v>225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>
        <v>378.9655172413793</v>
      </c>
      <c r="Q58" s="3"/>
      <c r="R58" s="3"/>
      <c r="S58" s="3"/>
      <c r="T58" s="3"/>
      <c r="U58" s="3"/>
      <c r="V58" s="3">
        <v>3075.655172413793</v>
      </c>
      <c r="W58" s="3"/>
      <c r="X58" s="3">
        <v>7591.5</v>
      </c>
      <c r="Y58" s="3"/>
      <c r="Z58" s="3"/>
      <c r="AA58" s="3">
        <v>2241.4482758620688</v>
      </c>
      <c r="AB58" s="3"/>
      <c r="AC58" s="3"/>
      <c r="AD58" s="3"/>
      <c r="AE58" s="3"/>
      <c r="AF58" s="3"/>
      <c r="AG58" s="3"/>
      <c r="AH58" s="121">
        <v>13287.568965517241</v>
      </c>
      <c r="AI58" s="167">
        <f t="shared" si="0"/>
        <v>1898.2241379310344</v>
      </c>
    </row>
    <row r="59" spans="1:35" x14ac:dyDescent="0.25">
      <c r="A59" s="5"/>
      <c r="B59" s="5" t="s">
        <v>226</v>
      </c>
      <c r="C59" t="s">
        <v>227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>
        <v>264.55172413793105</v>
      </c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121">
        <v>264.55172413793105</v>
      </c>
      <c r="AI59" s="167">
        <f t="shared" si="0"/>
        <v>37.793103448275865</v>
      </c>
    </row>
    <row r="60" spans="1:35" x14ac:dyDescent="0.25">
      <c r="A60" s="5"/>
      <c r="B60" s="5" t="s">
        <v>228</v>
      </c>
      <c r="C60" t="s">
        <v>229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>
        <v>338.89655172413796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121">
        <v>338.89655172413796</v>
      </c>
      <c r="AI60" s="167">
        <f t="shared" si="0"/>
        <v>48.413793103448278</v>
      </c>
    </row>
    <row r="61" spans="1:35" x14ac:dyDescent="0.25">
      <c r="A61" s="5"/>
      <c r="B61" s="5" t="s">
        <v>230</v>
      </c>
      <c r="C61" t="s">
        <v>231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>
        <v>359.17241379310343</v>
      </c>
      <c r="R61" s="3"/>
      <c r="S61" s="3"/>
      <c r="T61" s="3"/>
      <c r="U61" s="3"/>
      <c r="V61" s="3">
        <v>1320.8275862068965</v>
      </c>
      <c r="W61" s="3"/>
      <c r="X61" s="3"/>
      <c r="Y61" s="3"/>
      <c r="Z61" s="3"/>
      <c r="AA61" s="3">
        <v>2936.3793103448274</v>
      </c>
      <c r="AB61" s="3"/>
      <c r="AC61" s="3"/>
      <c r="AD61" s="3"/>
      <c r="AE61" s="3"/>
      <c r="AF61" s="3"/>
      <c r="AG61" s="3"/>
      <c r="AH61" s="121">
        <v>4616.3793103448279</v>
      </c>
      <c r="AI61" s="167">
        <f t="shared" si="0"/>
        <v>659.48275862068965</v>
      </c>
    </row>
    <row r="62" spans="1:35" x14ac:dyDescent="0.25">
      <c r="A62" s="5"/>
      <c r="B62" s="5" t="s">
        <v>232</v>
      </c>
      <c r="C62" t="s">
        <v>233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>
        <v>264.55172413793105</v>
      </c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121">
        <v>264.55172413793105</v>
      </c>
      <c r="AI62" s="167">
        <f t="shared" si="0"/>
        <v>37.793103448275865</v>
      </c>
    </row>
    <row r="63" spans="1:35" x14ac:dyDescent="0.25">
      <c r="A63" s="5"/>
      <c r="B63" s="5" t="s">
        <v>234</v>
      </c>
      <c r="C63" t="s">
        <v>235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>
        <v>1323</v>
      </c>
      <c r="S63" s="3"/>
      <c r="T63" s="3"/>
      <c r="U63" s="3"/>
      <c r="V63" s="3"/>
      <c r="W63" s="3"/>
      <c r="X63" s="3"/>
      <c r="Y63" s="3"/>
      <c r="Z63" s="3"/>
      <c r="AA63" s="3">
        <v>1225</v>
      </c>
      <c r="AB63" s="3"/>
      <c r="AC63" s="3"/>
      <c r="AD63" s="3"/>
      <c r="AE63" s="3"/>
      <c r="AF63" s="3"/>
      <c r="AG63" s="3"/>
      <c r="AH63" s="121">
        <v>2548</v>
      </c>
      <c r="AI63" s="167">
        <f t="shared" si="0"/>
        <v>364</v>
      </c>
    </row>
    <row r="64" spans="1:35" x14ac:dyDescent="0.25">
      <c r="A64" s="5"/>
      <c r="B64" s="5" t="s">
        <v>236</v>
      </c>
      <c r="C64" t="s">
        <v>237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>
        <v>360.62068965517238</v>
      </c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121">
        <v>360.62068965517238</v>
      </c>
      <c r="AI64" s="167">
        <f t="shared" si="0"/>
        <v>51.517241379310342</v>
      </c>
    </row>
    <row r="65" spans="1:35" x14ac:dyDescent="0.25">
      <c r="A65" s="5"/>
      <c r="B65" s="5" t="s">
        <v>238</v>
      </c>
      <c r="C65" t="s">
        <v>239</v>
      </c>
      <c r="D65" s="3"/>
      <c r="E65" s="3">
        <v>165.58620689655172</v>
      </c>
      <c r="F65" s="3"/>
      <c r="G65" s="3"/>
      <c r="H65" s="3"/>
      <c r="I65" s="3"/>
      <c r="J65" s="3"/>
      <c r="K65" s="3"/>
      <c r="L65" s="3"/>
      <c r="M65" s="3"/>
      <c r="N65" s="3">
        <v>130.34482758620689</v>
      </c>
      <c r="O65" s="3"/>
      <c r="P65" s="3"/>
      <c r="Q65" s="3"/>
      <c r="R65" s="3"/>
      <c r="S65" s="3"/>
      <c r="T65" s="3"/>
      <c r="U65" s="3"/>
      <c r="V65" s="3">
        <v>1493.655172413793</v>
      </c>
      <c r="W65" s="3"/>
      <c r="X65" s="3">
        <v>129.62068965517241</v>
      </c>
      <c r="Y65" s="3"/>
      <c r="Z65" s="3"/>
      <c r="AA65" s="3">
        <v>4189.7413793103451</v>
      </c>
      <c r="AB65" s="3"/>
      <c r="AC65" s="3"/>
      <c r="AD65" s="3"/>
      <c r="AE65" s="3"/>
      <c r="AF65" s="3"/>
      <c r="AG65" s="3"/>
      <c r="AH65" s="121">
        <v>6108.9482758620688</v>
      </c>
      <c r="AI65" s="167">
        <f t="shared" si="0"/>
        <v>872.70689655172407</v>
      </c>
    </row>
    <row r="66" spans="1:35" x14ac:dyDescent="0.25">
      <c r="A66" s="5"/>
      <c r="B66" s="5" t="s">
        <v>240</v>
      </c>
      <c r="C66" t="s">
        <v>241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>
        <v>330.20689655172413</v>
      </c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121">
        <v>330.20689655172413</v>
      </c>
      <c r="AI66" s="167">
        <f t="shared" si="0"/>
        <v>47.172413793103445</v>
      </c>
    </row>
    <row r="67" spans="1:35" x14ac:dyDescent="0.25">
      <c r="A67" s="5"/>
      <c r="B67" s="5" t="s">
        <v>242</v>
      </c>
      <c r="C67" t="s">
        <v>243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>
        <v>1225</v>
      </c>
      <c r="AB67" s="3"/>
      <c r="AC67" s="3"/>
      <c r="AD67" s="3"/>
      <c r="AE67" s="3"/>
      <c r="AF67" s="3"/>
      <c r="AG67" s="3"/>
      <c r="AH67" s="121">
        <v>1225</v>
      </c>
      <c r="AI67" s="167">
        <f t="shared" si="0"/>
        <v>175</v>
      </c>
    </row>
    <row r="68" spans="1:35" x14ac:dyDescent="0.25">
      <c r="A68" s="5"/>
      <c r="B68" s="5" t="s">
        <v>244</v>
      </c>
      <c r="C68" t="s">
        <v>245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>
        <v>360.62068965517238</v>
      </c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121">
        <v>360.62068965517238</v>
      </c>
      <c r="AI68" s="167">
        <f t="shared" si="0"/>
        <v>51.517241379310342</v>
      </c>
    </row>
    <row r="69" spans="1:35" x14ac:dyDescent="0.25">
      <c r="A69" s="5"/>
      <c r="B69" s="5" t="s">
        <v>246</v>
      </c>
      <c r="C69" t="s">
        <v>247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>
        <v>404.06896551724139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121">
        <v>404.06896551724139</v>
      </c>
      <c r="AI69" s="167">
        <f t="shared" si="0"/>
        <v>57.724137931034484</v>
      </c>
    </row>
    <row r="70" spans="1:35" x14ac:dyDescent="0.25">
      <c r="A70" s="5"/>
      <c r="B70" s="5" t="s">
        <v>248</v>
      </c>
      <c r="C70" t="s">
        <v>249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>
        <v>1225</v>
      </c>
      <c r="AB70" s="3"/>
      <c r="AC70" s="3"/>
      <c r="AD70" s="3"/>
      <c r="AE70" s="3"/>
      <c r="AF70" s="3"/>
      <c r="AG70" s="3"/>
      <c r="AH70" s="121">
        <v>1225</v>
      </c>
      <c r="AI70" s="167">
        <f t="shared" si="0"/>
        <v>175</v>
      </c>
    </row>
    <row r="71" spans="1:35" x14ac:dyDescent="0.25">
      <c r="A71" s="5"/>
      <c r="B71" s="5" t="s">
        <v>250</v>
      </c>
      <c r="C71" t="s">
        <v>251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>
        <v>1051.2068965517242</v>
      </c>
      <c r="AB71" s="3"/>
      <c r="AC71" s="3"/>
      <c r="AD71" s="3"/>
      <c r="AE71" s="3"/>
      <c r="AF71" s="3"/>
      <c r="AG71" s="3"/>
      <c r="AH71" s="121">
        <v>1051.2068965517242</v>
      </c>
      <c r="AI71" s="167">
        <f t="shared" ref="AI71:AI134" si="1">AH71/7</f>
        <v>150.17241379310346</v>
      </c>
    </row>
    <row r="72" spans="1:35" x14ac:dyDescent="0.25">
      <c r="A72" s="5"/>
      <c r="B72" s="5" t="s">
        <v>252</v>
      </c>
      <c r="C72" t="s">
        <v>253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>
        <v>7448.2413793103451</v>
      </c>
      <c r="AB72" s="3"/>
      <c r="AC72" s="3"/>
      <c r="AD72" s="3"/>
      <c r="AE72" s="3"/>
      <c r="AF72" s="3"/>
      <c r="AG72" s="3"/>
      <c r="AH72" s="121">
        <v>7448.2413793103451</v>
      </c>
      <c r="AI72" s="167">
        <f t="shared" si="1"/>
        <v>1064.0344827586207</v>
      </c>
    </row>
    <row r="73" spans="1:35" x14ac:dyDescent="0.25">
      <c r="A73" s="5"/>
      <c r="B73" s="5" t="s">
        <v>254</v>
      </c>
      <c r="C73" t="s">
        <v>255</v>
      </c>
      <c r="D73" s="3"/>
      <c r="E73" s="3">
        <v>3701.5517241379307</v>
      </c>
      <c r="F73" s="3"/>
      <c r="G73" s="3"/>
      <c r="H73" s="3"/>
      <c r="I73" s="3">
        <v>1925.9655172413791</v>
      </c>
      <c r="J73" s="3"/>
      <c r="K73" s="3">
        <v>1153.5517241379312</v>
      </c>
      <c r="L73" s="3"/>
      <c r="M73" s="3"/>
      <c r="N73" s="3">
        <v>4802.4827586206902</v>
      </c>
      <c r="O73" s="3"/>
      <c r="P73" s="3"/>
      <c r="Q73" s="3"/>
      <c r="R73" s="3"/>
      <c r="S73" s="3"/>
      <c r="T73" s="3"/>
      <c r="U73" s="3"/>
      <c r="V73" s="3">
        <v>5098.8965517241377</v>
      </c>
      <c r="W73" s="3"/>
      <c r="X73" s="3">
        <v>4856.5517241379312</v>
      </c>
      <c r="Y73" s="3"/>
      <c r="Z73" s="3"/>
      <c r="AA73" s="3">
        <v>8406.0344827586196</v>
      </c>
      <c r="AB73" s="3"/>
      <c r="AC73" s="3"/>
      <c r="AD73" s="3"/>
      <c r="AE73" s="3"/>
      <c r="AF73" s="3"/>
      <c r="AG73" s="3"/>
      <c r="AH73" s="121">
        <v>29945.03448275862</v>
      </c>
      <c r="AI73" s="167">
        <f t="shared" si="1"/>
        <v>4277.8620689655172</v>
      </c>
    </row>
    <row r="74" spans="1:35" x14ac:dyDescent="0.25">
      <c r="A74" s="5"/>
      <c r="B74" s="5" t="s">
        <v>254</v>
      </c>
      <c r="C74" t="s">
        <v>554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>
        <v>3.8620689655172411</v>
      </c>
      <c r="AH74" s="121">
        <v>3.8620689655172411</v>
      </c>
      <c r="AI74" s="167">
        <f t="shared" si="1"/>
        <v>0.55172413793103448</v>
      </c>
    </row>
    <row r="75" spans="1:35" x14ac:dyDescent="0.25">
      <c r="A75" s="5"/>
      <c r="B75" s="5" t="s">
        <v>256</v>
      </c>
      <c r="C75" t="s">
        <v>257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>
        <v>1009.6896551724137</v>
      </c>
      <c r="AB75" s="3"/>
      <c r="AC75" s="3"/>
      <c r="AD75" s="3"/>
      <c r="AE75" s="3"/>
      <c r="AF75" s="3"/>
      <c r="AG75" s="3"/>
      <c r="AH75" s="121">
        <v>1009.6896551724137</v>
      </c>
      <c r="AI75" s="167">
        <f t="shared" si="1"/>
        <v>144.24137931034483</v>
      </c>
    </row>
    <row r="76" spans="1:35" x14ac:dyDescent="0.25">
      <c r="A76" s="5"/>
      <c r="B76" s="5" t="s">
        <v>258</v>
      </c>
      <c r="C76" t="s">
        <v>259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>
        <v>1031.8965517241379</v>
      </c>
      <c r="AB76" s="3"/>
      <c r="AC76" s="3"/>
      <c r="AD76" s="3"/>
      <c r="AE76" s="3"/>
      <c r="AF76" s="3"/>
      <c r="AG76" s="3"/>
      <c r="AH76" s="121">
        <v>1031.8965517241379</v>
      </c>
      <c r="AI76" s="167">
        <f t="shared" si="1"/>
        <v>147.41379310344828</v>
      </c>
    </row>
    <row r="77" spans="1:35" x14ac:dyDescent="0.25">
      <c r="A77" s="5"/>
      <c r="B77" s="5" t="s">
        <v>260</v>
      </c>
      <c r="C77" t="s">
        <v>261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>
        <v>974.68965517241372</v>
      </c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121">
        <v>974.68965517241372</v>
      </c>
      <c r="AI77" s="167">
        <f t="shared" si="1"/>
        <v>139.24137931034483</v>
      </c>
    </row>
    <row r="78" spans="1:35" x14ac:dyDescent="0.25">
      <c r="A78" s="5"/>
      <c r="B78" s="5" t="s">
        <v>262</v>
      </c>
      <c r="C78" t="s">
        <v>263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>
        <v>301.24137931034483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121">
        <v>301.24137931034483</v>
      </c>
      <c r="AI78" s="167">
        <f t="shared" si="1"/>
        <v>43.03448275862069</v>
      </c>
    </row>
    <row r="79" spans="1:35" x14ac:dyDescent="0.25">
      <c r="A79" s="5"/>
      <c r="B79" s="5" t="s">
        <v>264</v>
      </c>
      <c r="C79" t="s">
        <v>265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>
        <v>308.48275862068965</v>
      </c>
      <c r="R79" s="3"/>
      <c r="S79" s="3"/>
      <c r="T79" s="3"/>
      <c r="U79" s="3"/>
      <c r="V79" s="3">
        <v>1274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121">
        <v>1582.4827586206898</v>
      </c>
      <c r="AI79" s="167">
        <f t="shared" si="1"/>
        <v>226.06896551724139</v>
      </c>
    </row>
    <row r="80" spans="1:35" x14ac:dyDescent="0.25">
      <c r="A80" s="5"/>
      <c r="B80" s="5" t="s">
        <v>266</v>
      </c>
      <c r="C80" t="s">
        <v>267</v>
      </c>
      <c r="D80" s="3"/>
      <c r="E80" s="3"/>
      <c r="F80" s="3"/>
      <c r="G80" s="3"/>
      <c r="H80" s="3">
        <v>108.62068965517241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121">
        <v>108.62068965517241</v>
      </c>
      <c r="AI80" s="167">
        <f t="shared" si="1"/>
        <v>15.517241379310345</v>
      </c>
    </row>
    <row r="81" spans="1:35" x14ac:dyDescent="0.25">
      <c r="A81" s="5"/>
      <c r="B81" s="5" t="s">
        <v>268</v>
      </c>
      <c r="C81" t="s">
        <v>269</v>
      </c>
      <c r="D81" s="3"/>
      <c r="E81" s="3">
        <v>3822.4827586206898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>
        <v>1295.9655172413793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121">
        <v>5118.4482758620688</v>
      </c>
      <c r="AI81" s="167">
        <f t="shared" si="1"/>
        <v>731.20689655172407</v>
      </c>
    </row>
    <row r="82" spans="1:35" x14ac:dyDescent="0.25">
      <c r="A82" s="5"/>
      <c r="B82" s="5" t="s">
        <v>270</v>
      </c>
      <c r="C82" t="s">
        <v>271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>
        <v>1128.4482758620688</v>
      </c>
      <c r="AB82" s="3"/>
      <c r="AC82" s="3"/>
      <c r="AD82" s="3"/>
      <c r="AE82" s="3"/>
      <c r="AF82" s="3"/>
      <c r="AG82" s="3"/>
      <c r="AH82" s="121">
        <v>1128.4482758620688</v>
      </c>
      <c r="AI82" s="167">
        <f t="shared" si="1"/>
        <v>161.20689655172413</v>
      </c>
    </row>
    <row r="83" spans="1:35" x14ac:dyDescent="0.25">
      <c r="A83" s="5"/>
      <c r="B83" s="5" t="s">
        <v>272</v>
      </c>
      <c r="C83" t="s">
        <v>273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>
        <v>359.17241379310343</v>
      </c>
      <c r="Q83" s="3"/>
      <c r="R83" s="3"/>
      <c r="S83" s="3"/>
      <c r="T83" s="3"/>
      <c r="U83" s="3"/>
      <c r="V83" s="3">
        <v>1274</v>
      </c>
      <c r="W83" s="3"/>
      <c r="X83" s="3"/>
      <c r="Y83" s="3"/>
      <c r="Z83" s="3"/>
      <c r="AA83" s="3">
        <v>2906.4482758620688</v>
      </c>
      <c r="AB83" s="3"/>
      <c r="AC83" s="3"/>
      <c r="AD83" s="3"/>
      <c r="AE83" s="3"/>
      <c r="AF83" s="3"/>
      <c r="AG83" s="3"/>
      <c r="AH83" s="121">
        <v>4539.6206896551721</v>
      </c>
      <c r="AI83" s="167">
        <f t="shared" si="1"/>
        <v>648.51724137931035</v>
      </c>
    </row>
    <row r="84" spans="1:35" x14ac:dyDescent="0.25">
      <c r="A84" s="5"/>
      <c r="B84" s="5" t="s">
        <v>274</v>
      </c>
      <c r="C84" t="s">
        <v>275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>
        <v>7269.2586206896549</v>
      </c>
      <c r="O84" s="3"/>
      <c r="P84" s="3"/>
      <c r="Q84" s="3"/>
      <c r="R84" s="3"/>
      <c r="S84" s="3"/>
      <c r="T84" s="3"/>
      <c r="U84" s="3"/>
      <c r="V84" s="3">
        <v>1256.1379310344828</v>
      </c>
      <c r="W84" s="3">
        <v>3367.2413793103451</v>
      </c>
      <c r="X84" s="3"/>
      <c r="Y84" s="3"/>
      <c r="Z84" s="3"/>
      <c r="AA84" s="3">
        <v>1056.0344827586207</v>
      </c>
      <c r="AB84" s="3"/>
      <c r="AC84" s="3"/>
      <c r="AD84" s="3"/>
      <c r="AE84" s="3"/>
      <c r="AF84" s="3"/>
      <c r="AG84" s="3"/>
      <c r="AH84" s="121">
        <v>12948.672413793103</v>
      </c>
      <c r="AI84" s="167">
        <f t="shared" si="1"/>
        <v>1849.8103448275863</v>
      </c>
    </row>
    <row r="85" spans="1:35" x14ac:dyDescent="0.25">
      <c r="A85" s="5"/>
      <c r="B85" s="5" t="s">
        <v>276</v>
      </c>
      <c r="C85" t="s">
        <v>277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>
        <v>375.10344827586204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121">
        <v>375.10344827586204</v>
      </c>
      <c r="AI85" s="167">
        <f t="shared" si="1"/>
        <v>53.586206896551722</v>
      </c>
    </row>
    <row r="86" spans="1:35" x14ac:dyDescent="0.25">
      <c r="A86" s="5"/>
      <c r="B86" s="5" t="s">
        <v>278</v>
      </c>
      <c r="C86" t="s">
        <v>279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>
        <v>315.72413793103448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121">
        <v>315.72413793103448</v>
      </c>
      <c r="AI86" s="167">
        <f t="shared" si="1"/>
        <v>45.103448275862071</v>
      </c>
    </row>
    <row r="87" spans="1:35" x14ac:dyDescent="0.25">
      <c r="A87" s="5"/>
      <c r="B87" s="5" t="s">
        <v>280</v>
      </c>
      <c r="C87" t="s">
        <v>281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>
        <v>330.20689655172413</v>
      </c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121">
        <v>330.20689655172413</v>
      </c>
      <c r="AI87" s="167">
        <f t="shared" si="1"/>
        <v>47.172413793103445</v>
      </c>
    </row>
    <row r="88" spans="1:35" x14ac:dyDescent="0.25">
      <c r="A88" s="5"/>
      <c r="B88" s="5" t="s">
        <v>282</v>
      </c>
      <c r="C88" t="s">
        <v>283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>
        <v>322.9655172413793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121">
        <v>322.9655172413793</v>
      </c>
      <c r="AI88" s="167">
        <f t="shared" si="1"/>
        <v>46.137931034482754</v>
      </c>
    </row>
    <row r="89" spans="1:35" x14ac:dyDescent="0.25">
      <c r="A89" s="5"/>
      <c r="B89" s="5" t="s">
        <v>284</v>
      </c>
      <c r="C89" t="s">
        <v>285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>
        <v>1098.2758620689656</v>
      </c>
      <c r="W89" s="3"/>
      <c r="X89" s="3"/>
      <c r="Y89" s="3"/>
      <c r="Z89" s="3"/>
      <c r="AA89" s="3">
        <v>4180.2068965517246</v>
      </c>
      <c r="AB89" s="3"/>
      <c r="AC89" s="3"/>
      <c r="AD89" s="3"/>
      <c r="AE89" s="3"/>
      <c r="AF89" s="3"/>
      <c r="AG89" s="3"/>
      <c r="AH89" s="121">
        <v>5278.4827586206902</v>
      </c>
      <c r="AI89" s="167">
        <f t="shared" si="1"/>
        <v>754.06896551724151</v>
      </c>
    </row>
    <row r="90" spans="1:35" x14ac:dyDescent="0.25">
      <c r="A90" s="5"/>
      <c r="B90" s="5" t="s">
        <v>286</v>
      </c>
      <c r="C90" t="s">
        <v>287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>
        <v>1274</v>
      </c>
      <c r="W90" s="3"/>
      <c r="X90" s="3"/>
      <c r="Y90" s="3"/>
      <c r="Z90" s="3"/>
      <c r="AA90" s="3">
        <v>2160.8275862068963</v>
      </c>
      <c r="AB90" s="3"/>
      <c r="AC90" s="3"/>
      <c r="AD90" s="3"/>
      <c r="AE90" s="3"/>
      <c r="AF90" s="3"/>
      <c r="AG90" s="3"/>
      <c r="AH90" s="121">
        <v>3434.8275862068963</v>
      </c>
      <c r="AI90" s="167">
        <f t="shared" si="1"/>
        <v>490.68965517241378</v>
      </c>
    </row>
    <row r="91" spans="1:35" x14ac:dyDescent="0.25">
      <c r="A91" s="5"/>
      <c r="B91" s="5" t="s">
        <v>288</v>
      </c>
      <c r="C91" t="s">
        <v>289</v>
      </c>
      <c r="D91" s="3"/>
      <c r="E91" s="3">
        <v>196.9655172413793</v>
      </c>
      <c r="F91" s="3"/>
      <c r="G91" s="3"/>
      <c r="H91" s="3"/>
      <c r="I91" s="3"/>
      <c r="J91" s="3"/>
      <c r="K91" s="3">
        <v>3268.0344827586209</v>
      </c>
      <c r="L91" s="3"/>
      <c r="M91" s="3"/>
      <c r="N91" s="3">
        <v>6209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121">
        <v>9674</v>
      </c>
      <c r="AI91" s="167">
        <f t="shared" si="1"/>
        <v>1382</v>
      </c>
    </row>
    <row r="92" spans="1:35" x14ac:dyDescent="0.25">
      <c r="A92" s="5"/>
      <c r="B92" s="5" t="s">
        <v>290</v>
      </c>
      <c r="C92" t="s">
        <v>291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>
        <v>1274</v>
      </c>
      <c r="W92" s="3"/>
      <c r="X92" s="3">
        <v>8979.6724137931033</v>
      </c>
      <c r="Y92" s="3"/>
      <c r="Z92" s="3"/>
      <c r="AA92" s="3"/>
      <c r="AB92" s="3"/>
      <c r="AC92" s="3"/>
      <c r="AD92" s="3"/>
      <c r="AE92" s="3"/>
      <c r="AF92" s="3"/>
      <c r="AG92" s="3"/>
      <c r="AH92" s="121">
        <v>10253.672413793103</v>
      </c>
      <c r="AI92" s="167">
        <f t="shared" si="1"/>
        <v>1464.8103448275863</v>
      </c>
    </row>
    <row r="93" spans="1:35" x14ac:dyDescent="0.25">
      <c r="A93" s="5"/>
      <c r="B93" s="5" t="s">
        <v>292</v>
      </c>
      <c r="C93" t="s">
        <v>293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>
        <v>264.55172413793105</v>
      </c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121">
        <v>264.55172413793105</v>
      </c>
      <c r="AI93" s="167">
        <f t="shared" si="1"/>
        <v>37.793103448275865</v>
      </c>
    </row>
    <row r="94" spans="1:35" x14ac:dyDescent="0.25">
      <c r="A94" s="5"/>
      <c r="B94" s="5" t="s">
        <v>294</v>
      </c>
      <c r="C94" t="s">
        <v>295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>
        <v>3909.8620689655172</v>
      </c>
      <c r="W94" s="3"/>
      <c r="X94" s="3"/>
      <c r="Y94" s="3"/>
      <c r="Z94" s="3"/>
      <c r="AA94" s="3">
        <v>10553.827586206897</v>
      </c>
      <c r="AB94" s="3"/>
      <c r="AC94" s="3"/>
      <c r="AD94" s="3"/>
      <c r="AE94" s="3"/>
      <c r="AF94" s="3"/>
      <c r="AG94" s="3"/>
      <c r="AH94" s="121">
        <v>14463.689655172413</v>
      </c>
      <c r="AI94" s="167">
        <f t="shared" si="1"/>
        <v>2066.2413793103447</v>
      </c>
    </row>
    <row r="95" spans="1:35" x14ac:dyDescent="0.25">
      <c r="A95" s="5"/>
      <c r="B95" s="5" t="s">
        <v>296</v>
      </c>
      <c r="C95" t="s">
        <v>297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>
        <v>537.31034482758628</v>
      </c>
      <c r="Q95" s="3">
        <v>338.89655172413796</v>
      </c>
      <c r="R95" s="3"/>
      <c r="S95" s="3"/>
      <c r="T95" s="3"/>
      <c r="U95" s="3"/>
      <c r="V95" s="3"/>
      <c r="W95" s="3"/>
      <c r="X95" s="3"/>
      <c r="Y95" s="3"/>
      <c r="Z95" s="3"/>
      <c r="AA95" s="3">
        <v>2456.7586206896549</v>
      </c>
      <c r="AB95" s="3"/>
      <c r="AC95" s="3"/>
      <c r="AD95" s="3"/>
      <c r="AE95" s="3"/>
      <c r="AF95" s="3"/>
      <c r="AG95" s="3"/>
      <c r="AH95" s="121">
        <v>3332.9655172413791</v>
      </c>
      <c r="AI95" s="167">
        <f t="shared" si="1"/>
        <v>476.13793103448273</v>
      </c>
    </row>
    <row r="96" spans="1:35" x14ac:dyDescent="0.25">
      <c r="A96" s="5"/>
      <c r="B96" s="5" t="s">
        <v>298</v>
      </c>
      <c r="C96" t="s">
        <v>299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>
        <v>615.51724137931035</v>
      </c>
      <c r="Q96" s="3">
        <v>301.24137931034483</v>
      </c>
      <c r="R96" s="3"/>
      <c r="S96" s="3"/>
      <c r="T96" s="3"/>
      <c r="U96" s="3"/>
      <c r="V96" s="3"/>
      <c r="W96" s="3"/>
      <c r="X96" s="3"/>
      <c r="Y96" s="3"/>
      <c r="Z96" s="3"/>
      <c r="AA96" s="3">
        <v>3012.655172413793</v>
      </c>
      <c r="AB96" s="3"/>
      <c r="AC96" s="3"/>
      <c r="AD96" s="3"/>
      <c r="AE96" s="3"/>
      <c r="AF96" s="3"/>
      <c r="AG96" s="3"/>
      <c r="AH96" s="121">
        <v>3929.4137931034484</v>
      </c>
      <c r="AI96" s="167">
        <f t="shared" si="1"/>
        <v>561.34482758620686</v>
      </c>
    </row>
    <row r="97" spans="1:35" x14ac:dyDescent="0.25">
      <c r="A97" s="5"/>
      <c r="B97" s="5" t="s">
        <v>300</v>
      </c>
      <c r="C97" t="s">
        <v>301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>
        <v>3279.6206896551726</v>
      </c>
      <c r="Q97" s="3"/>
      <c r="R97" s="3"/>
      <c r="S97" s="3"/>
      <c r="T97" s="3"/>
      <c r="U97" s="3"/>
      <c r="V97" s="3"/>
      <c r="W97" s="3"/>
      <c r="X97" s="3"/>
      <c r="Y97" s="3"/>
      <c r="Z97" s="3"/>
      <c r="AA97" s="3">
        <v>4382.9655172413795</v>
      </c>
      <c r="AB97" s="3"/>
      <c r="AC97" s="3"/>
      <c r="AD97" s="3"/>
      <c r="AE97" s="3"/>
      <c r="AF97" s="3"/>
      <c r="AG97" s="3"/>
      <c r="AH97" s="121">
        <v>7662.5862068965525</v>
      </c>
      <c r="AI97" s="167">
        <f t="shared" si="1"/>
        <v>1094.6551724137933</v>
      </c>
    </row>
    <row r="98" spans="1:35" x14ac:dyDescent="0.25">
      <c r="A98" s="5"/>
      <c r="B98" s="5" t="s">
        <v>302</v>
      </c>
      <c r="C98" t="s">
        <v>303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>
        <v>1212.2068965517242</v>
      </c>
      <c r="Q98" s="3"/>
      <c r="R98" s="3"/>
      <c r="S98" s="3"/>
      <c r="T98" s="3"/>
      <c r="U98" s="3"/>
      <c r="V98" s="3">
        <v>3822</v>
      </c>
      <c r="W98" s="3"/>
      <c r="X98" s="3"/>
      <c r="Y98" s="3"/>
      <c r="Z98" s="3"/>
      <c r="AA98" s="3">
        <v>6765.3793103448279</v>
      </c>
      <c r="AB98" s="3"/>
      <c r="AC98" s="3"/>
      <c r="AD98" s="3"/>
      <c r="AE98" s="3"/>
      <c r="AF98" s="3"/>
      <c r="AG98" s="3"/>
      <c r="AH98" s="121">
        <v>11799.586206896553</v>
      </c>
      <c r="AI98" s="167">
        <f t="shared" si="1"/>
        <v>1685.6551724137933</v>
      </c>
    </row>
    <row r="99" spans="1:35" x14ac:dyDescent="0.25">
      <c r="A99" s="5"/>
      <c r="B99" s="5" t="s">
        <v>304</v>
      </c>
      <c r="C99" t="s">
        <v>305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>
        <v>1307.3103448275863</v>
      </c>
      <c r="Q99" s="3"/>
      <c r="R99" s="3"/>
      <c r="S99" s="3"/>
      <c r="T99" s="3"/>
      <c r="U99" s="3"/>
      <c r="V99" s="3">
        <v>1274</v>
      </c>
      <c r="W99" s="3"/>
      <c r="X99" s="3"/>
      <c r="Y99" s="3"/>
      <c r="Z99" s="3"/>
      <c r="AA99" s="3">
        <v>1470.2413793103449</v>
      </c>
      <c r="AB99" s="3"/>
      <c r="AC99" s="3"/>
      <c r="AD99" s="3"/>
      <c r="AE99" s="3"/>
      <c r="AF99" s="3"/>
      <c r="AG99" s="3"/>
      <c r="AH99" s="121">
        <v>4051.5517241379312</v>
      </c>
      <c r="AI99" s="167">
        <f t="shared" si="1"/>
        <v>578.79310344827593</v>
      </c>
    </row>
    <row r="100" spans="1:35" x14ac:dyDescent="0.25">
      <c r="A100" s="5"/>
      <c r="B100" s="5" t="s">
        <v>306</v>
      </c>
      <c r="C100" t="s">
        <v>307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>
        <v>2133.3103448275861</v>
      </c>
      <c r="AB100" s="3"/>
      <c r="AC100" s="3"/>
      <c r="AD100" s="3"/>
      <c r="AE100" s="3"/>
      <c r="AF100" s="3"/>
      <c r="AG100" s="3"/>
      <c r="AH100" s="121">
        <v>2133.3103448275861</v>
      </c>
      <c r="AI100" s="167">
        <f t="shared" si="1"/>
        <v>304.75862068965517</v>
      </c>
    </row>
    <row r="101" spans="1:35" x14ac:dyDescent="0.25">
      <c r="A101" s="5"/>
      <c r="B101" s="5" t="s">
        <v>308</v>
      </c>
      <c r="C101" t="s">
        <v>309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>
        <v>301.24137931034483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121">
        <v>301.24137931034483</v>
      </c>
      <c r="AI101" s="167">
        <f t="shared" si="1"/>
        <v>43.03448275862069</v>
      </c>
    </row>
    <row r="102" spans="1:35" x14ac:dyDescent="0.25">
      <c r="A102" s="5"/>
      <c r="B102" s="5" t="s">
        <v>310</v>
      </c>
      <c r="C102" t="s">
        <v>311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>
        <v>330.20689655172413</v>
      </c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121">
        <v>330.20689655172413</v>
      </c>
      <c r="AI102" s="167">
        <f t="shared" si="1"/>
        <v>47.172413793103445</v>
      </c>
    </row>
    <row r="103" spans="1:35" x14ac:dyDescent="0.25">
      <c r="A103" s="5"/>
      <c r="B103" s="5" t="s">
        <v>312</v>
      </c>
      <c r="C103" t="s">
        <v>313</v>
      </c>
      <c r="D103" s="3"/>
      <c r="E103" s="3">
        <v>3238.344827586207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>
        <v>1252.0344827586207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121">
        <v>4490.3793103448279</v>
      </c>
      <c r="AI103" s="167">
        <f t="shared" si="1"/>
        <v>641.48275862068965</v>
      </c>
    </row>
    <row r="104" spans="1:35" x14ac:dyDescent="0.25">
      <c r="A104" s="5"/>
      <c r="B104" s="5" t="s">
        <v>314</v>
      </c>
      <c r="C104" t="s">
        <v>316</v>
      </c>
      <c r="D104" s="3"/>
      <c r="E104" s="3">
        <v>6370.4827586206902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>
        <v>3710.4827586206898</v>
      </c>
      <c r="Q104" s="3"/>
      <c r="R104" s="3"/>
      <c r="S104" s="3"/>
      <c r="T104" s="3"/>
      <c r="U104" s="3"/>
      <c r="V104" s="3">
        <v>1274</v>
      </c>
      <c r="W104" s="3"/>
      <c r="X104" s="3"/>
      <c r="Y104" s="3"/>
      <c r="Z104" s="3"/>
      <c r="AA104" s="3">
        <v>11913.879310344828</v>
      </c>
      <c r="AB104" s="3"/>
      <c r="AC104" s="3"/>
      <c r="AD104" s="3"/>
      <c r="AE104" s="3"/>
      <c r="AF104" s="3"/>
      <c r="AG104" s="3"/>
      <c r="AH104" s="121">
        <v>23268.84482758621</v>
      </c>
      <c r="AI104" s="167">
        <f t="shared" si="1"/>
        <v>3324.120689655173</v>
      </c>
    </row>
    <row r="105" spans="1:35" x14ac:dyDescent="0.25">
      <c r="A105" s="5"/>
      <c r="B105" s="5" t="s">
        <v>317</v>
      </c>
      <c r="C105" t="s">
        <v>318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>
        <v>1274</v>
      </c>
      <c r="W105" s="3"/>
      <c r="X105" s="3"/>
      <c r="Y105" s="3"/>
      <c r="Z105" s="3"/>
      <c r="AA105" s="3">
        <v>940.17241379310349</v>
      </c>
      <c r="AB105" s="3"/>
      <c r="AC105" s="3"/>
      <c r="AD105" s="3"/>
      <c r="AE105" s="3"/>
      <c r="AF105" s="3"/>
      <c r="AG105" s="3"/>
      <c r="AH105" s="121">
        <v>2214.1724137931033</v>
      </c>
      <c r="AI105" s="167">
        <f t="shared" si="1"/>
        <v>316.31034482758616</v>
      </c>
    </row>
    <row r="106" spans="1:35" x14ac:dyDescent="0.25">
      <c r="A106" s="5"/>
      <c r="B106" s="5" t="s">
        <v>319</v>
      </c>
      <c r="C106" t="s">
        <v>320</v>
      </c>
      <c r="D106" s="3"/>
      <c r="E106" s="3"/>
      <c r="F106" s="3"/>
      <c r="G106" s="3"/>
      <c r="H106" s="3"/>
      <c r="I106" s="3">
        <v>3879.8103448275861</v>
      </c>
      <c r="J106" s="3"/>
      <c r="K106" s="3"/>
      <c r="L106" s="3"/>
      <c r="M106" s="3"/>
      <c r="N106" s="3"/>
      <c r="O106" s="3"/>
      <c r="P106" s="3">
        <v>1212.2068965517242</v>
      </c>
      <c r="Q106" s="3"/>
      <c r="R106" s="3"/>
      <c r="S106" s="3"/>
      <c r="T106" s="3"/>
      <c r="U106" s="3"/>
      <c r="V106" s="3">
        <v>4041.655172413793</v>
      </c>
      <c r="W106" s="3"/>
      <c r="X106" s="3"/>
      <c r="Y106" s="3"/>
      <c r="Z106" s="3"/>
      <c r="AA106" s="3">
        <v>3162.7931034482758</v>
      </c>
      <c r="AB106" s="3"/>
      <c r="AC106" s="3"/>
      <c r="AD106" s="3"/>
      <c r="AE106" s="3"/>
      <c r="AF106" s="3"/>
      <c r="AG106" s="3"/>
      <c r="AH106" s="121">
        <v>12296.465517241379</v>
      </c>
      <c r="AI106" s="167">
        <f t="shared" si="1"/>
        <v>1756.6379310344826</v>
      </c>
    </row>
    <row r="107" spans="1:35" x14ac:dyDescent="0.25">
      <c r="A107" s="5"/>
      <c r="B107" s="5" t="s">
        <v>321</v>
      </c>
      <c r="C107" t="s">
        <v>322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>
        <v>330.20689655172413</v>
      </c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121">
        <v>330.20689655172413</v>
      </c>
      <c r="AI107" s="167">
        <f t="shared" si="1"/>
        <v>47.172413793103445</v>
      </c>
    </row>
    <row r="108" spans="1:35" x14ac:dyDescent="0.25">
      <c r="A108" s="5"/>
      <c r="B108" s="5" t="s">
        <v>323</v>
      </c>
      <c r="C108" t="s">
        <v>324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>
        <v>738.62068965517244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121">
        <v>738.62068965517244</v>
      </c>
      <c r="AI108" s="167">
        <f t="shared" si="1"/>
        <v>105.51724137931035</v>
      </c>
    </row>
    <row r="109" spans="1:35" x14ac:dyDescent="0.25">
      <c r="A109" s="5"/>
      <c r="B109" s="5" t="s">
        <v>325</v>
      </c>
      <c r="C109" t="s">
        <v>326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>
        <v>338.89655172413796</v>
      </c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121">
        <v>338.89655172413796</v>
      </c>
      <c r="AI109" s="167">
        <f t="shared" si="1"/>
        <v>48.413793103448278</v>
      </c>
    </row>
    <row r="110" spans="1:35" x14ac:dyDescent="0.25">
      <c r="A110" s="5"/>
      <c r="B110" s="5" t="s">
        <v>327</v>
      </c>
      <c r="C110" t="s">
        <v>328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>
        <v>319.34482758620686</v>
      </c>
      <c r="AD110" s="3"/>
      <c r="AE110" s="3"/>
      <c r="AF110" s="3"/>
      <c r="AG110" s="3"/>
      <c r="AH110" s="121">
        <v>319.34482758620686</v>
      </c>
      <c r="AI110" s="167">
        <f t="shared" si="1"/>
        <v>45.620689655172406</v>
      </c>
    </row>
    <row r="111" spans="1:35" x14ac:dyDescent="0.25">
      <c r="A111" s="5"/>
      <c r="B111" s="5" t="s">
        <v>329</v>
      </c>
      <c r="C111" t="s">
        <v>330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>
        <v>2548</v>
      </c>
      <c r="W111" s="3"/>
      <c r="X111" s="3"/>
      <c r="Y111" s="3"/>
      <c r="Z111" s="3"/>
      <c r="AA111" s="3">
        <v>8965.0689655172409</v>
      </c>
      <c r="AB111" s="3"/>
      <c r="AC111" s="3"/>
      <c r="AD111" s="3"/>
      <c r="AE111" s="3"/>
      <c r="AF111" s="3"/>
      <c r="AG111" s="3"/>
      <c r="AH111" s="121">
        <v>11513.068965517241</v>
      </c>
      <c r="AI111" s="167">
        <f t="shared" si="1"/>
        <v>1644.7241379310344</v>
      </c>
    </row>
    <row r="112" spans="1:35" x14ac:dyDescent="0.25">
      <c r="A112" s="5"/>
      <c r="B112" s="5" t="s">
        <v>331</v>
      </c>
      <c r="C112" t="s">
        <v>332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>
        <v>429.89655172413796</v>
      </c>
      <c r="V112" s="3">
        <v>637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121">
        <v>1066.8965517241379</v>
      </c>
      <c r="AI112" s="167">
        <f t="shared" si="1"/>
        <v>152.41379310344828</v>
      </c>
    </row>
    <row r="113" spans="1:35" x14ac:dyDescent="0.25">
      <c r="A113" s="5"/>
      <c r="B113" s="5" t="s">
        <v>333</v>
      </c>
      <c r="C113" t="s">
        <v>334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>
        <v>375.10344827586204</v>
      </c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121">
        <v>375.10344827586204</v>
      </c>
      <c r="AI113" s="167">
        <f t="shared" si="1"/>
        <v>53.586206896551722</v>
      </c>
    </row>
    <row r="114" spans="1:35" x14ac:dyDescent="0.25">
      <c r="A114" s="5"/>
      <c r="B114" s="5" t="s">
        <v>335</v>
      </c>
      <c r="C114" t="s">
        <v>336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>
        <v>490</v>
      </c>
      <c r="O114" s="3"/>
      <c r="P114" s="3">
        <v>763.24137931034477</v>
      </c>
      <c r="Q114" s="3"/>
      <c r="R114" s="3"/>
      <c r="S114" s="3"/>
      <c r="T114" s="3"/>
      <c r="U114" s="3"/>
      <c r="V114" s="3">
        <v>4129.7586206896549</v>
      </c>
      <c r="W114" s="3"/>
      <c r="X114" s="3"/>
      <c r="Y114" s="3"/>
      <c r="Z114" s="3"/>
      <c r="AA114" s="3">
        <v>10968.275862068966</v>
      </c>
      <c r="AB114" s="3"/>
      <c r="AC114" s="3"/>
      <c r="AD114" s="3"/>
      <c r="AE114" s="3"/>
      <c r="AF114" s="3"/>
      <c r="AG114" s="3"/>
      <c r="AH114" s="121">
        <v>16351.275862068966</v>
      </c>
      <c r="AI114" s="167">
        <f t="shared" si="1"/>
        <v>2335.8965517241381</v>
      </c>
    </row>
    <row r="115" spans="1:35" x14ac:dyDescent="0.25">
      <c r="A115" s="5"/>
      <c r="B115" s="5" t="s">
        <v>337</v>
      </c>
      <c r="C115" t="s">
        <v>338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>
        <v>5955.3103448275861</v>
      </c>
      <c r="O115" s="3"/>
      <c r="P115" s="3">
        <v>2742.0689655172414</v>
      </c>
      <c r="Q115" s="3"/>
      <c r="R115" s="3"/>
      <c r="S115" s="3"/>
      <c r="T115" s="3"/>
      <c r="U115" s="3"/>
      <c r="V115" s="3">
        <v>2416.2068965517242</v>
      </c>
      <c r="W115" s="3"/>
      <c r="X115" s="3"/>
      <c r="Y115" s="3"/>
      <c r="Z115" s="3"/>
      <c r="AA115" s="3">
        <v>5074.0344827586205</v>
      </c>
      <c r="AB115" s="3"/>
      <c r="AC115" s="3"/>
      <c r="AD115" s="3"/>
      <c r="AE115" s="3"/>
      <c r="AF115" s="3"/>
      <c r="AG115" s="3"/>
      <c r="AH115" s="121">
        <v>16187.620689655174</v>
      </c>
      <c r="AI115" s="167">
        <f t="shared" si="1"/>
        <v>2312.5172413793107</v>
      </c>
    </row>
    <row r="116" spans="1:35" x14ac:dyDescent="0.25">
      <c r="A116" s="5"/>
      <c r="B116" s="5" t="s">
        <v>339</v>
      </c>
      <c r="C116" t="s">
        <v>340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>
        <v>896.48275862068954</v>
      </c>
      <c r="Q116" s="3"/>
      <c r="R116" s="3"/>
      <c r="S116" s="3"/>
      <c r="T116" s="3"/>
      <c r="U116" s="3"/>
      <c r="V116" s="3">
        <v>2416.2068965517242</v>
      </c>
      <c r="W116" s="3"/>
      <c r="X116" s="3"/>
      <c r="Y116" s="3"/>
      <c r="Z116" s="3"/>
      <c r="AA116" s="3">
        <v>3929.7758620689656</v>
      </c>
      <c r="AB116" s="3"/>
      <c r="AC116" s="3"/>
      <c r="AD116" s="3"/>
      <c r="AE116" s="3"/>
      <c r="AF116" s="3"/>
      <c r="AG116" s="3"/>
      <c r="AH116" s="121">
        <v>7242.4655172413795</v>
      </c>
      <c r="AI116" s="167">
        <f t="shared" si="1"/>
        <v>1034.6379310344828</v>
      </c>
    </row>
    <row r="117" spans="1:35" x14ac:dyDescent="0.25">
      <c r="A117" s="5"/>
      <c r="B117" s="5" t="s">
        <v>341</v>
      </c>
      <c r="C117" t="s">
        <v>342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>
        <v>132.27586206896552</v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121">
        <v>132.27586206896552</v>
      </c>
      <c r="AI117" s="167">
        <f t="shared" si="1"/>
        <v>18.896551724137932</v>
      </c>
    </row>
    <row r="118" spans="1:35" x14ac:dyDescent="0.25">
      <c r="A118" s="5"/>
      <c r="B118" s="5" t="s">
        <v>343</v>
      </c>
      <c r="C118" t="s">
        <v>344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>
        <v>963.10344827586198</v>
      </c>
      <c r="O118" s="3"/>
      <c r="P118" s="3">
        <v>2625.2413793103451</v>
      </c>
      <c r="Q118" s="3"/>
      <c r="R118" s="3"/>
      <c r="S118" s="3"/>
      <c r="T118" s="3"/>
      <c r="U118" s="3"/>
      <c r="V118" s="3">
        <v>4964.2068965517246</v>
      </c>
      <c r="W118" s="3"/>
      <c r="X118" s="3"/>
      <c r="Y118" s="3"/>
      <c r="Z118" s="3"/>
      <c r="AA118" s="3">
        <v>11347</v>
      </c>
      <c r="AB118" s="3"/>
      <c r="AC118" s="3"/>
      <c r="AD118" s="3"/>
      <c r="AE118" s="3"/>
      <c r="AF118" s="3"/>
      <c r="AG118" s="3"/>
      <c r="AH118" s="121">
        <v>19899.551724137931</v>
      </c>
      <c r="AI118" s="167">
        <f t="shared" si="1"/>
        <v>2842.7931034482758</v>
      </c>
    </row>
    <row r="119" spans="1:35" x14ac:dyDescent="0.25">
      <c r="A119" s="5"/>
      <c r="B119" s="5" t="s">
        <v>345</v>
      </c>
      <c r="C119" t="s">
        <v>346</v>
      </c>
      <c r="D119" s="3"/>
      <c r="E119" s="3">
        <v>252.24137931034483</v>
      </c>
      <c r="F119" s="3"/>
      <c r="G119" s="3"/>
      <c r="H119" s="3"/>
      <c r="I119" s="3">
        <v>3001.5517241379312</v>
      </c>
      <c r="J119" s="3"/>
      <c r="K119" s="3"/>
      <c r="L119" s="3"/>
      <c r="M119" s="3"/>
      <c r="N119" s="3">
        <v>152.06896551724139</v>
      </c>
      <c r="O119" s="3"/>
      <c r="P119" s="3">
        <v>2968.9655172413791</v>
      </c>
      <c r="Q119" s="3"/>
      <c r="R119" s="3"/>
      <c r="S119" s="3"/>
      <c r="T119" s="3"/>
      <c r="U119" s="3"/>
      <c r="V119" s="3"/>
      <c r="W119" s="3"/>
      <c r="X119" s="3">
        <v>7726.6724137931042</v>
      </c>
      <c r="Y119" s="3"/>
      <c r="Z119" s="3"/>
      <c r="AA119" s="3">
        <v>3577.4827586206898</v>
      </c>
      <c r="AB119" s="3"/>
      <c r="AC119" s="3"/>
      <c r="AD119" s="3"/>
      <c r="AE119" s="3"/>
      <c r="AF119" s="3"/>
      <c r="AG119" s="3"/>
      <c r="AH119" s="121">
        <v>17678.982758620688</v>
      </c>
      <c r="AI119" s="167">
        <f t="shared" si="1"/>
        <v>2525.5689655172414</v>
      </c>
    </row>
    <row r="120" spans="1:35" x14ac:dyDescent="0.25">
      <c r="A120" s="5"/>
      <c r="B120" s="5" t="s">
        <v>347</v>
      </c>
      <c r="C120" t="s">
        <v>348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>
        <v>16.896551724137929</v>
      </c>
      <c r="O120" s="3"/>
      <c r="P120" s="3"/>
      <c r="Q120" s="3"/>
      <c r="R120" s="3"/>
      <c r="S120" s="3"/>
      <c r="T120" s="3"/>
      <c r="U120" s="3"/>
      <c r="V120" s="3">
        <v>2108.6896551724139</v>
      </c>
      <c r="W120" s="3"/>
      <c r="X120" s="3">
        <v>86.413793103448285</v>
      </c>
      <c r="Y120" s="3"/>
      <c r="Z120" s="3"/>
      <c r="AA120" s="3">
        <v>10892</v>
      </c>
      <c r="AB120" s="3"/>
      <c r="AC120" s="3"/>
      <c r="AD120" s="3"/>
      <c r="AE120" s="3"/>
      <c r="AF120" s="3"/>
      <c r="AG120" s="3"/>
      <c r="AH120" s="121">
        <v>13104</v>
      </c>
      <c r="AI120" s="167">
        <f t="shared" si="1"/>
        <v>1872</v>
      </c>
    </row>
    <row r="121" spans="1:35" x14ac:dyDescent="0.25">
      <c r="A121" s="5"/>
      <c r="B121" s="5" t="s">
        <v>349</v>
      </c>
      <c r="C121" t="s">
        <v>350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>
        <v>2256.8965517241377</v>
      </c>
      <c r="AB121" s="3"/>
      <c r="AC121" s="3"/>
      <c r="AD121" s="3"/>
      <c r="AE121" s="3"/>
      <c r="AF121" s="3"/>
      <c r="AG121" s="3"/>
      <c r="AH121" s="121">
        <v>2256.8965517241377</v>
      </c>
      <c r="AI121" s="167">
        <f t="shared" si="1"/>
        <v>322.41379310344826</v>
      </c>
    </row>
    <row r="122" spans="1:35" x14ac:dyDescent="0.25">
      <c r="A122" s="5"/>
      <c r="B122" s="5" t="s">
        <v>351</v>
      </c>
      <c r="C122" t="s">
        <v>352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>
        <v>338.89655172413796</v>
      </c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121">
        <v>338.89655172413796</v>
      </c>
      <c r="AI122" s="167">
        <f t="shared" si="1"/>
        <v>48.413793103448278</v>
      </c>
    </row>
    <row r="123" spans="1:35" x14ac:dyDescent="0.25">
      <c r="A123" s="5"/>
      <c r="B123" s="5" t="s">
        <v>353</v>
      </c>
      <c r="C123" t="s">
        <v>354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>
        <v>461.27586206896558</v>
      </c>
      <c r="AD123" s="3"/>
      <c r="AE123" s="3"/>
      <c r="AF123" s="3"/>
      <c r="AG123" s="3"/>
      <c r="AH123" s="121">
        <v>461.27586206896558</v>
      </c>
      <c r="AI123" s="167">
        <f t="shared" si="1"/>
        <v>65.896551724137936</v>
      </c>
    </row>
    <row r="124" spans="1:35" x14ac:dyDescent="0.25">
      <c r="A124" s="5"/>
      <c r="B124" s="5" t="s">
        <v>355</v>
      </c>
      <c r="C124" t="s">
        <v>356</v>
      </c>
      <c r="D124" s="3"/>
      <c r="E124" s="3"/>
      <c r="F124" s="3"/>
      <c r="G124" s="3"/>
      <c r="H124" s="3"/>
      <c r="I124" s="3">
        <v>8998.2586206896558</v>
      </c>
      <c r="J124" s="3"/>
      <c r="K124" s="3"/>
      <c r="L124" s="3"/>
      <c r="M124" s="3"/>
      <c r="N124" s="3">
        <v>5659.3793103448279</v>
      </c>
      <c r="O124" s="3"/>
      <c r="P124" s="3">
        <v>1254.6896551724137</v>
      </c>
      <c r="Q124" s="3"/>
      <c r="R124" s="3"/>
      <c r="S124" s="3"/>
      <c r="T124" s="3"/>
      <c r="U124" s="3"/>
      <c r="V124" s="3">
        <v>2548</v>
      </c>
      <c r="W124" s="3"/>
      <c r="X124" s="3"/>
      <c r="Y124" s="3"/>
      <c r="Z124" s="3"/>
      <c r="AA124" s="3">
        <v>2645.0344827586209</v>
      </c>
      <c r="AB124" s="3"/>
      <c r="AC124" s="3"/>
      <c r="AD124" s="3"/>
      <c r="AE124" s="3"/>
      <c r="AF124" s="3"/>
      <c r="AG124" s="3"/>
      <c r="AH124" s="121">
        <v>21105.362068965518</v>
      </c>
      <c r="AI124" s="167">
        <f t="shared" si="1"/>
        <v>3015.0517241379312</v>
      </c>
    </row>
    <row r="125" spans="1:35" x14ac:dyDescent="0.25">
      <c r="A125" s="5"/>
      <c r="B125" s="5" t="s">
        <v>357</v>
      </c>
      <c r="C125" t="s">
        <v>358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>
        <v>337.44827586206895</v>
      </c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121">
        <v>337.44827586206895</v>
      </c>
      <c r="AI125" s="167">
        <f t="shared" si="1"/>
        <v>48.206896551724135</v>
      </c>
    </row>
    <row r="126" spans="1:35" x14ac:dyDescent="0.25">
      <c r="A126" s="5"/>
      <c r="B126" s="5" t="s">
        <v>359</v>
      </c>
      <c r="C126" t="s">
        <v>360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>
        <v>741.51724137931035</v>
      </c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121">
        <v>741.51724137931035</v>
      </c>
      <c r="AI126" s="167">
        <f t="shared" si="1"/>
        <v>105.93103448275862</v>
      </c>
    </row>
    <row r="127" spans="1:35" x14ac:dyDescent="0.25">
      <c r="A127" s="5"/>
      <c r="B127" s="5" t="s">
        <v>361</v>
      </c>
      <c r="C127" t="s">
        <v>362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>
        <v>367.86206896551721</v>
      </c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121">
        <v>367.86206896551721</v>
      </c>
      <c r="AI127" s="167">
        <f t="shared" si="1"/>
        <v>52.551724137931032</v>
      </c>
    </row>
    <row r="128" spans="1:35" x14ac:dyDescent="0.25">
      <c r="A128" s="5"/>
      <c r="B128" s="5" t="s">
        <v>363</v>
      </c>
      <c r="C128" t="s">
        <v>364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>
        <v>338.89655172413796</v>
      </c>
      <c r="R128" s="3"/>
      <c r="S128" s="3"/>
      <c r="T128" s="3"/>
      <c r="U128" s="3"/>
      <c r="V128" s="3"/>
      <c r="W128" s="3"/>
      <c r="X128" s="3"/>
      <c r="Y128" s="3"/>
      <c r="Z128" s="3"/>
      <c r="AA128" s="3">
        <v>1532.0344827586207</v>
      </c>
      <c r="AB128" s="3"/>
      <c r="AC128" s="3"/>
      <c r="AD128" s="3"/>
      <c r="AE128" s="3"/>
      <c r="AF128" s="3"/>
      <c r="AG128" s="3"/>
      <c r="AH128" s="121">
        <v>1870.9310344827586</v>
      </c>
      <c r="AI128" s="167">
        <f t="shared" si="1"/>
        <v>267.27586206896552</v>
      </c>
    </row>
    <row r="129" spans="1:35" x14ac:dyDescent="0.25">
      <c r="A129" s="5"/>
      <c r="B129" s="5" t="s">
        <v>365</v>
      </c>
      <c r="C129" t="s">
        <v>366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>
        <v>315.72413793103448</v>
      </c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121">
        <v>315.72413793103448</v>
      </c>
      <c r="AI129" s="167">
        <f t="shared" si="1"/>
        <v>45.103448275862071</v>
      </c>
    </row>
    <row r="130" spans="1:35" x14ac:dyDescent="0.25">
      <c r="A130" s="5"/>
      <c r="B130" s="5" t="s">
        <v>367</v>
      </c>
      <c r="C130" t="s">
        <v>368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>
        <v>964.06896551724139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>
        <v>4591.5172413793098</v>
      </c>
      <c r="AB130" s="3"/>
      <c r="AC130" s="3"/>
      <c r="AD130" s="3"/>
      <c r="AE130" s="3"/>
      <c r="AF130" s="3"/>
      <c r="AG130" s="3"/>
      <c r="AH130" s="121">
        <v>5555.5862068965507</v>
      </c>
      <c r="AI130" s="167">
        <f t="shared" si="1"/>
        <v>793.65517241379291</v>
      </c>
    </row>
    <row r="131" spans="1:35" x14ac:dyDescent="0.25">
      <c r="A131" s="5"/>
      <c r="B131" s="5" t="s">
        <v>369</v>
      </c>
      <c r="C131" t="s">
        <v>370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>
        <v>1218</v>
      </c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121">
        <v>1218</v>
      </c>
      <c r="AI131" s="167">
        <f t="shared" si="1"/>
        <v>174</v>
      </c>
    </row>
    <row r="132" spans="1:35" x14ac:dyDescent="0.25">
      <c r="A132" s="5"/>
      <c r="B132" s="5" t="s">
        <v>371</v>
      </c>
      <c r="C132" t="s">
        <v>372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>
        <v>264.55172413793105</v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121">
        <v>264.55172413793105</v>
      </c>
      <c r="AI132" s="167">
        <f t="shared" si="1"/>
        <v>37.793103448275865</v>
      </c>
    </row>
    <row r="133" spans="1:35" x14ac:dyDescent="0.25">
      <c r="A133" s="5"/>
      <c r="B133" s="5" t="s">
        <v>373</v>
      </c>
      <c r="C133" t="s">
        <v>374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>
        <v>1274</v>
      </c>
      <c r="W133" s="3"/>
      <c r="X133" s="3"/>
      <c r="Y133" s="3"/>
      <c r="Z133" s="3"/>
      <c r="AA133" s="3">
        <v>1178.655172413793</v>
      </c>
      <c r="AB133" s="3"/>
      <c r="AC133" s="3"/>
      <c r="AD133" s="3"/>
      <c r="AE133" s="3"/>
      <c r="AF133" s="3"/>
      <c r="AG133" s="3"/>
      <c r="AH133" s="121">
        <v>2452.655172413793</v>
      </c>
      <c r="AI133" s="167">
        <f t="shared" si="1"/>
        <v>350.37931034482756</v>
      </c>
    </row>
    <row r="134" spans="1:35" x14ac:dyDescent="0.25">
      <c r="A134" s="5"/>
      <c r="B134" s="5" t="s">
        <v>375</v>
      </c>
      <c r="C134" t="s">
        <v>376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>
        <v>4144</v>
      </c>
      <c r="AB134" s="3"/>
      <c r="AC134" s="3"/>
      <c r="AD134" s="3"/>
      <c r="AE134" s="3"/>
      <c r="AF134" s="3"/>
      <c r="AG134" s="3"/>
      <c r="AH134" s="121">
        <v>4144</v>
      </c>
      <c r="AI134" s="167">
        <f t="shared" si="1"/>
        <v>592</v>
      </c>
    </row>
    <row r="135" spans="1:35" x14ac:dyDescent="0.25">
      <c r="A135" s="5"/>
      <c r="B135" s="5" t="s">
        <v>377</v>
      </c>
      <c r="C135" t="s">
        <v>378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>
        <v>301.24137931034483</v>
      </c>
      <c r="R135" s="3"/>
      <c r="S135" s="3"/>
      <c r="T135" s="3"/>
      <c r="U135" s="3"/>
      <c r="V135" s="3"/>
      <c r="W135" s="3"/>
      <c r="X135" s="3"/>
      <c r="Y135" s="3"/>
      <c r="Z135" s="3"/>
      <c r="AA135" s="3">
        <v>1247.2068965517242</v>
      </c>
      <c r="AB135" s="3"/>
      <c r="AC135" s="3"/>
      <c r="AD135" s="3"/>
      <c r="AE135" s="3"/>
      <c r="AF135" s="3"/>
      <c r="AG135" s="3"/>
      <c r="AH135" s="121">
        <v>1548.4482758620691</v>
      </c>
      <c r="AI135" s="167">
        <f t="shared" ref="AI135:AI169" si="2">AH135/7</f>
        <v>221.20689655172416</v>
      </c>
    </row>
    <row r="136" spans="1:35" x14ac:dyDescent="0.25">
      <c r="A136" s="5"/>
      <c r="B136" s="5" t="s">
        <v>379</v>
      </c>
      <c r="C136" t="s">
        <v>380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>
        <v>3732.2068965517246</v>
      </c>
      <c r="Y136" s="3"/>
      <c r="Z136" s="3"/>
      <c r="AA136" s="3"/>
      <c r="AB136" s="3"/>
      <c r="AC136" s="3"/>
      <c r="AD136" s="3"/>
      <c r="AE136" s="3"/>
      <c r="AF136" s="3"/>
      <c r="AG136" s="3"/>
      <c r="AH136" s="121">
        <v>3732.2068965517246</v>
      </c>
      <c r="AI136" s="167">
        <f t="shared" si="2"/>
        <v>533.17241379310349</v>
      </c>
    </row>
    <row r="137" spans="1:35" x14ac:dyDescent="0.25">
      <c r="A137" s="5"/>
      <c r="B137" s="5" t="s">
        <v>381</v>
      </c>
      <c r="C137" t="s">
        <v>382</v>
      </c>
      <c r="D137" s="3"/>
      <c r="E137" s="3">
        <v>1372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121">
        <v>1372</v>
      </c>
      <c r="AI137" s="167">
        <f t="shared" si="2"/>
        <v>196</v>
      </c>
    </row>
    <row r="138" spans="1:35" x14ac:dyDescent="0.25">
      <c r="A138" s="5"/>
      <c r="B138" s="5" t="s">
        <v>383</v>
      </c>
      <c r="C138" t="s">
        <v>384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>
        <v>367.86206896551721</v>
      </c>
      <c r="R138" s="3"/>
      <c r="S138" s="3"/>
      <c r="T138" s="3"/>
      <c r="U138" s="3"/>
      <c r="V138" s="3"/>
      <c r="W138" s="3"/>
      <c r="X138" s="3"/>
      <c r="Y138" s="3"/>
      <c r="Z138" s="3"/>
      <c r="AA138" s="3">
        <v>1113</v>
      </c>
      <c r="AB138" s="3"/>
      <c r="AC138" s="3"/>
      <c r="AD138" s="3"/>
      <c r="AE138" s="3"/>
      <c r="AF138" s="3"/>
      <c r="AG138" s="3"/>
      <c r="AH138" s="121">
        <v>1480.8620689655172</v>
      </c>
      <c r="AI138" s="167">
        <f t="shared" si="2"/>
        <v>211.55172413793102</v>
      </c>
    </row>
    <row r="139" spans="1:35" x14ac:dyDescent="0.25">
      <c r="A139" s="5"/>
      <c r="B139" s="5" t="s">
        <v>385</v>
      </c>
      <c r="C139" t="s">
        <v>386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>
        <v>94.137931034482762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121">
        <v>94.137931034482762</v>
      </c>
      <c r="AI139" s="167">
        <f t="shared" si="2"/>
        <v>13.448275862068966</v>
      </c>
    </row>
    <row r="140" spans="1:35" x14ac:dyDescent="0.25">
      <c r="A140" s="5"/>
      <c r="B140" s="5" t="s">
        <v>391</v>
      </c>
      <c r="C140" t="s">
        <v>392</v>
      </c>
      <c r="D140" s="3"/>
      <c r="E140" s="3"/>
      <c r="F140" s="3"/>
      <c r="G140" s="3"/>
      <c r="H140" s="3"/>
      <c r="I140" s="3">
        <v>532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121">
        <v>532</v>
      </c>
      <c r="AI140" s="167">
        <f t="shared" si="2"/>
        <v>76</v>
      </c>
    </row>
    <row r="141" spans="1:35" x14ac:dyDescent="0.25">
      <c r="A141" s="5"/>
      <c r="B141" s="5" t="s">
        <v>393</v>
      </c>
      <c r="C141" t="s">
        <v>394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>
        <v>319.34482758620686</v>
      </c>
      <c r="AD141" s="3"/>
      <c r="AE141" s="3"/>
      <c r="AF141" s="3"/>
      <c r="AG141" s="3"/>
      <c r="AH141" s="121">
        <v>319.34482758620686</v>
      </c>
      <c r="AI141" s="167">
        <f t="shared" si="2"/>
        <v>45.620689655172406</v>
      </c>
    </row>
    <row r="142" spans="1:35" ht="15.75" thickBot="1" x14ac:dyDescent="0.3">
      <c r="A142" s="5"/>
      <c r="B142" s="5" t="s">
        <v>395</v>
      </c>
      <c r="C142" t="s">
        <v>396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>
        <v>264.55172413793105</v>
      </c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121">
        <v>264.55172413793105</v>
      </c>
      <c r="AI142" s="167">
        <f t="shared" si="2"/>
        <v>37.793103448275865</v>
      </c>
    </row>
    <row r="143" spans="1:35" ht="15.75" thickBot="1" x14ac:dyDescent="0.3">
      <c r="A143" s="19" t="s">
        <v>397</v>
      </c>
      <c r="B143" s="20"/>
      <c r="C143" s="20"/>
      <c r="D143" s="21"/>
      <c r="E143" s="21">
        <v>48418.517241379304</v>
      </c>
      <c r="F143" s="21"/>
      <c r="G143" s="21"/>
      <c r="H143" s="21">
        <v>108.62068965517241</v>
      </c>
      <c r="I143" s="21">
        <v>20241.827586206899</v>
      </c>
      <c r="J143" s="21"/>
      <c r="K143" s="21">
        <v>8410.3793103448279</v>
      </c>
      <c r="L143" s="21"/>
      <c r="M143" s="21"/>
      <c r="N143" s="21">
        <v>55206.948275862072</v>
      </c>
      <c r="O143" s="21"/>
      <c r="P143" s="21">
        <v>42823.586206896551</v>
      </c>
      <c r="Q143" s="21">
        <v>22139.793103448279</v>
      </c>
      <c r="R143" s="21">
        <v>6422.8620689655172</v>
      </c>
      <c r="S143" s="21"/>
      <c r="T143" s="21"/>
      <c r="U143" s="21">
        <v>3009.2758620689665</v>
      </c>
      <c r="V143" s="21">
        <v>84200.827586206899</v>
      </c>
      <c r="W143" s="21">
        <v>3367.2413793103451</v>
      </c>
      <c r="X143" s="21">
        <v>51409.931034482761</v>
      </c>
      <c r="Y143" s="21"/>
      <c r="Z143" s="21"/>
      <c r="AA143" s="21">
        <v>249300.53448275867</v>
      </c>
      <c r="AB143" s="21"/>
      <c r="AC143" s="21">
        <v>1099.9655172413793</v>
      </c>
      <c r="AD143" s="21"/>
      <c r="AE143" s="21"/>
      <c r="AF143" s="21"/>
      <c r="AG143" s="21">
        <v>3.8620689655172411</v>
      </c>
      <c r="AH143" s="31">
        <v>596164.17241379328</v>
      </c>
      <c r="AI143" s="166">
        <f t="shared" si="2"/>
        <v>85166.310344827609</v>
      </c>
    </row>
    <row r="144" spans="1:35" x14ac:dyDescent="0.25">
      <c r="A144" s="5" t="s">
        <v>398</v>
      </c>
      <c r="B144" s="5" t="s">
        <v>399</v>
      </c>
      <c r="C144" t="s">
        <v>400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>
        <v>862.93103448275861</v>
      </c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121">
        <v>862.93103448275861</v>
      </c>
      <c r="AI144" s="167">
        <f t="shared" si="2"/>
        <v>123.27586206896551</v>
      </c>
    </row>
    <row r="145" spans="1:35" x14ac:dyDescent="0.25">
      <c r="A145" s="5"/>
      <c r="B145" s="5" t="s">
        <v>401</v>
      </c>
      <c r="C145" t="s">
        <v>402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>
        <v>912.41379310344826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>
        <v>3290.4827586206898</v>
      </c>
      <c r="AC145" s="3"/>
      <c r="AD145" s="3"/>
      <c r="AE145" s="3">
        <v>410.58620689655174</v>
      </c>
      <c r="AF145" s="3"/>
      <c r="AG145" s="3"/>
      <c r="AH145" s="121">
        <v>4613.4827586206893</v>
      </c>
      <c r="AI145" s="167">
        <f t="shared" si="2"/>
        <v>659.06896551724128</v>
      </c>
    </row>
    <row r="146" spans="1:35" x14ac:dyDescent="0.25">
      <c r="A146" s="5"/>
      <c r="B146" s="5" t="s">
        <v>403</v>
      </c>
      <c r="C146" t="s">
        <v>404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>
        <v>638.68965517241372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>
        <v>1568.4827586206895</v>
      </c>
      <c r="AC146" s="3"/>
      <c r="AD146" s="3"/>
      <c r="AE146" s="3"/>
      <c r="AF146" s="3"/>
      <c r="AG146" s="3"/>
      <c r="AH146" s="121">
        <v>2207.1724137931033</v>
      </c>
      <c r="AI146" s="167">
        <f t="shared" si="2"/>
        <v>315.31034482758616</v>
      </c>
    </row>
    <row r="147" spans="1:35" x14ac:dyDescent="0.25">
      <c r="A147" s="5"/>
      <c r="B147" s="5" t="s">
        <v>405</v>
      </c>
      <c r="C147" t="s">
        <v>406</v>
      </c>
      <c r="D147" s="3">
        <v>611.65517241379314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121">
        <v>611.65517241379314</v>
      </c>
      <c r="AI147" s="167">
        <f t="shared" si="2"/>
        <v>87.379310344827587</v>
      </c>
    </row>
    <row r="148" spans="1:35" x14ac:dyDescent="0.25">
      <c r="A148" s="5"/>
      <c r="B148" s="5" t="s">
        <v>407</v>
      </c>
      <c r="C148" t="s">
        <v>408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>
        <v>2986.8275862068963</v>
      </c>
      <c r="AE148" s="3"/>
      <c r="AF148" s="3"/>
      <c r="AG148" s="3"/>
      <c r="AH148" s="121">
        <v>2986.8275862068963</v>
      </c>
      <c r="AI148" s="167">
        <f t="shared" si="2"/>
        <v>426.68965517241378</v>
      </c>
    </row>
    <row r="149" spans="1:35" x14ac:dyDescent="0.25">
      <c r="A149" s="5"/>
      <c r="B149" s="5" t="s">
        <v>409</v>
      </c>
      <c r="C149" t="s">
        <v>410</v>
      </c>
      <c r="D149" s="3"/>
      <c r="E149" s="3"/>
      <c r="F149" s="3"/>
      <c r="G149" s="3"/>
      <c r="H149" s="3"/>
      <c r="I149" s="3"/>
      <c r="J149" s="3"/>
      <c r="K149" s="3"/>
      <c r="L149" s="3">
        <v>2317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>
        <v>1806</v>
      </c>
      <c r="AA149" s="3"/>
      <c r="AB149" s="3"/>
      <c r="AC149" s="3"/>
      <c r="AD149" s="3"/>
      <c r="AE149" s="3"/>
      <c r="AF149" s="3"/>
      <c r="AG149" s="3"/>
      <c r="AH149" s="121">
        <v>4123</v>
      </c>
      <c r="AI149" s="167">
        <f t="shared" si="2"/>
        <v>589</v>
      </c>
    </row>
    <row r="150" spans="1:35" x14ac:dyDescent="0.25">
      <c r="A150" s="5"/>
      <c r="B150" s="5" t="s">
        <v>411</v>
      </c>
      <c r="C150" t="s">
        <v>412</v>
      </c>
      <c r="D150" s="3"/>
      <c r="E150" s="3"/>
      <c r="F150" s="3"/>
      <c r="G150" s="3">
        <v>1466.6206896551726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>
        <v>1302</v>
      </c>
      <c r="Z150" s="3"/>
      <c r="AA150" s="3"/>
      <c r="AB150" s="3"/>
      <c r="AC150" s="3"/>
      <c r="AD150" s="3">
        <v>1281.2413793103449</v>
      </c>
      <c r="AE150" s="3"/>
      <c r="AF150" s="3"/>
      <c r="AG150" s="3"/>
      <c r="AH150" s="121">
        <v>4049.8620689655172</v>
      </c>
      <c r="AI150" s="167">
        <f t="shared" si="2"/>
        <v>578.55172413793105</v>
      </c>
    </row>
    <row r="151" spans="1:35" x14ac:dyDescent="0.25">
      <c r="A151" s="5"/>
      <c r="B151" s="5" t="s">
        <v>413</v>
      </c>
      <c r="C151" t="s">
        <v>414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>
        <v>1609.0344827586207</v>
      </c>
      <c r="Z151" s="3"/>
      <c r="AA151" s="3"/>
      <c r="AB151" s="3"/>
      <c r="AC151" s="3"/>
      <c r="AD151" s="3"/>
      <c r="AE151" s="3"/>
      <c r="AF151" s="3"/>
      <c r="AG151" s="3"/>
      <c r="AH151" s="121">
        <v>1609.0344827586207</v>
      </c>
      <c r="AI151" s="167">
        <f t="shared" si="2"/>
        <v>229.86206896551724</v>
      </c>
    </row>
    <row r="152" spans="1:35" x14ac:dyDescent="0.25">
      <c r="A152" s="5"/>
      <c r="B152" s="5" t="s">
        <v>415</v>
      </c>
      <c r="C152" t="s">
        <v>416</v>
      </c>
      <c r="D152" s="3"/>
      <c r="E152" s="3"/>
      <c r="F152" s="3">
        <v>1750.4827586206895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>
        <v>364.9655172413793</v>
      </c>
      <c r="AF152" s="3"/>
      <c r="AG152" s="3"/>
      <c r="AH152" s="121">
        <v>2115.4482758620688</v>
      </c>
      <c r="AI152" s="167">
        <f t="shared" si="2"/>
        <v>302.20689655172413</v>
      </c>
    </row>
    <row r="153" spans="1:35" x14ac:dyDescent="0.25">
      <c r="A153" s="5"/>
      <c r="B153" s="5" t="s">
        <v>417</v>
      </c>
      <c r="C153" t="s">
        <v>418</v>
      </c>
      <c r="D153" s="3"/>
      <c r="E153" s="3"/>
      <c r="F153" s="3"/>
      <c r="G153" s="3"/>
      <c r="H153" s="3"/>
      <c r="I153" s="3"/>
      <c r="J153" s="3"/>
      <c r="K153" s="3"/>
      <c r="L153" s="3"/>
      <c r="M153" s="3">
        <v>821.89655172413791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121">
        <v>821.89655172413791</v>
      </c>
      <c r="AI153" s="167">
        <f t="shared" si="2"/>
        <v>117.41379310344827</v>
      </c>
    </row>
    <row r="154" spans="1:35" x14ac:dyDescent="0.25">
      <c r="A154" s="5"/>
      <c r="B154" s="5" t="s">
        <v>421</v>
      </c>
      <c r="C154" t="s">
        <v>422</v>
      </c>
      <c r="D154" s="3"/>
      <c r="E154" s="3"/>
      <c r="F154" s="3"/>
      <c r="G154" s="3"/>
      <c r="H154" s="3"/>
      <c r="I154" s="3">
        <v>311.86206896551721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121">
        <v>311.86206896551721</v>
      </c>
      <c r="AI154" s="167">
        <f t="shared" si="2"/>
        <v>44.551724137931032</v>
      </c>
    </row>
    <row r="155" spans="1:35" x14ac:dyDescent="0.25">
      <c r="A155" s="5"/>
      <c r="B155" s="5" t="s">
        <v>423</v>
      </c>
      <c r="C155" t="s">
        <v>424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>
        <v>327.31034482758622</v>
      </c>
      <c r="AC155" s="3"/>
      <c r="AD155" s="3"/>
      <c r="AE155" s="3"/>
      <c r="AF155" s="3"/>
      <c r="AG155" s="3"/>
      <c r="AH155" s="121">
        <v>327.31034482758622</v>
      </c>
      <c r="AI155" s="167">
        <f t="shared" si="2"/>
        <v>46.758620689655174</v>
      </c>
    </row>
    <row r="156" spans="1:35" x14ac:dyDescent="0.25">
      <c r="A156" s="5"/>
      <c r="B156" s="5" t="s">
        <v>425</v>
      </c>
      <c r="C156" t="s">
        <v>426</v>
      </c>
      <c r="D156" s="3"/>
      <c r="E156" s="3"/>
      <c r="F156" s="3"/>
      <c r="G156" s="3"/>
      <c r="H156" s="3"/>
      <c r="I156" s="3">
        <v>293.51724137931035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121">
        <v>293.51724137931035</v>
      </c>
      <c r="AI156" s="167">
        <f t="shared" si="2"/>
        <v>41.931034482758619</v>
      </c>
    </row>
    <row r="157" spans="1:35" x14ac:dyDescent="0.25">
      <c r="A157" s="5"/>
      <c r="B157" s="5" t="s">
        <v>427</v>
      </c>
      <c r="C157" t="s">
        <v>428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>
        <v>263.58620689655174</v>
      </c>
      <c r="AC157" s="3"/>
      <c r="AD157" s="3"/>
      <c r="AE157" s="3"/>
      <c r="AF157" s="3"/>
      <c r="AG157" s="3"/>
      <c r="AH157" s="121">
        <v>263.58620689655174</v>
      </c>
      <c r="AI157" s="167">
        <f t="shared" si="2"/>
        <v>37.655172413793103</v>
      </c>
    </row>
    <row r="158" spans="1:35" x14ac:dyDescent="0.25">
      <c r="A158" s="5"/>
      <c r="B158" s="5" t="s">
        <v>429</v>
      </c>
      <c r="C158" t="s">
        <v>430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>
        <v>1604.6896551724137</v>
      </c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121">
        <v>1604.6896551724137</v>
      </c>
      <c r="AI158" s="167">
        <f t="shared" si="2"/>
        <v>229.24137931034483</v>
      </c>
    </row>
    <row r="159" spans="1:35" x14ac:dyDescent="0.25">
      <c r="A159" s="5"/>
      <c r="B159" s="5" t="s">
        <v>433</v>
      </c>
      <c r="C159" t="s">
        <v>434</v>
      </c>
      <c r="D159" s="3"/>
      <c r="E159" s="3"/>
      <c r="F159" s="3">
        <v>3374.9655172413791</v>
      </c>
      <c r="G159" s="3"/>
      <c r="H159" s="3"/>
      <c r="I159" s="3"/>
      <c r="J159" s="3">
        <v>405.51724137931035</v>
      </c>
      <c r="K159" s="3"/>
      <c r="L159" s="3"/>
      <c r="M159" s="3"/>
      <c r="N159" s="3"/>
      <c r="O159" s="3">
        <v>1049.2758620689656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>
        <v>1140.5172413793105</v>
      </c>
      <c r="AC159" s="3"/>
      <c r="AD159" s="3"/>
      <c r="AE159" s="3"/>
      <c r="AF159" s="3"/>
      <c r="AG159" s="3"/>
      <c r="AH159" s="121">
        <v>5970.2758620689656</v>
      </c>
      <c r="AI159" s="167">
        <f t="shared" si="2"/>
        <v>852.89655172413791</v>
      </c>
    </row>
    <row r="160" spans="1:35" x14ac:dyDescent="0.25">
      <c r="A160" s="5"/>
      <c r="B160" s="5" t="s">
        <v>433</v>
      </c>
      <c r="C160" t="s">
        <v>435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>
        <v>364.9655172413793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121">
        <v>364.9655172413793</v>
      </c>
      <c r="AI160" s="167">
        <f t="shared" si="2"/>
        <v>52.137931034482754</v>
      </c>
    </row>
    <row r="161" spans="1:35" x14ac:dyDescent="0.25">
      <c r="A161" s="5"/>
      <c r="B161" s="5" t="s">
        <v>436</v>
      </c>
      <c r="C161" t="s">
        <v>437</v>
      </c>
      <c r="D161" s="3"/>
      <c r="E161" s="3"/>
      <c r="F161" s="3">
        <v>2366</v>
      </c>
      <c r="G161" s="3"/>
      <c r="H161" s="3"/>
      <c r="I161" s="3"/>
      <c r="J161" s="3"/>
      <c r="K161" s="3"/>
      <c r="L161" s="3"/>
      <c r="M161" s="3"/>
      <c r="N161" s="3"/>
      <c r="O161" s="3">
        <v>501.82758620689657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>
        <v>1778.4827586206895</v>
      </c>
      <c r="AC161" s="3"/>
      <c r="AD161" s="3"/>
      <c r="AE161" s="3"/>
      <c r="AF161" s="3"/>
      <c r="AG161" s="3"/>
      <c r="AH161" s="121">
        <v>4646.3103448275861</v>
      </c>
      <c r="AI161" s="167">
        <f t="shared" si="2"/>
        <v>663.75862068965512</v>
      </c>
    </row>
    <row r="162" spans="1:35" x14ac:dyDescent="0.25">
      <c r="A162" s="5"/>
      <c r="B162" s="5" t="s">
        <v>438</v>
      </c>
      <c r="C162" t="s">
        <v>439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>
        <v>182.48275862068965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>
        <v>504</v>
      </c>
      <c r="AC162" s="3"/>
      <c r="AD162" s="3"/>
      <c r="AE162" s="3"/>
      <c r="AF162" s="3"/>
      <c r="AG162" s="3"/>
      <c r="AH162" s="121">
        <v>686.48275862068965</v>
      </c>
      <c r="AI162" s="167">
        <f t="shared" si="2"/>
        <v>98.068965517241381</v>
      </c>
    </row>
    <row r="163" spans="1:35" x14ac:dyDescent="0.25">
      <c r="A163" s="5"/>
      <c r="B163" s="5" t="s">
        <v>442</v>
      </c>
      <c r="C163" t="s">
        <v>443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>
        <v>364.9655172413793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121">
        <v>364.9655172413793</v>
      </c>
      <c r="AI163" s="167">
        <f t="shared" si="2"/>
        <v>52.137931034482754</v>
      </c>
    </row>
    <row r="164" spans="1:35" x14ac:dyDescent="0.25">
      <c r="A164" s="5"/>
      <c r="B164" s="5" t="s">
        <v>555</v>
      </c>
      <c r="C164" t="s">
        <v>556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>
        <v>28.482758620689651</v>
      </c>
      <c r="AG164" s="3"/>
      <c r="AH164" s="121">
        <v>28.482758620689651</v>
      </c>
      <c r="AI164" s="167">
        <f t="shared" si="2"/>
        <v>4.068965517241379</v>
      </c>
    </row>
    <row r="165" spans="1:35" x14ac:dyDescent="0.25">
      <c r="A165" s="5"/>
      <c r="B165" s="5" t="s">
        <v>557</v>
      </c>
      <c r="C165" t="s">
        <v>558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>
        <v>28.482758620689651</v>
      </c>
      <c r="AG165" s="3"/>
      <c r="AH165" s="121">
        <v>28.482758620689651</v>
      </c>
      <c r="AI165" s="167">
        <f t="shared" si="2"/>
        <v>4.068965517241379</v>
      </c>
    </row>
    <row r="166" spans="1:35" x14ac:dyDescent="0.25">
      <c r="A166" s="5"/>
      <c r="B166" s="5" t="s">
        <v>444</v>
      </c>
      <c r="C166" t="s">
        <v>445</v>
      </c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>
        <v>364.9655172413793</v>
      </c>
      <c r="AC166" s="3"/>
      <c r="AD166" s="3"/>
      <c r="AE166" s="3"/>
      <c r="AF166" s="3"/>
      <c r="AG166" s="3"/>
      <c r="AH166" s="121">
        <v>364.9655172413793</v>
      </c>
      <c r="AI166" s="167">
        <f t="shared" si="2"/>
        <v>52.137931034482754</v>
      </c>
    </row>
    <row r="167" spans="1:35" ht="15.75" thickBot="1" x14ac:dyDescent="0.3">
      <c r="A167" s="5"/>
      <c r="B167" s="5" t="s">
        <v>559</v>
      </c>
      <c r="C167" t="s">
        <v>560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>
        <v>182.48275862068965</v>
      </c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>
        <v>307.0344827586207</v>
      </c>
      <c r="AC167" s="3"/>
      <c r="AD167" s="3"/>
      <c r="AE167" s="3"/>
      <c r="AF167" s="3"/>
      <c r="AG167" s="3"/>
      <c r="AH167" s="121">
        <v>489.51724137931035</v>
      </c>
      <c r="AI167" s="167">
        <f t="shared" si="2"/>
        <v>69.931034482758619</v>
      </c>
    </row>
    <row r="168" spans="1:35" ht="15.75" thickBot="1" x14ac:dyDescent="0.3">
      <c r="A168" s="19" t="s">
        <v>446</v>
      </c>
      <c r="B168" s="20"/>
      <c r="C168" s="20"/>
      <c r="D168" s="27">
        <v>611.65517241379314</v>
      </c>
      <c r="E168" s="21"/>
      <c r="F168" s="21">
        <v>7491.4482758620688</v>
      </c>
      <c r="G168" s="21">
        <v>1466.6206896551726</v>
      </c>
      <c r="H168" s="21"/>
      <c r="I168" s="21">
        <v>605.37931034482756</v>
      </c>
      <c r="J168" s="21">
        <v>405.51724137931035</v>
      </c>
      <c r="K168" s="21"/>
      <c r="L168" s="21">
        <v>2317</v>
      </c>
      <c r="M168" s="21">
        <v>821.89655172413791</v>
      </c>
      <c r="N168" s="21"/>
      <c r="O168" s="21">
        <v>4197.1034482758614</v>
      </c>
      <c r="P168" s="21"/>
      <c r="Q168" s="21"/>
      <c r="R168" s="21"/>
      <c r="S168" s="21">
        <v>1604.6896551724137</v>
      </c>
      <c r="T168" s="21">
        <v>862.93103448275861</v>
      </c>
      <c r="U168" s="21"/>
      <c r="V168" s="21"/>
      <c r="W168" s="21"/>
      <c r="X168" s="21"/>
      <c r="Y168" s="21">
        <v>2911.0344827586205</v>
      </c>
      <c r="Z168" s="21">
        <v>1806</v>
      </c>
      <c r="AA168" s="21"/>
      <c r="AB168" s="21">
        <v>9544.8620689655181</v>
      </c>
      <c r="AC168" s="21"/>
      <c r="AD168" s="21">
        <v>4268.0689655172409</v>
      </c>
      <c r="AE168" s="21">
        <v>775.55172413793105</v>
      </c>
      <c r="AF168" s="21">
        <v>56.965517241379303</v>
      </c>
      <c r="AG168" s="28"/>
      <c r="AH168" s="28">
        <v>39746.724137931022</v>
      </c>
      <c r="AI168" s="162">
        <f t="shared" si="2"/>
        <v>5678.1034482758605</v>
      </c>
    </row>
    <row r="169" spans="1:35" ht="15.75" thickBot="1" x14ac:dyDescent="0.3">
      <c r="A169" s="116" t="s">
        <v>112</v>
      </c>
      <c r="B169" s="117"/>
      <c r="C169" s="117"/>
      <c r="D169" s="120">
        <v>611.65517241379314</v>
      </c>
      <c r="E169" s="118">
        <v>48418.517241379304</v>
      </c>
      <c r="F169" s="118">
        <v>7491.4482758620688</v>
      </c>
      <c r="G169" s="118">
        <v>1466.6206896551726</v>
      </c>
      <c r="H169" s="118">
        <v>108.62068965517241</v>
      </c>
      <c r="I169" s="118">
        <v>20847.206896551728</v>
      </c>
      <c r="J169" s="118">
        <v>405.51724137931035</v>
      </c>
      <c r="K169" s="118">
        <v>8410.3793103448279</v>
      </c>
      <c r="L169" s="118">
        <v>2317</v>
      </c>
      <c r="M169" s="118">
        <v>821.89655172413791</v>
      </c>
      <c r="N169" s="118">
        <v>55206.948275862072</v>
      </c>
      <c r="O169" s="118">
        <v>4197.1034482758614</v>
      </c>
      <c r="P169" s="118">
        <v>42823.586206896551</v>
      </c>
      <c r="Q169" s="118">
        <v>22139.793103448279</v>
      </c>
      <c r="R169" s="118">
        <v>6422.8620689655172</v>
      </c>
      <c r="S169" s="118">
        <v>1604.6896551724137</v>
      </c>
      <c r="T169" s="118">
        <v>862.93103448275861</v>
      </c>
      <c r="U169" s="118">
        <v>3009.2758620689665</v>
      </c>
      <c r="V169" s="118">
        <v>84200.827586206899</v>
      </c>
      <c r="W169" s="118">
        <v>3367.2413793103451</v>
      </c>
      <c r="X169" s="118">
        <v>51409.931034482761</v>
      </c>
      <c r="Y169" s="118">
        <v>2911.0344827586205</v>
      </c>
      <c r="Z169" s="118">
        <v>1806</v>
      </c>
      <c r="AA169" s="118">
        <v>249300.53448275867</v>
      </c>
      <c r="AB169" s="118">
        <v>9544.8620689655181</v>
      </c>
      <c r="AC169" s="118">
        <v>1099.9655172413793</v>
      </c>
      <c r="AD169" s="118">
        <v>4268.0689655172409</v>
      </c>
      <c r="AE169" s="118">
        <v>775.55172413793105</v>
      </c>
      <c r="AF169" s="118">
        <v>56.965517241379303</v>
      </c>
      <c r="AG169" s="119">
        <v>3.8620689655172411</v>
      </c>
      <c r="AH169" s="119">
        <v>635910.89655172441</v>
      </c>
      <c r="AI169" s="166">
        <f t="shared" si="2"/>
        <v>90844.413793103493</v>
      </c>
    </row>
    <row r="170" spans="1:35" ht="15.75" thickBot="1" x14ac:dyDescent="0.3">
      <c r="A170" s="127" t="s">
        <v>447</v>
      </c>
      <c r="B170" s="76"/>
      <c r="C170" s="76"/>
      <c r="D170" s="77">
        <f>D169/7</f>
        <v>87.379310344827587</v>
      </c>
      <c r="E170" s="78">
        <f t="shared" ref="E170:AG170" si="3">E169/7</f>
        <v>6916.9310344827582</v>
      </c>
      <c r="F170" s="78">
        <f t="shared" si="3"/>
        <v>1070.2068965517242</v>
      </c>
      <c r="G170" s="78">
        <f t="shared" si="3"/>
        <v>209.51724137931038</v>
      </c>
      <c r="H170" s="78">
        <f t="shared" si="3"/>
        <v>15.517241379310345</v>
      </c>
      <c r="I170" s="78">
        <f t="shared" si="3"/>
        <v>2978.1724137931042</v>
      </c>
      <c r="J170" s="78">
        <f t="shared" si="3"/>
        <v>57.931034482758619</v>
      </c>
      <c r="K170" s="78">
        <f t="shared" si="3"/>
        <v>1201.4827586206898</v>
      </c>
      <c r="L170" s="78">
        <f t="shared" si="3"/>
        <v>331</v>
      </c>
      <c r="M170" s="78">
        <f t="shared" si="3"/>
        <v>117.41379310344827</v>
      </c>
      <c r="N170" s="78">
        <f t="shared" si="3"/>
        <v>7886.7068965517246</v>
      </c>
      <c r="O170" s="78">
        <f t="shared" si="3"/>
        <v>599.58620689655163</v>
      </c>
      <c r="P170" s="78">
        <f t="shared" si="3"/>
        <v>6117.6551724137926</v>
      </c>
      <c r="Q170" s="78">
        <f t="shared" si="3"/>
        <v>3162.8275862068972</v>
      </c>
      <c r="R170" s="78">
        <f t="shared" si="3"/>
        <v>917.55172413793105</v>
      </c>
      <c r="S170" s="78">
        <f t="shared" si="3"/>
        <v>229.24137931034483</v>
      </c>
      <c r="T170" s="78">
        <f t="shared" si="3"/>
        <v>123.27586206896551</v>
      </c>
      <c r="U170" s="78">
        <f t="shared" si="3"/>
        <v>429.89655172413808</v>
      </c>
      <c r="V170" s="78">
        <f t="shared" si="3"/>
        <v>12028.689655172415</v>
      </c>
      <c r="W170" s="78">
        <f t="shared" si="3"/>
        <v>481.03448275862075</v>
      </c>
      <c r="X170" s="78">
        <f t="shared" si="3"/>
        <v>7344.2758620689656</v>
      </c>
      <c r="Y170" s="78">
        <f t="shared" si="3"/>
        <v>415.86206896551721</v>
      </c>
      <c r="Z170" s="78">
        <f t="shared" si="3"/>
        <v>258</v>
      </c>
      <c r="AA170" s="78">
        <f t="shared" si="3"/>
        <v>35614.362068965522</v>
      </c>
      <c r="AB170" s="78">
        <f t="shared" si="3"/>
        <v>1363.5517241379312</v>
      </c>
      <c r="AC170" s="78">
        <f t="shared" si="3"/>
        <v>157.13793103448276</v>
      </c>
      <c r="AD170" s="78">
        <f t="shared" si="3"/>
        <v>609.72413793103442</v>
      </c>
      <c r="AE170" s="78">
        <f t="shared" si="3"/>
        <v>110.79310344827586</v>
      </c>
      <c r="AF170" s="78">
        <f t="shared" si="3"/>
        <v>8.137931034482758</v>
      </c>
      <c r="AG170" s="79">
        <f t="shared" si="3"/>
        <v>0.55172413793103448</v>
      </c>
      <c r="AH170" s="76"/>
      <c r="AI170" s="103"/>
    </row>
  </sheetData>
  <mergeCells count="1">
    <mergeCell ref="AH4:A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03CB-A5CF-4AC8-9604-898A86FFB69A}">
  <dimension ref="A1:O187"/>
  <sheetViews>
    <sheetView workbookViewId="0">
      <selection activeCell="E13" sqref="E13"/>
    </sheetView>
  </sheetViews>
  <sheetFormatPr defaultRowHeight="15" x14ac:dyDescent="0.25"/>
  <cols>
    <col min="1" max="1" width="31.28515625" bestFit="1" customWidth="1"/>
    <col min="2" max="2" width="8" bestFit="1" customWidth="1"/>
    <col min="3" max="15" width="13.7109375" bestFit="1" customWidth="1"/>
  </cols>
  <sheetData>
    <row r="1" spans="1:15" ht="18" x14ac:dyDescent="0.25">
      <c r="A1" s="38" t="s">
        <v>477</v>
      </c>
    </row>
    <row r="2" spans="1:15" x14ac:dyDescent="0.25">
      <c r="A2" s="39" t="s">
        <v>478</v>
      </c>
    </row>
    <row r="4" spans="1:15" ht="15.75" thickBot="1" x14ac:dyDescent="0.3"/>
    <row r="5" spans="1:15" ht="15.75" thickBot="1" x14ac:dyDescent="0.3">
      <c r="A5" s="18" t="s">
        <v>4</v>
      </c>
      <c r="B5" s="18"/>
      <c r="C5" s="18" t="s">
        <v>561</v>
      </c>
      <c r="D5" s="18"/>
      <c r="E5" s="18"/>
      <c r="F5" s="18"/>
      <c r="G5" s="18"/>
      <c r="H5" s="18"/>
      <c r="I5" s="18"/>
      <c r="J5" s="18"/>
      <c r="K5" s="123"/>
      <c r="L5" s="123"/>
      <c r="M5" s="123"/>
      <c r="N5" s="123"/>
      <c r="O5" s="123"/>
    </row>
    <row r="6" spans="1:15" ht="15.75" thickBot="1" x14ac:dyDescent="0.3">
      <c r="A6" s="18" t="s">
        <v>117</v>
      </c>
      <c r="B6" s="18" t="s">
        <v>97</v>
      </c>
      <c r="C6" s="123">
        <v>44958</v>
      </c>
      <c r="D6" s="123">
        <v>44986</v>
      </c>
      <c r="E6" s="123">
        <v>45017</v>
      </c>
      <c r="F6" s="123">
        <v>45047</v>
      </c>
      <c r="G6" s="123">
        <v>45078</v>
      </c>
      <c r="H6" s="123">
        <v>45108</v>
      </c>
      <c r="I6" s="123">
        <v>45139</v>
      </c>
      <c r="J6" s="123">
        <v>45170</v>
      </c>
      <c r="K6" s="123">
        <v>45200</v>
      </c>
      <c r="L6" s="123">
        <v>45231</v>
      </c>
      <c r="M6" s="123">
        <v>45261</v>
      </c>
      <c r="N6" s="123">
        <v>45292</v>
      </c>
      <c r="O6" s="123">
        <v>45323</v>
      </c>
    </row>
    <row r="7" spans="1:15" x14ac:dyDescent="0.25">
      <c r="A7" t="s">
        <v>120</v>
      </c>
      <c r="B7" t="s">
        <v>121</v>
      </c>
      <c r="C7" s="3">
        <v>252</v>
      </c>
      <c r="D7" s="3">
        <v>312.9677419354839</v>
      </c>
      <c r="E7" s="3">
        <v>264.59999999999997</v>
      </c>
      <c r="F7" s="3">
        <v>227.61290322580646</v>
      </c>
      <c r="G7" s="3">
        <v>382.2</v>
      </c>
      <c r="H7" s="3">
        <v>369.87096774193549</v>
      </c>
      <c r="I7" s="3">
        <v>353.83870967741933</v>
      </c>
      <c r="J7" s="3">
        <v>383.59999999999997</v>
      </c>
      <c r="K7" s="3">
        <v>433.09677419354836</v>
      </c>
      <c r="L7" s="3">
        <v>415.56666666666666</v>
      </c>
      <c r="M7" s="3">
        <v>402.16129032258067</v>
      </c>
      <c r="N7" s="3">
        <v>402.16129032258067</v>
      </c>
      <c r="O7" s="3">
        <v>429.89655172413796</v>
      </c>
    </row>
    <row r="8" spans="1:15" x14ac:dyDescent="0.25">
      <c r="A8" t="s">
        <v>122</v>
      </c>
      <c r="B8" t="s">
        <v>123</v>
      </c>
      <c r="C8" s="3">
        <v>5343</v>
      </c>
      <c r="D8" s="3">
        <v>5182.4838709677424</v>
      </c>
      <c r="E8" s="3">
        <v>5668.5999999999995</v>
      </c>
      <c r="F8" s="3">
        <v>6057.9354838709678</v>
      </c>
      <c r="G8" s="3">
        <v>6132.4666666666672</v>
      </c>
      <c r="H8" s="3">
        <v>6375.645161290322</v>
      </c>
      <c r="I8" s="3">
        <v>6472.2903225806449</v>
      </c>
      <c r="J8" s="3">
        <v>6196.6333333333332</v>
      </c>
      <c r="K8" s="3">
        <v>6788.4193548387093</v>
      </c>
      <c r="L8" s="3">
        <v>6546.1666666666661</v>
      </c>
      <c r="M8" s="3">
        <v>6605.9677419354839</v>
      </c>
      <c r="N8" s="3">
        <v>5415.9677419354839</v>
      </c>
      <c r="O8" s="3">
        <v>5103.2413793103451</v>
      </c>
    </row>
    <row r="9" spans="1:15" x14ac:dyDescent="0.25">
      <c r="A9" t="s">
        <v>124</v>
      </c>
      <c r="B9" t="s">
        <v>125</v>
      </c>
      <c r="C9" s="3">
        <v>1049</v>
      </c>
      <c r="D9" s="3">
        <v>1094.9354838709676</v>
      </c>
      <c r="E9" s="3">
        <v>1049.5333333333333</v>
      </c>
      <c r="F9" s="3">
        <v>1080.483870967742</v>
      </c>
      <c r="G9" s="3">
        <v>1169</v>
      </c>
      <c r="H9" s="3">
        <v>1116.6129032258066</v>
      </c>
      <c r="I9" s="3">
        <v>1044.3548387096773</v>
      </c>
      <c r="J9" s="3">
        <v>1127.9333333333334</v>
      </c>
      <c r="K9" s="3">
        <v>1156.3548387096773</v>
      </c>
      <c r="L9" s="3">
        <v>1109.2666666666667</v>
      </c>
      <c r="M9" s="3">
        <v>1102.1612903225805</v>
      </c>
      <c r="N9" s="3">
        <v>1102.1612903225805</v>
      </c>
      <c r="O9" s="3">
        <v>1113</v>
      </c>
    </row>
    <row r="10" spans="1:15" x14ac:dyDescent="0.25">
      <c r="A10" t="s">
        <v>399</v>
      </c>
      <c r="B10" t="s">
        <v>400</v>
      </c>
      <c r="C10" s="3">
        <v>594.5</v>
      </c>
      <c r="D10" s="3">
        <v>1004.6129032258066</v>
      </c>
      <c r="E10" s="3">
        <v>1561.4666666666667</v>
      </c>
      <c r="F10" s="3">
        <v>1438.8387096774195</v>
      </c>
      <c r="G10" s="3">
        <v>1552.1333333333332</v>
      </c>
      <c r="H10" s="3">
        <v>1492.3548387096773</v>
      </c>
      <c r="I10" s="3">
        <v>1492.3548387096773</v>
      </c>
      <c r="J10" s="3">
        <v>1201.2</v>
      </c>
      <c r="K10" s="3">
        <v>1410.8387096774195</v>
      </c>
      <c r="L10" s="3">
        <v>854.23333333333335</v>
      </c>
      <c r="M10" s="3">
        <v>807.25806451612902</v>
      </c>
      <c r="N10" s="3">
        <v>1177.5806451612902</v>
      </c>
      <c r="O10" s="3">
        <v>862.93103448275861</v>
      </c>
    </row>
    <row r="11" spans="1:15" x14ac:dyDescent="0.25">
      <c r="A11" t="s">
        <v>126</v>
      </c>
      <c r="B11" t="s">
        <v>127</v>
      </c>
      <c r="C11" s="3">
        <v>353.625</v>
      </c>
      <c r="D11" s="3">
        <v>351.01612903225811</v>
      </c>
      <c r="E11" s="3">
        <v>476.23333333333335</v>
      </c>
      <c r="F11" s="3">
        <v>302.24193548387098</v>
      </c>
      <c r="G11" s="3">
        <v>336.11666666666667</v>
      </c>
      <c r="H11" s="3">
        <v>323.12903225806451</v>
      </c>
      <c r="I11" s="3">
        <v>289.37096774193549</v>
      </c>
      <c r="J11" s="3">
        <v>336.11666666666667</v>
      </c>
      <c r="K11" s="3">
        <v>333.85483870967744</v>
      </c>
      <c r="L11" s="3">
        <v>316.75</v>
      </c>
      <c r="M11" s="3">
        <v>397.64516129032256</v>
      </c>
      <c r="N11" s="3">
        <v>312.9677419354839</v>
      </c>
      <c r="O11" s="3">
        <v>334.55172413793105</v>
      </c>
    </row>
    <row r="12" spans="1:15" x14ac:dyDescent="0.25">
      <c r="A12" t="s">
        <v>128</v>
      </c>
      <c r="B12" t="s">
        <v>129</v>
      </c>
      <c r="C12" s="3">
        <v>372</v>
      </c>
      <c r="D12" s="3">
        <v>378</v>
      </c>
      <c r="E12" s="3">
        <v>694.4</v>
      </c>
      <c r="F12" s="3">
        <v>714</v>
      </c>
      <c r="G12" s="3">
        <v>781.19999999999993</v>
      </c>
      <c r="H12" s="3">
        <v>756</v>
      </c>
      <c r="I12" s="3">
        <v>539.22580645161293</v>
      </c>
      <c r="J12" s="3">
        <v>336</v>
      </c>
      <c r="K12" s="3">
        <v>522.96774193548379</v>
      </c>
      <c r="L12" s="3">
        <v>378</v>
      </c>
      <c r="M12" s="3">
        <v>325.16129032258067</v>
      </c>
      <c r="N12" s="3">
        <v>365.80645161290323</v>
      </c>
      <c r="O12" s="3">
        <v>391.0344827586207</v>
      </c>
    </row>
    <row r="13" spans="1:15" x14ac:dyDescent="0.25">
      <c r="A13" t="s">
        <v>130</v>
      </c>
      <c r="B13" t="s">
        <v>131</v>
      </c>
      <c r="C13" s="3"/>
      <c r="D13" s="3"/>
      <c r="E13" s="3"/>
      <c r="F13" s="3"/>
      <c r="G13" s="3"/>
      <c r="H13" s="3"/>
      <c r="I13" s="3"/>
      <c r="J13" s="3">
        <v>243.36666666666667</v>
      </c>
      <c r="K13" s="3">
        <v>302.80645161290323</v>
      </c>
      <c r="L13" s="3">
        <v>278.13333333333333</v>
      </c>
      <c r="M13" s="3">
        <v>302.80645161290323</v>
      </c>
      <c r="N13" s="3">
        <v>100.93548387096774</v>
      </c>
      <c r="O13" s="3"/>
    </row>
    <row r="14" spans="1:15" x14ac:dyDescent="0.25">
      <c r="A14" t="s">
        <v>132</v>
      </c>
      <c r="B14" t="s">
        <v>133</v>
      </c>
      <c r="C14" s="3">
        <v>342</v>
      </c>
      <c r="D14" s="3">
        <v>357.67741935483866</v>
      </c>
      <c r="E14" s="3">
        <v>383.59999999999997</v>
      </c>
      <c r="F14" s="3">
        <v>336</v>
      </c>
      <c r="G14" s="3">
        <v>390.59999999999997</v>
      </c>
      <c r="H14" s="3">
        <v>378</v>
      </c>
      <c r="I14" s="3">
        <v>378</v>
      </c>
      <c r="J14" s="3">
        <v>347.2</v>
      </c>
      <c r="K14" s="3">
        <v>378</v>
      </c>
      <c r="L14" s="3">
        <v>369.59999999999997</v>
      </c>
      <c r="M14" s="3">
        <v>329.22580645161293</v>
      </c>
      <c r="N14" s="3">
        <v>378</v>
      </c>
      <c r="O14" s="3">
        <v>404.06896551724139</v>
      </c>
    </row>
    <row r="15" spans="1:15" x14ac:dyDescent="0.25">
      <c r="A15" t="s">
        <v>134</v>
      </c>
      <c r="B15" t="s">
        <v>135</v>
      </c>
      <c r="C15" s="3">
        <v>16645</v>
      </c>
      <c r="D15" s="3">
        <v>17704.580645161288</v>
      </c>
      <c r="E15" s="3">
        <v>18143.183333333334</v>
      </c>
      <c r="F15" s="3">
        <v>19221.096774193549</v>
      </c>
      <c r="G15" s="3">
        <v>19978.233333333334</v>
      </c>
      <c r="H15" s="3">
        <v>20634.419354838712</v>
      </c>
      <c r="I15" s="3">
        <v>20278.209677419356</v>
      </c>
      <c r="J15" s="3">
        <v>18554.666666666664</v>
      </c>
      <c r="K15" s="3">
        <v>21305.854838709674</v>
      </c>
      <c r="L15" s="3">
        <v>20245.75</v>
      </c>
      <c r="M15" s="3">
        <v>18505.177419354837</v>
      </c>
      <c r="N15" s="3">
        <v>18797.596774193549</v>
      </c>
      <c r="O15" s="3">
        <v>17895.62068965517</v>
      </c>
    </row>
    <row r="16" spans="1:15" x14ac:dyDescent="0.25">
      <c r="A16" t="s">
        <v>136</v>
      </c>
      <c r="B16" t="s">
        <v>137</v>
      </c>
      <c r="C16" s="3">
        <v>10406.75</v>
      </c>
      <c r="D16" s="3">
        <v>10475.951612903225</v>
      </c>
      <c r="E16" s="3">
        <v>10334.333333333332</v>
      </c>
      <c r="F16" s="3">
        <v>10271.709677419356</v>
      </c>
      <c r="G16" s="3">
        <v>9879.6833333333343</v>
      </c>
      <c r="H16" s="3">
        <v>9816.8225806451628</v>
      </c>
      <c r="I16" s="3">
        <v>9826.4193548387102</v>
      </c>
      <c r="J16" s="3">
        <v>10485.300000000001</v>
      </c>
      <c r="K16" s="3">
        <v>12470.161290322581</v>
      </c>
      <c r="L16" s="3">
        <v>11528.300000000001</v>
      </c>
      <c r="M16" s="3">
        <v>11421.741935483871</v>
      </c>
      <c r="N16" s="3">
        <v>9952.3064516129034</v>
      </c>
      <c r="O16" s="3">
        <v>9724.9310344827591</v>
      </c>
    </row>
    <row r="17" spans="1:15" x14ac:dyDescent="0.25">
      <c r="A17" t="s">
        <v>138</v>
      </c>
      <c r="B17" t="s">
        <v>139</v>
      </c>
      <c r="C17" s="3">
        <v>6104</v>
      </c>
      <c r="D17" s="3">
        <v>6268.3870967741932</v>
      </c>
      <c r="E17" s="3">
        <v>7359.5666666666657</v>
      </c>
      <c r="F17" s="3">
        <v>6617.0322580645161</v>
      </c>
      <c r="G17" s="3">
        <v>5067.8833333333332</v>
      </c>
      <c r="H17" s="3">
        <v>4984.3387096774186</v>
      </c>
      <c r="I17" s="3">
        <v>4891.645161290322</v>
      </c>
      <c r="J17" s="3">
        <v>5901.4666666666672</v>
      </c>
      <c r="K17" s="3">
        <v>5724.8709677419356</v>
      </c>
      <c r="L17" s="3">
        <v>6013.9333333333334</v>
      </c>
      <c r="M17" s="3">
        <v>6075.0967741935483</v>
      </c>
      <c r="N17" s="3">
        <v>5652.1612903225814</v>
      </c>
      <c r="O17" s="3">
        <v>5752.9137931034484</v>
      </c>
    </row>
    <row r="18" spans="1:15" x14ac:dyDescent="0.25">
      <c r="A18" t="s">
        <v>453</v>
      </c>
      <c r="B18" t="s">
        <v>454</v>
      </c>
      <c r="C18" s="3">
        <v>342</v>
      </c>
      <c r="D18" s="3">
        <v>344.12903225806451</v>
      </c>
      <c r="E18" s="3">
        <v>312.2</v>
      </c>
      <c r="F18" s="3">
        <v>189.67741935483872</v>
      </c>
      <c r="G18" s="3"/>
      <c r="H18" s="3"/>
      <c r="I18" s="3"/>
      <c r="J18" s="3"/>
      <c r="K18" s="3"/>
      <c r="L18" s="3"/>
      <c r="M18" s="3"/>
      <c r="N18" s="3"/>
      <c r="O18" s="3">
        <v>179.58620689655172</v>
      </c>
    </row>
    <row r="19" spans="1:15" x14ac:dyDescent="0.25">
      <c r="A19" t="s">
        <v>140</v>
      </c>
      <c r="B19" t="s">
        <v>141</v>
      </c>
      <c r="C19" s="3">
        <v>2361</v>
      </c>
      <c r="D19" s="3">
        <v>2673.7741935483868</v>
      </c>
      <c r="E19" s="3">
        <v>2633.4</v>
      </c>
      <c r="F19" s="3">
        <v>2650.2903225806454</v>
      </c>
      <c r="G19" s="3">
        <v>2591.4</v>
      </c>
      <c r="H19" s="3">
        <v>2507.5806451612907</v>
      </c>
      <c r="I19" s="3">
        <v>2619.5806451612907</v>
      </c>
      <c r="J19" s="3">
        <v>2791.6</v>
      </c>
      <c r="K19" s="3">
        <v>2949.7096774193546</v>
      </c>
      <c r="L19" s="3">
        <v>2756.1333333333332</v>
      </c>
      <c r="M19" s="3">
        <v>2810.1612903225805</v>
      </c>
      <c r="N19" s="3">
        <v>2512.5483870967741</v>
      </c>
      <c r="O19" s="3">
        <v>2759.9310344827586</v>
      </c>
    </row>
    <row r="20" spans="1:15" x14ac:dyDescent="0.25">
      <c r="A20" t="s">
        <v>142</v>
      </c>
      <c r="B20" t="s">
        <v>143</v>
      </c>
      <c r="C20" s="3">
        <v>372</v>
      </c>
      <c r="D20" s="3">
        <v>330.58064516129031</v>
      </c>
      <c r="E20" s="3">
        <v>312.2</v>
      </c>
      <c r="F20" s="3">
        <v>317.0322580645161</v>
      </c>
      <c r="G20" s="3">
        <v>327.59999999999997</v>
      </c>
      <c r="H20" s="3">
        <v>317.0322580645161</v>
      </c>
      <c r="I20" s="3">
        <v>281.80645161290323</v>
      </c>
      <c r="J20" s="3">
        <v>341.59999999999997</v>
      </c>
      <c r="K20" s="3">
        <v>323.80645161290323</v>
      </c>
      <c r="L20" s="3">
        <v>371</v>
      </c>
      <c r="M20" s="3">
        <v>646.25806451612902</v>
      </c>
      <c r="N20" s="3">
        <v>337.35483870967744</v>
      </c>
      <c r="O20" s="3">
        <v>308.48275862068965</v>
      </c>
    </row>
    <row r="21" spans="1:15" x14ac:dyDescent="0.25">
      <c r="A21" t="s">
        <v>144</v>
      </c>
      <c r="B21" t="s">
        <v>145</v>
      </c>
      <c r="C21" s="3">
        <v>159</v>
      </c>
      <c r="D21" s="3">
        <v>262.16129032258067</v>
      </c>
      <c r="E21" s="3">
        <v>400.86666666666667</v>
      </c>
      <c r="F21" s="3">
        <v>316.12903225806451</v>
      </c>
      <c r="G21" s="3">
        <v>189.23333333333335</v>
      </c>
      <c r="H21" s="3">
        <v>276.38709677419354</v>
      </c>
      <c r="I21" s="3">
        <v>208.19354838709677</v>
      </c>
      <c r="J21" s="3">
        <v>270.66666666666663</v>
      </c>
      <c r="K21" s="3">
        <v>1019.741935483871</v>
      </c>
      <c r="L21" s="3">
        <v>1027.1333333333332</v>
      </c>
      <c r="M21" s="3">
        <v>1015.4516129032259</v>
      </c>
      <c r="N21" s="3">
        <v>983.61290322580658</v>
      </c>
      <c r="O21" s="3">
        <v>959.48275862068954</v>
      </c>
    </row>
    <row r="22" spans="1:15" x14ac:dyDescent="0.25">
      <c r="A22" t="s">
        <v>146</v>
      </c>
      <c r="B22" t="s">
        <v>147</v>
      </c>
      <c r="C22" s="3">
        <v>420</v>
      </c>
      <c r="D22" s="3">
        <v>577.16129032258061</v>
      </c>
      <c r="E22" s="3">
        <v>407.40000000000003</v>
      </c>
      <c r="F22" s="3">
        <v>350.90322580645164</v>
      </c>
      <c r="G22" s="3">
        <v>327.59999999999997</v>
      </c>
      <c r="H22" s="3">
        <v>317.0322580645161</v>
      </c>
      <c r="I22" s="3">
        <v>317.0322580645161</v>
      </c>
      <c r="J22" s="3">
        <v>291.2</v>
      </c>
      <c r="K22" s="3">
        <v>631.35483870967732</v>
      </c>
      <c r="L22" s="3">
        <v>364</v>
      </c>
      <c r="M22" s="3">
        <v>456.58064516129025</v>
      </c>
      <c r="N22" s="3">
        <v>371.22580645161293</v>
      </c>
      <c r="O22" s="3">
        <v>404.06896551724139</v>
      </c>
    </row>
    <row r="23" spans="1:15" x14ac:dyDescent="0.25">
      <c r="A23" t="s">
        <v>148</v>
      </c>
      <c r="B23" t="s">
        <v>149</v>
      </c>
      <c r="C23" s="3">
        <v>4438</v>
      </c>
      <c r="D23" s="3">
        <v>4085.2903225806454</v>
      </c>
      <c r="E23" s="3">
        <v>4154.0333333333328</v>
      </c>
      <c r="F23" s="3">
        <v>4196.8387096774186</v>
      </c>
      <c r="G23" s="3">
        <v>4376.4000000000005</v>
      </c>
      <c r="H23" s="3">
        <v>5025.0967741935483</v>
      </c>
      <c r="I23" s="3">
        <v>4951.9354838709678</v>
      </c>
      <c r="J23" s="3">
        <v>5434.5666666666666</v>
      </c>
      <c r="K23" s="3">
        <v>5776.354838709678</v>
      </c>
      <c r="L23" s="3">
        <v>5919.2</v>
      </c>
      <c r="M23" s="3">
        <v>5778.6129032258068</v>
      </c>
      <c r="N23" s="3">
        <v>5949.5483870967737</v>
      </c>
      <c r="O23" s="3">
        <v>5390.2413793103451</v>
      </c>
    </row>
    <row r="24" spans="1:15" x14ac:dyDescent="0.25">
      <c r="A24" t="s">
        <v>150</v>
      </c>
      <c r="B24" t="s">
        <v>151</v>
      </c>
      <c r="C24" s="3">
        <v>3808</v>
      </c>
      <c r="D24" s="3">
        <v>4034.7096774193546</v>
      </c>
      <c r="E24" s="3">
        <v>4490.5</v>
      </c>
      <c r="F24" s="3">
        <v>6122.0645161290322</v>
      </c>
      <c r="G24" s="3">
        <v>5712.4666666666672</v>
      </c>
      <c r="H24" s="3">
        <v>5685.5806451612907</v>
      </c>
      <c r="I24" s="3">
        <v>5902.5806451612907</v>
      </c>
      <c r="J24" s="3">
        <v>6967.9166666666661</v>
      </c>
      <c r="K24" s="3">
        <v>7298.290322580644</v>
      </c>
      <c r="L24" s="3">
        <v>6157.2</v>
      </c>
      <c r="M24" s="3">
        <v>5579.4516129032263</v>
      </c>
      <c r="N24" s="3">
        <v>4828.645161290322</v>
      </c>
      <c r="O24" s="3">
        <v>4923.6551724137926</v>
      </c>
    </row>
    <row r="25" spans="1:15" x14ac:dyDescent="0.25">
      <c r="A25" t="s">
        <v>152</v>
      </c>
      <c r="B25" t="s">
        <v>153</v>
      </c>
      <c r="C25" s="3">
        <v>2497.5</v>
      </c>
      <c r="D25" s="3">
        <v>2261</v>
      </c>
      <c r="E25" s="3">
        <v>2054.7333333333336</v>
      </c>
      <c r="F25" s="3">
        <v>2081.483870967742</v>
      </c>
      <c r="G25" s="3">
        <v>2215.7333333333336</v>
      </c>
      <c r="H25" s="3">
        <v>2057.5483870967741</v>
      </c>
      <c r="I25" s="3">
        <v>2356.516129032258</v>
      </c>
      <c r="J25" s="3">
        <v>2481.0333333333333</v>
      </c>
      <c r="K25" s="3">
        <v>2601.7419354838712</v>
      </c>
      <c r="L25" s="3">
        <v>2443.7000000000003</v>
      </c>
      <c r="M25" s="3">
        <v>2470.5483870967741</v>
      </c>
      <c r="N25" s="3">
        <v>2542.1290322580649</v>
      </c>
      <c r="O25" s="3">
        <v>2589.0344827586209</v>
      </c>
    </row>
    <row r="26" spans="1:15" x14ac:dyDescent="0.25">
      <c r="A26" t="s">
        <v>455</v>
      </c>
      <c r="B26" t="s">
        <v>456</v>
      </c>
      <c r="C26" s="3"/>
      <c r="D26" s="3">
        <v>61.419354838709673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t="s">
        <v>154</v>
      </c>
      <c r="B27" t="s">
        <v>155</v>
      </c>
      <c r="C27" s="3"/>
      <c r="D27" s="3"/>
      <c r="E27" s="3">
        <v>122.5</v>
      </c>
      <c r="F27" s="3">
        <v>158.06451612903226</v>
      </c>
      <c r="G27" s="3">
        <v>152.13333333333333</v>
      </c>
      <c r="H27" s="3">
        <v>190.35483870967744</v>
      </c>
      <c r="I27" s="3">
        <v>158.06451612903226</v>
      </c>
      <c r="J27" s="3">
        <v>1134.7</v>
      </c>
      <c r="K27" s="3">
        <v>1196.0967741935483</v>
      </c>
      <c r="L27" s="3">
        <v>1195.1333333333332</v>
      </c>
      <c r="M27" s="3">
        <v>1188.8709677419356</v>
      </c>
      <c r="N27" s="3">
        <v>894.19354838709671</v>
      </c>
      <c r="O27" s="3">
        <v>821.41379310344826</v>
      </c>
    </row>
    <row r="28" spans="1:15" x14ac:dyDescent="0.25">
      <c r="A28" t="s">
        <v>156</v>
      </c>
      <c r="B28" t="s">
        <v>157</v>
      </c>
      <c r="C28" s="3">
        <v>12050.5</v>
      </c>
      <c r="D28" s="3">
        <v>11863.758064516129</v>
      </c>
      <c r="E28" s="3">
        <v>13645.449999999999</v>
      </c>
      <c r="F28" s="3">
        <v>12996.854838709678</v>
      </c>
      <c r="G28" s="3">
        <v>13125.233333333334</v>
      </c>
      <c r="H28" s="3">
        <v>12364.258064516129</v>
      </c>
      <c r="I28" s="3">
        <v>12370.354838709678</v>
      </c>
      <c r="J28" s="3">
        <v>13906.316666666666</v>
      </c>
      <c r="K28" s="3">
        <v>13617.709677419356</v>
      </c>
      <c r="L28" s="3">
        <v>12873.466666666667</v>
      </c>
      <c r="M28" s="3">
        <v>12575.612903225807</v>
      </c>
      <c r="N28" s="3">
        <v>12424.435483870968</v>
      </c>
      <c r="O28" s="3">
        <v>12601.931034482759</v>
      </c>
    </row>
    <row r="29" spans="1:15" x14ac:dyDescent="0.25">
      <c r="A29" t="s">
        <v>401</v>
      </c>
      <c r="B29" t="s">
        <v>402</v>
      </c>
      <c r="C29" s="3">
        <v>3514.25</v>
      </c>
      <c r="D29" s="3">
        <v>4438.677419354839</v>
      </c>
      <c r="E29" s="3">
        <v>4541.0166666666664</v>
      </c>
      <c r="F29" s="3">
        <v>4956</v>
      </c>
      <c r="G29" s="3">
        <v>4137</v>
      </c>
      <c r="H29" s="3">
        <v>4139.7096774193551</v>
      </c>
      <c r="I29" s="3">
        <v>4060.677419354839</v>
      </c>
      <c r="J29" s="3">
        <v>4424.7</v>
      </c>
      <c r="K29" s="3">
        <v>4962.7741935483873</v>
      </c>
      <c r="L29" s="3">
        <v>4480</v>
      </c>
      <c r="M29" s="3">
        <v>4535.322580645161</v>
      </c>
      <c r="N29" s="3">
        <v>3982.5483870967737</v>
      </c>
      <c r="O29" s="3">
        <v>4613.4827586206902</v>
      </c>
    </row>
    <row r="30" spans="1:15" x14ac:dyDescent="0.25">
      <c r="A30" t="s">
        <v>158</v>
      </c>
      <c r="B30" t="s">
        <v>159</v>
      </c>
      <c r="C30" s="3">
        <v>349.5</v>
      </c>
      <c r="D30" s="3">
        <v>569.03225806451621</v>
      </c>
      <c r="E30" s="3">
        <v>369.59999999999997</v>
      </c>
      <c r="F30" s="3">
        <v>329.22580645161293</v>
      </c>
      <c r="G30" s="3">
        <v>327.59999999999997</v>
      </c>
      <c r="H30" s="3">
        <v>317.0322580645161</v>
      </c>
      <c r="I30" s="3">
        <v>281.80645161290323</v>
      </c>
      <c r="J30" s="3">
        <v>341.59999999999997</v>
      </c>
      <c r="K30" s="3">
        <v>330.58064516129031</v>
      </c>
      <c r="L30" s="3">
        <v>305.2</v>
      </c>
      <c r="M30" s="3">
        <v>317.0322580645161</v>
      </c>
      <c r="N30" s="3">
        <v>330.58064516129031</v>
      </c>
      <c r="O30" s="3">
        <v>322.9655172413793</v>
      </c>
    </row>
    <row r="31" spans="1:15" x14ac:dyDescent="0.25">
      <c r="A31" t="s">
        <v>160</v>
      </c>
      <c r="B31" t="s">
        <v>161</v>
      </c>
      <c r="C31" s="3"/>
      <c r="D31" s="3"/>
      <c r="E31" s="3"/>
      <c r="F31" s="3"/>
      <c r="G31" s="3"/>
      <c r="H31" s="3"/>
      <c r="I31" s="3"/>
      <c r="J31" s="3">
        <v>764.4</v>
      </c>
      <c r="K31" s="3">
        <v>1191.8064516129032</v>
      </c>
      <c r="L31" s="3">
        <v>1231.5333333333333</v>
      </c>
      <c r="M31" s="3">
        <v>1006.8709677419355</v>
      </c>
      <c r="N31" s="3">
        <v>698.64516129032268</v>
      </c>
      <c r="O31" s="3">
        <v>571.10344827586209</v>
      </c>
    </row>
    <row r="32" spans="1:15" x14ac:dyDescent="0.25">
      <c r="A32" t="s">
        <v>162</v>
      </c>
      <c r="B32" t="s">
        <v>163</v>
      </c>
      <c r="C32" s="3">
        <v>9277.5</v>
      </c>
      <c r="D32" s="3">
        <v>10396.806451612903</v>
      </c>
      <c r="E32" s="3">
        <v>10611.766666666666</v>
      </c>
      <c r="F32" s="3">
        <v>10441.967741935485</v>
      </c>
      <c r="G32" s="3">
        <v>11710.066666666666</v>
      </c>
      <c r="H32" s="3">
        <v>11560.838709677419</v>
      </c>
      <c r="I32" s="3">
        <v>11692.258064516129</v>
      </c>
      <c r="J32" s="3">
        <v>10687.833333333332</v>
      </c>
      <c r="K32" s="3">
        <v>11515</v>
      </c>
      <c r="L32" s="3">
        <v>11289.366666666667</v>
      </c>
      <c r="M32" s="3">
        <v>9736.0967741935474</v>
      </c>
      <c r="N32" s="3">
        <v>8820.6774193548372</v>
      </c>
      <c r="O32" s="3">
        <v>9319.6551724137935</v>
      </c>
    </row>
    <row r="33" spans="1:15" x14ac:dyDescent="0.25">
      <c r="A33" t="s">
        <v>164</v>
      </c>
      <c r="B33" t="s">
        <v>165</v>
      </c>
      <c r="C33" s="3">
        <v>9412.5</v>
      </c>
      <c r="D33" s="3">
        <v>8847.7741935483864</v>
      </c>
      <c r="E33" s="3">
        <v>10258.966666666667</v>
      </c>
      <c r="F33" s="3">
        <v>11439.467741935485</v>
      </c>
      <c r="G33" s="3">
        <v>11466.116666666667</v>
      </c>
      <c r="H33" s="3">
        <v>11867.032258064515</v>
      </c>
      <c r="I33" s="3">
        <v>11189.161290322581</v>
      </c>
      <c r="J33" s="3">
        <v>10289.883333333333</v>
      </c>
      <c r="K33" s="3">
        <v>10755.951612903225</v>
      </c>
      <c r="L33" s="3">
        <v>11019.633333333333</v>
      </c>
      <c r="M33" s="3">
        <v>11003.322580645163</v>
      </c>
      <c r="N33" s="3">
        <v>9336.5322580645152</v>
      </c>
      <c r="O33" s="3">
        <v>8872.3793103448279</v>
      </c>
    </row>
    <row r="34" spans="1:15" x14ac:dyDescent="0.25">
      <c r="A34" t="s">
        <v>166</v>
      </c>
      <c r="B34" t="s">
        <v>167</v>
      </c>
      <c r="C34" s="3">
        <v>18725.5</v>
      </c>
      <c r="D34" s="3">
        <v>19970.774193548386</v>
      </c>
      <c r="E34" s="3">
        <v>18441.266666666666</v>
      </c>
      <c r="F34" s="3">
        <v>18660.870967741936</v>
      </c>
      <c r="G34" s="3">
        <v>17705.8</v>
      </c>
      <c r="H34" s="3">
        <v>17720.048387096773</v>
      </c>
      <c r="I34" s="3">
        <v>17724.225806451614</v>
      </c>
      <c r="J34" s="3">
        <v>20913.666666666664</v>
      </c>
      <c r="K34" s="3">
        <v>20578.193548387095</v>
      </c>
      <c r="L34" s="3">
        <v>16843.983333333334</v>
      </c>
      <c r="M34" s="3">
        <v>15095.725806451614</v>
      </c>
      <c r="N34" s="3">
        <v>15646.693548387095</v>
      </c>
      <c r="O34" s="3">
        <v>16984.896551724138</v>
      </c>
    </row>
    <row r="35" spans="1:15" x14ac:dyDescent="0.25">
      <c r="A35" t="s">
        <v>168</v>
      </c>
      <c r="B35" t="s">
        <v>169</v>
      </c>
      <c r="C35" s="3">
        <v>2700</v>
      </c>
      <c r="D35" s="3">
        <v>2676.0322580645161</v>
      </c>
      <c r="E35" s="3">
        <v>2780.8666666666668</v>
      </c>
      <c r="F35" s="3">
        <v>3141.6451612903224</v>
      </c>
      <c r="G35" s="3">
        <v>3585.4000000000005</v>
      </c>
      <c r="H35" s="3">
        <v>3345.322580645161</v>
      </c>
      <c r="I35" s="3">
        <v>2783.9677419354839</v>
      </c>
      <c r="J35" s="3">
        <v>2975.8166666666666</v>
      </c>
      <c r="K35" s="3">
        <v>3781.8064516129034</v>
      </c>
      <c r="L35" s="3">
        <v>2847.1333333333332</v>
      </c>
      <c r="M35" s="3">
        <v>2506.4516129032259</v>
      </c>
      <c r="N35" s="3">
        <v>2045.8064516129032</v>
      </c>
      <c r="O35" s="3">
        <v>2346.2068965517242</v>
      </c>
    </row>
    <row r="36" spans="1:15" x14ac:dyDescent="0.25">
      <c r="A36" t="s">
        <v>170</v>
      </c>
      <c r="B36" t="s">
        <v>171</v>
      </c>
      <c r="C36" s="3">
        <v>2618.5</v>
      </c>
      <c r="D36" s="3">
        <v>2655.0322580645161</v>
      </c>
      <c r="E36" s="3">
        <v>2795.1</v>
      </c>
      <c r="F36" s="3">
        <v>3007.7419354838712</v>
      </c>
      <c r="G36" s="3">
        <v>4174.3333333333339</v>
      </c>
      <c r="H36" s="3">
        <v>4328.2580645161297</v>
      </c>
      <c r="I36" s="3">
        <v>3478.322580645161</v>
      </c>
      <c r="J36" s="3">
        <v>3001.6</v>
      </c>
      <c r="K36" s="3">
        <v>4095.4516129032263</v>
      </c>
      <c r="L36" s="3">
        <v>3287.9</v>
      </c>
      <c r="M36" s="3">
        <v>2465.5806451612907</v>
      </c>
      <c r="N36" s="3">
        <v>1672.0967741935483</v>
      </c>
      <c r="O36" s="3">
        <v>2740.1379310344828</v>
      </c>
    </row>
    <row r="37" spans="1:15" x14ac:dyDescent="0.25">
      <c r="A37" t="s">
        <v>172</v>
      </c>
      <c r="B37" t="s">
        <v>173</v>
      </c>
      <c r="C37" s="3">
        <v>2958</v>
      </c>
      <c r="D37" s="3">
        <v>2817.1612903225805</v>
      </c>
      <c r="E37" s="3">
        <v>2878.4</v>
      </c>
      <c r="F37" s="3">
        <v>3066.2258064516132</v>
      </c>
      <c r="G37" s="3">
        <v>2953.2999999999997</v>
      </c>
      <c r="H37" s="3">
        <v>3524.2741935483868</v>
      </c>
      <c r="I37" s="3">
        <v>4205.1935483870966</v>
      </c>
      <c r="J37" s="3">
        <v>4069.4500000000003</v>
      </c>
      <c r="K37" s="3">
        <v>3820.8709677419356</v>
      </c>
      <c r="L37" s="3">
        <v>3294.9</v>
      </c>
      <c r="M37" s="3">
        <v>3202.8387096774195</v>
      </c>
      <c r="N37" s="3">
        <v>2944.2903225806454</v>
      </c>
      <c r="O37" s="3">
        <v>2913.2068965517242</v>
      </c>
    </row>
    <row r="38" spans="1:15" x14ac:dyDescent="0.25">
      <c r="A38" t="s">
        <v>174</v>
      </c>
      <c r="B38" t="s">
        <v>175</v>
      </c>
      <c r="C38" s="3">
        <v>2658</v>
      </c>
      <c r="D38" s="3">
        <v>3302.1935483870966</v>
      </c>
      <c r="E38" s="3">
        <v>2987.6</v>
      </c>
      <c r="F38" s="3">
        <v>2620.0322580645161</v>
      </c>
      <c r="G38" s="3">
        <v>2899.4</v>
      </c>
      <c r="H38" s="3">
        <v>3477.8709677419351</v>
      </c>
      <c r="I38" s="3">
        <v>3709.5483870967737</v>
      </c>
      <c r="J38" s="3">
        <v>3597.0666666666666</v>
      </c>
      <c r="K38" s="3">
        <v>3967.4193548387093</v>
      </c>
      <c r="L38" s="3">
        <v>3651.0833333333335</v>
      </c>
      <c r="M38" s="3">
        <v>3263.3548387096776</v>
      </c>
      <c r="N38" s="3">
        <v>3265.2741935483868</v>
      </c>
      <c r="O38" s="3">
        <v>3154.8275862068963</v>
      </c>
    </row>
    <row r="39" spans="1:15" x14ac:dyDescent="0.25">
      <c r="A39" t="s">
        <v>176</v>
      </c>
      <c r="B39" t="s">
        <v>177</v>
      </c>
      <c r="C39" s="3">
        <v>20869.75</v>
      </c>
      <c r="D39" s="3">
        <v>20273.241935483871</v>
      </c>
      <c r="E39" s="3">
        <v>21413.933333333334</v>
      </c>
      <c r="F39" s="3">
        <v>22359.354838709674</v>
      </c>
      <c r="G39" s="3">
        <v>22582.466666666667</v>
      </c>
      <c r="H39" s="3">
        <v>21069.774193548386</v>
      </c>
      <c r="I39" s="3">
        <v>20390.322580645163</v>
      </c>
      <c r="J39" s="3">
        <v>21752.033333333333</v>
      </c>
      <c r="K39" s="3">
        <v>24023.322580645163</v>
      </c>
      <c r="L39" s="3">
        <v>21539.233333333334</v>
      </c>
      <c r="M39" s="3">
        <v>19753.774193548386</v>
      </c>
      <c r="N39" s="3">
        <v>19895.580645161288</v>
      </c>
      <c r="O39" s="3">
        <v>22816.37931034483</v>
      </c>
    </row>
    <row r="40" spans="1:15" x14ac:dyDescent="0.25">
      <c r="A40" t="s">
        <v>178</v>
      </c>
      <c r="B40" t="s">
        <v>179</v>
      </c>
      <c r="C40" s="3">
        <v>7807.9999999999991</v>
      </c>
      <c r="D40" s="3">
        <v>7428.1290322580653</v>
      </c>
      <c r="E40" s="3">
        <v>8147.0666666666657</v>
      </c>
      <c r="F40" s="3">
        <v>8816.9516129032254</v>
      </c>
      <c r="G40" s="3">
        <v>8852.0833333333321</v>
      </c>
      <c r="H40" s="3">
        <v>9000.1935483870966</v>
      </c>
      <c r="I40" s="3">
        <v>9416.5806451612898</v>
      </c>
      <c r="J40" s="3">
        <v>9122.4</v>
      </c>
      <c r="K40" s="3">
        <v>9446.1612903225814</v>
      </c>
      <c r="L40" s="3">
        <v>9952.0166666666664</v>
      </c>
      <c r="M40" s="3">
        <v>10046.354838709678</v>
      </c>
      <c r="N40" s="3">
        <v>9017.5806451612898</v>
      </c>
      <c r="O40" s="3">
        <v>8625.4482758620688</v>
      </c>
    </row>
    <row r="41" spans="1:15" x14ac:dyDescent="0.25">
      <c r="A41" t="s">
        <v>180</v>
      </c>
      <c r="B41" t="s">
        <v>181</v>
      </c>
      <c r="C41" s="3">
        <v>30055.25</v>
      </c>
      <c r="D41" s="3">
        <v>31170.435483870966</v>
      </c>
      <c r="E41" s="3">
        <v>31100.299999999996</v>
      </c>
      <c r="F41" s="3">
        <v>30056.193548387098</v>
      </c>
      <c r="G41" s="3">
        <v>30107.583333333332</v>
      </c>
      <c r="H41" s="3">
        <v>29906.483870967739</v>
      </c>
      <c r="I41" s="3">
        <v>31993.61290322581</v>
      </c>
      <c r="J41" s="3">
        <v>32159.633333333335</v>
      </c>
      <c r="K41" s="3">
        <v>32203.838709677424</v>
      </c>
      <c r="L41" s="3">
        <v>31404.799999999996</v>
      </c>
      <c r="M41" s="3">
        <v>29053.048387096773</v>
      </c>
      <c r="N41" s="3">
        <v>27660.5</v>
      </c>
      <c r="O41" s="3">
        <v>29415.448275862065</v>
      </c>
    </row>
    <row r="42" spans="1:15" x14ac:dyDescent="0.25">
      <c r="A42" t="s">
        <v>182</v>
      </c>
      <c r="B42" t="s">
        <v>183</v>
      </c>
      <c r="C42" s="3">
        <v>1105</v>
      </c>
      <c r="D42" s="3">
        <v>1231.7741935483871</v>
      </c>
      <c r="E42" s="3">
        <v>1124.6666666666665</v>
      </c>
      <c r="F42" s="3">
        <v>990.8387096774195</v>
      </c>
      <c r="G42" s="3">
        <v>1089.2</v>
      </c>
      <c r="H42" s="3">
        <v>1111.4193548387098</v>
      </c>
      <c r="I42" s="3">
        <v>914.9677419354839</v>
      </c>
      <c r="J42" s="3">
        <v>1664.8333333333335</v>
      </c>
      <c r="K42" s="3">
        <v>1814.8064516129032</v>
      </c>
      <c r="L42" s="3">
        <v>1911.9333333333334</v>
      </c>
      <c r="M42" s="3">
        <v>1960.677419354839</v>
      </c>
      <c r="N42" s="3">
        <v>1874.4193548387095</v>
      </c>
      <c r="O42" s="3">
        <v>1899.8965517241377</v>
      </c>
    </row>
    <row r="43" spans="1:15" x14ac:dyDescent="0.25">
      <c r="A43" t="s">
        <v>184</v>
      </c>
      <c r="B43" t="s">
        <v>185</v>
      </c>
      <c r="C43" s="3">
        <v>312</v>
      </c>
      <c r="D43" s="3">
        <v>330.58064516129031</v>
      </c>
      <c r="E43" s="3">
        <v>348.59999999999997</v>
      </c>
      <c r="F43" s="3">
        <v>295.35483870967744</v>
      </c>
      <c r="G43" s="3">
        <v>390.59999999999997</v>
      </c>
      <c r="H43" s="3">
        <v>378</v>
      </c>
      <c r="I43" s="3">
        <v>350.90322580645164</v>
      </c>
      <c r="J43" s="3">
        <v>298.2</v>
      </c>
      <c r="K43" s="3">
        <v>317.0322580645161</v>
      </c>
      <c r="L43" s="3">
        <v>327.59999999999997</v>
      </c>
      <c r="M43" s="3">
        <v>281.80645161290323</v>
      </c>
      <c r="N43" s="3">
        <v>105.67741935483872</v>
      </c>
      <c r="O43" s="3">
        <v>165.10344827586206</v>
      </c>
    </row>
    <row r="44" spans="1:15" x14ac:dyDescent="0.25">
      <c r="A44" t="s">
        <v>186</v>
      </c>
      <c r="B44" t="s">
        <v>187</v>
      </c>
      <c r="C44" s="3">
        <v>11809.75</v>
      </c>
      <c r="D44" s="3">
        <v>11449.290322580644</v>
      </c>
      <c r="E44" s="3">
        <v>12474.933333333334</v>
      </c>
      <c r="F44" s="3">
        <v>12379.161290322581</v>
      </c>
      <c r="G44" s="3">
        <v>12044.199999999999</v>
      </c>
      <c r="H44" s="3">
        <v>11646.41935483871</v>
      </c>
      <c r="I44" s="3">
        <v>11515</v>
      </c>
      <c r="J44" s="3">
        <v>12929.466666666667</v>
      </c>
      <c r="K44" s="3">
        <v>14424.854838709676</v>
      </c>
      <c r="L44" s="3">
        <v>11674.6</v>
      </c>
      <c r="M44" s="3">
        <v>8101.5967741935474</v>
      </c>
      <c r="N44" s="3">
        <v>8311.145161290322</v>
      </c>
      <c r="O44" s="3">
        <v>9359.2413793103442</v>
      </c>
    </row>
    <row r="45" spans="1:15" x14ac:dyDescent="0.25">
      <c r="A45" t="s">
        <v>403</v>
      </c>
      <c r="B45" t="s">
        <v>404</v>
      </c>
      <c r="C45" s="3">
        <v>2669.25</v>
      </c>
      <c r="D45" s="3">
        <v>2683.9354838709678</v>
      </c>
      <c r="E45" s="3">
        <v>2621.5</v>
      </c>
      <c r="F45" s="3">
        <v>2520.677419354839</v>
      </c>
      <c r="G45" s="3">
        <v>2184.7000000000003</v>
      </c>
      <c r="H45" s="3">
        <v>1677.2903225806454</v>
      </c>
      <c r="I45" s="3">
        <v>1715.2258064516129</v>
      </c>
      <c r="J45" s="3">
        <v>1761.2</v>
      </c>
      <c r="K45" s="3">
        <v>1858.8387096774195</v>
      </c>
      <c r="L45" s="3">
        <v>2307.9</v>
      </c>
      <c r="M45" s="3">
        <v>2146.0645161290322</v>
      </c>
      <c r="N45" s="3">
        <v>1929.9677419354837</v>
      </c>
      <c r="O45" s="3">
        <v>2207.1724137931037</v>
      </c>
    </row>
    <row r="46" spans="1:15" x14ac:dyDescent="0.25">
      <c r="A46" t="s">
        <v>188</v>
      </c>
      <c r="B46" t="s">
        <v>189</v>
      </c>
      <c r="C46" s="3">
        <v>3191.5</v>
      </c>
      <c r="D46" s="3">
        <v>3331.0967741935483</v>
      </c>
      <c r="E46" s="3">
        <v>3858.1666666666665</v>
      </c>
      <c r="F46" s="3">
        <v>3878.677419354839</v>
      </c>
      <c r="G46" s="3">
        <v>3846.8499999999995</v>
      </c>
      <c r="H46" s="3">
        <v>3906.5645161290327</v>
      </c>
      <c r="I46" s="3">
        <v>4108.5483870967737</v>
      </c>
      <c r="J46" s="3">
        <v>4715.4333333333334</v>
      </c>
      <c r="K46" s="3">
        <v>4360.322580645161</v>
      </c>
      <c r="L46" s="3">
        <v>4401.8333333333339</v>
      </c>
      <c r="M46" s="3">
        <v>4227.322580645161</v>
      </c>
      <c r="N46" s="3">
        <v>3596.0806451612907</v>
      </c>
      <c r="O46" s="3">
        <v>3366.0344827586209</v>
      </c>
    </row>
    <row r="47" spans="1:15" x14ac:dyDescent="0.25">
      <c r="A47" t="s">
        <v>190</v>
      </c>
      <c r="B47" t="s">
        <v>191</v>
      </c>
      <c r="C47" s="3">
        <v>1627</v>
      </c>
      <c r="D47" s="3">
        <v>1746.1612903225805</v>
      </c>
      <c r="E47" s="3">
        <v>1769.1333333333332</v>
      </c>
      <c r="F47" s="3">
        <v>1626.0322580645161</v>
      </c>
      <c r="G47" s="3">
        <v>1530.2</v>
      </c>
      <c r="H47" s="3">
        <v>1448.0967741935483</v>
      </c>
      <c r="I47" s="3">
        <v>1394.8064516129032</v>
      </c>
      <c r="J47" s="3">
        <v>1617.1166666666668</v>
      </c>
      <c r="K47" s="3">
        <v>1721.5483870967741</v>
      </c>
      <c r="L47" s="3">
        <v>1538.3666666666668</v>
      </c>
      <c r="M47" s="3">
        <v>1472.9354838709676</v>
      </c>
      <c r="N47" s="3">
        <v>1422.3548387096773</v>
      </c>
      <c r="O47" s="3">
        <v>1436.4482758620688</v>
      </c>
    </row>
    <row r="48" spans="1:15" x14ac:dyDescent="0.25">
      <c r="A48" t="s">
        <v>192</v>
      </c>
      <c r="B48" t="s">
        <v>193</v>
      </c>
      <c r="C48" s="3">
        <v>1891.5</v>
      </c>
      <c r="D48" s="3">
        <v>1989.016129032258</v>
      </c>
      <c r="E48" s="3">
        <v>1989.8666666666666</v>
      </c>
      <c r="F48" s="3">
        <v>1499.5806451612902</v>
      </c>
      <c r="G48" s="3">
        <v>862.05000000000007</v>
      </c>
      <c r="H48" s="3">
        <v>532</v>
      </c>
      <c r="I48" s="3">
        <v>532</v>
      </c>
      <c r="J48" s="3">
        <v>1041.95</v>
      </c>
      <c r="K48" s="3">
        <v>840.90322580645159</v>
      </c>
      <c r="L48" s="3">
        <v>1204.3500000000001</v>
      </c>
      <c r="M48" s="3">
        <v>1509.8548387096773</v>
      </c>
      <c r="N48" s="3">
        <v>1280.0967741935483</v>
      </c>
      <c r="O48" s="3">
        <v>1221.1379310344828</v>
      </c>
    </row>
    <row r="49" spans="1:15" x14ac:dyDescent="0.25">
      <c r="A49" t="s">
        <v>194</v>
      </c>
      <c r="B49" t="s">
        <v>195</v>
      </c>
      <c r="C49" s="3">
        <v>558</v>
      </c>
      <c r="D49" s="3">
        <v>708.58064516129025</v>
      </c>
      <c r="E49" s="3">
        <v>660.80000000000007</v>
      </c>
      <c r="F49" s="3">
        <v>478.25806451612908</v>
      </c>
      <c r="G49" s="3">
        <v>327.59999999999997</v>
      </c>
      <c r="H49" s="3">
        <v>317.0322580645161</v>
      </c>
      <c r="I49" s="3">
        <v>308.90322580645164</v>
      </c>
      <c r="J49" s="3">
        <v>376.59999999999997</v>
      </c>
      <c r="K49" s="3">
        <v>344.12903225806451</v>
      </c>
      <c r="L49" s="3">
        <v>341.59999999999997</v>
      </c>
      <c r="M49" s="3">
        <v>589.35483870967732</v>
      </c>
      <c r="N49" s="3">
        <v>330.58064516129031</v>
      </c>
      <c r="O49" s="3">
        <v>330.20689655172413</v>
      </c>
    </row>
    <row r="50" spans="1:15" x14ac:dyDescent="0.25">
      <c r="A50" t="s">
        <v>196</v>
      </c>
      <c r="B50" t="s">
        <v>197</v>
      </c>
      <c r="C50" s="3">
        <v>342</v>
      </c>
      <c r="D50" s="3">
        <v>357.67741935483866</v>
      </c>
      <c r="E50" s="3">
        <v>348.59999999999997</v>
      </c>
      <c r="F50" s="3">
        <v>302.12903225806451</v>
      </c>
      <c r="G50" s="3">
        <v>327.59999999999997</v>
      </c>
      <c r="H50" s="3">
        <v>317.0322580645161</v>
      </c>
      <c r="I50" s="3">
        <v>344.12903225806451</v>
      </c>
      <c r="J50" s="3">
        <v>340.2</v>
      </c>
      <c r="K50" s="3">
        <v>323.80645161290323</v>
      </c>
      <c r="L50" s="3">
        <v>435.40000000000003</v>
      </c>
      <c r="M50" s="3">
        <v>315.67741935483866</v>
      </c>
      <c r="N50" s="3">
        <v>344.12903225806451</v>
      </c>
      <c r="O50" s="3">
        <v>353.37931034482762</v>
      </c>
    </row>
    <row r="51" spans="1:15" x14ac:dyDescent="0.25">
      <c r="A51" t="s">
        <v>198</v>
      </c>
      <c r="B51" t="s">
        <v>199</v>
      </c>
      <c r="C51" s="3">
        <v>372</v>
      </c>
      <c r="D51" s="3">
        <v>365.80645161290323</v>
      </c>
      <c r="E51" s="3">
        <v>336</v>
      </c>
      <c r="F51" s="3">
        <v>365.80645161290323</v>
      </c>
      <c r="G51" s="3">
        <v>378</v>
      </c>
      <c r="H51" s="3">
        <v>365.80645161290323</v>
      </c>
      <c r="I51" s="3">
        <v>325.16129032258067</v>
      </c>
      <c r="J51" s="3">
        <v>378</v>
      </c>
      <c r="K51" s="3">
        <v>365.80645161290323</v>
      </c>
      <c r="L51" s="3">
        <v>336</v>
      </c>
      <c r="M51" s="3">
        <v>365.80645161290323</v>
      </c>
      <c r="N51" s="3">
        <v>365.80645161290323</v>
      </c>
      <c r="O51" s="3">
        <v>347.58620689655174</v>
      </c>
    </row>
    <row r="52" spans="1:15" x14ac:dyDescent="0.25">
      <c r="A52" t="s">
        <v>457</v>
      </c>
      <c r="B52" t="s">
        <v>458</v>
      </c>
      <c r="C52" s="3"/>
      <c r="D52" s="3"/>
      <c r="E52" s="3"/>
      <c r="F52" s="3"/>
      <c r="G52" s="3"/>
      <c r="H52" s="3"/>
      <c r="I52" s="3"/>
      <c r="J52" s="3"/>
      <c r="K52" s="3">
        <v>42</v>
      </c>
      <c r="L52" s="3"/>
      <c r="M52" s="3"/>
      <c r="N52" s="3"/>
      <c r="O52" s="3"/>
    </row>
    <row r="53" spans="1:15" x14ac:dyDescent="0.25">
      <c r="A53" t="s">
        <v>200</v>
      </c>
      <c r="B53" t="s">
        <v>201</v>
      </c>
      <c r="C53" s="3">
        <v>3760.4999999999995</v>
      </c>
      <c r="D53" s="3">
        <v>3739.1290322580644</v>
      </c>
      <c r="E53" s="3">
        <v>3847.9000000000005</v>
      </c>
      <c r="F53" s="3">
        <v>4320.5806451612907</v>
      </c>
      <c r="G53" s="3">
        <v>2799.2999999999997</v>
      </c>
      <c r="H53" s="3">
        <v>2366.9032258064517</v>
      </c>
      <c r="I53" s="3">
        <v>2449.0967741935483</v>
      </c>
      <c r="J53" s="3">
        <v>2650.9</v>
      </c>
      <c r="K53" s="3">
        <v>2665.4193548387093</v>
      </c>
      <c r="L53" s="3">
        <v>2594.2000000000003</v>
      </c>
      <c r="M53" s="3">
        <v>2583.2258064516132</v>
      </c>
      <c r="N53" s="3">
        <v>2809.483870967742</v>
      </c>
      <c r="O53" s="3">
        <v>2446.3793103448274</v>
      </c>
    </row>
    <row r="54" spans="1:15" x14ac:dyDescent="0.25">
      <c r="A54" t="s">
        <v>202</v>
      </c>
      <c r="B54" t="s">
        <v>203</v>
      </c>
      <c r="C54" s="3">
        <v>252</v>
      </c>
      <c r="D54" s="3">
        <v>256.06451612903226</v>
      </c>
      <c r="E54" s="3">
        <v>264.59999999999997</v>
      </c>
      <c r="F54" s="3">
        <v>256.06451612903226</v>
      </c>
      <c r="G54" s="3">
        <v>235.20000000000002</v>
      </c>
      <c r="H54" s="3">
        <v>256.06451612903226</v>
      </c>
      <c r="I54" s="3">
        <v>268.48387096774189</v>
      </c>
      <c r="J54" s="3">
        <v>287.7</v>
      </c>
      <c r="K54" s="3">
        <v>247.48387096774192</v>
      </c>
      <c r="L54" s="3">
        <v>287.7</v>
      </c>
      <c r="M54" s="3">
        <v>278.41935483870969</v>
      </c>
      <c r="N54" s="3">
        <v>278.41935483870969</v>
      </c>
      <c r="O54" s="3">
        <v>264.55172413793105</v>
      </c>
    </row>
    <row r="55" spans="1:15" x14ac:dyDescent="0.25">
      <c r="A55" t="s">
        <v>204</v>
      </c>
      <c r="B55" t="s">
        <v>205</v>
      </c>
      <c r="C55" s="3">
        <v>334.5</v>
      </c>
      <c r="D55" s="3">
        <v>344.12903225806451</v>
      </c>
      <c r="E55" s="3">
        <v>369.59999999999997</v>
      </c>
      <c r="F55" s="3">
        <v>295.35483870967744</v>
      </c>
      <c r="G55" s="3">
        <v>341.59999999999997</v>
      </c>
      <c r="H55" s="3">
        <v>317.0322580645161</v>
      </c>
      <c r="I55" s="3">
        <v>344.12903225806451</v>
      </c>
      <c r="J55" s="3">
        <v>291.2</v>
      </c>
      <c r="K55" s="3">
        <v>317.0322580645161</v>
      </c>
      <c r="L55" s="3">
        <v>327.59999999999997</v>
      </c>
      <c r="M55" s="3">
        <v>295.35483870967744</v>
      </c>
      <c r="N55" s="3">
        <v>105.67741935483872</v>
      </c>
      <c r="O55" s="3">
        <v>188.27586206896552</v>
      </c>
    </row>
    <row r="56" spans="1:15" x14ac:dyDescent="0.25">
      <c r="A56" t="s">
        <v>405</v>
      </c>
      <c r="B56" t="s">
        <v>406</v>
      </c>
      <c r="C56" s="3"/>
      <c r="D56" s="3">
        <v>464.25806451612908</v>
      </c>
      <c r="E56" s="3">
        <v>885.0333333333333</v>
      </c>
      <c r="F56" s="3">
        <v>1717.9354838709676</v>
      </c>
      <c r="G56" s="3">
        <v>1880.4333333333334</v>
      </c>
      <c r="H56" s="3">
        <v>1997.258064516129</v>
      </c>
      <c r="I56" s="3">
        <v>2044.4516129032259</v>
      </c>
      <c r="J56" s="3">
        <v>1978.2000000000003</v>
      </c>
      <c r="K56" s="3">
        <v>1926.5806451612905</v>
      </c>
      <c r="L56" s="3">
        <v>855.4</v>
      </c>
      <c r="M56" s="3">
        <v>701.35483870967732</v>
      </c>
      <c r="N56" s="3">
        <v>639.03225806451621</v>
      </c>
      <c r="O56" s="3">
        <v>611.65517241379314</v>
      </c>
    </row>
    <row r="57" spans="1:15" x14ac:dyDescent="0.25">
      <c r="A57" t="s">
        <v>206</v>
      </c>
      <c r="B57" t="s">
        <v>207</v>
      </c>
      <c r="C57" s="3">
        <v>4611.5</v>
      </c>
      <c r="D57" s="3">
        <v>5254.7419354838703</v>
      </c>
      <c r="E57" s="3">
        <v>5001.7333333333336</v>
      </c>
      <c r="F57" s="3">
        <v>4951.2580645161297</v>
      </c>
      <c r="G57" s="3">
        <v>5240.2</v>
      </c>
      <c r="H57" s="3">
        <v>5546.2580645161297</v>
      </c>
      <c r="I57" s="3">
        <v>5948.645161290322</v>
      </c>
      <c r="J57" s="3">
        <v>6296.5</v>
      </c>
      <c r="K57" s="3">
        <v>6521.5161290322576</v>
      </c>
      <c r="L57" s="3">
        <v>6245.6333333333332</v>
      </c>
      <c r="M57" s="3">
        <v>6113.0322580645161</v>
      </c>
      <c r="N57" s="3">
        <v>4907.9032258064517</v>
      </c>
      <c r="O57" s="3">
        <v>4928.7241379310344</v>
      </c>
    </row>
    <row r="58" spans="1:15" x14ac:dyDescent="0.25">
      <c r="A58" t="s">
        <v>208</v>
      </c>
      <c r="B58" t="s">
        <v>209</v>
      </c>
      <c r="C58" s="3">
        <v>334.5</v>
      </c>
      <c r="D58" s="3">
        <v>344.12903225806451</v>
      </c>
      <c r="E58" s="3">
        <v>348.59999999999997</v>
      </c>
      <c r="F58" s="3">
        <v>308.90322580645164</v>
      </c>
      <c r="G58" s="3">
        <v>327.59999999999997</v>
      </c>
      <c r="H58" s="3">
        <v>317.0322580645161</v>
      </c>
      <c r="I58" s="3">
        <v>317.0322580645161</v>
      </c>
      <c r="J58" s="3">
        <v>319.2</v>
      </c>
      <c r="K58" s="3">
        <v>330.58064516129031</v>
      </c>
      <c r="L58" s="3">
        <v>341.59999999999997</v>
      </c>
      <c r="M58" s="3">
        <v>308.90322580645164</v>
      </c>
      <c r="N58" s="3">
        <v>317.0322580645161</v>
      </c>
      <c r="O58" s="3">
        <v>344.68965517241378</v>
      </c>
    </row>
    <row r="59" spans="1:15" x14ac:dyDescent="0.25">
      <c r="A59" t="s">
        <v>210</v>
      </c>
      <c r="B59" t="s">
        <v>211</v>
      </c>
      <c r="C59" s="3">
        <v>349.5</v>
      </c>
      <c r="D59" s="3">
        <v>323.80645161290323</v>
      </c>
      <c r="E59" s="3">
        <v>348.59999999999997</v>
      </c>
      <c r="F59" s="3">
        <v>302.12903225806451</v>
      </c>
      <c r="G59" s="3">
        <v>348.59999999999997</v>
      </c>
      <c r="H59" s="3">
        <v>317.0322580645161</v>
      </c>
      <c r="I59" s="3">
        <v>317.0322580645161</v>
      </c>
      <c r="J59" s="3">
        <v>291.2</v>
      </c>
      <c r="K59" s="3">
        <v>317.0322580645161</v>
      </c>
      <c r="L59" s="3">
        <v>348.59999999999997</v>
      </c>
      <c r="M59" s="3">
        <v>436.25806451612902</v>
      </c>
      <c r="N59" s="3">
        <v>317.0322580645161</v>
      </c>
      <c r="O59" s="3">
        <v>367.86206896551721</v>
      </c>
    </row>
    <row r="60" spans="1:15" x14ac:dyDescent="0.25">
      <c r="A60" t="s">
        <v>212</v>
      </c>
      <c r="B60" t="s">
        <v>213</v>
      </c>
      <c r="C60" s="3">
        <v>349.5</v>
      </c>
      <c r="D60" s="3">
        <v>357.67741935483866</v>
      </c>
      <c r="E60" s="3">
        <v>333.2</v>
      </c>
      <c r="F60" s="3">
        <v>317.0322580645161</v>
      </c>
      <c r="G60" s="3">
        <v>327.59999999999997</v>
      </c>
      <c r="H60" s="3">
        <v>317.0322580645161</v>
      </c>
      <c r="I60" s="3">
        <v>281.80645161290323</v>
      </c>
      <c r="J60" s="3">
        <v>334.59999999999997</v>
      </c>
      <c r="K60" s="3">
        <v>317.0322580645161</v>
      </c>
      <c r="L60" s="3">
        <v>298.2</v>
      </c>
      <c r="M60" s="3">
        <v>330.58064516129031</v>
      </c>
      <c r="N60" s="3">
        <v>317.0322580645161</v>
      </c>
      <c r="O60" s="3">
        <v>301.24137931034483</v>
      </c>
    </row>
    <row r="61" spans="1:15" x14ac:dyDescent="0.25">
      <c r="A61" t="s">
        <v>214</v>
      </c>
      <c r="B61" t="s">
        <v>215</v>
      </c>
      <c r="C61" s="3">
        <v>720</v>
      </c>
      <c r="D61" s="3">
        <v>726.19354838709671</v>
      </c>
      <c r="E61" s="3">
        <v>457.80000000000007</v>
      </c>
      <c r="F61" s="3">
        <v>365.80645161290323</v>
      </c>
      <c r="G61" s="3">
        <v>756</v>
      </c>
      <c r="H61" s="3">
        <v>731.61290322580646</v>
      </c>
      <c r="I61" s="3">
        <v>690.96774193548379</v>
      </c>
      <c r="J61" s="3">
        <v>714</v>
      </c>
      <c r="K61" s="3">
        <v>731.61290322580646</v>
      </c>
      <c r="L61" s="3">
        <v>708.4</v>
      </c>
      <c r="M61" s="3">
        <v>690.96774193548379</v>
      </c>
      <c r="N61" s="3">
        <v>690.96774193548379</v>
      </c>
      <c r="O61" s="3">
        <v>722.68965517241372</v>
      </c>
    </row>
    <row r="62" spans="1:15" x14ac:dyDescent="0.25">
      <c r="A62" t="s">
        <v>216</v>
      </c>
      <c r="B62" t="s">
        <v>217</v>
      </c>
      <c r="C62" s="3">
        <v>334.5</v>
      </c>
      <c r="D62" s="3">
        <v>323.80645161290323</v>
      </c>
      <c r="E62" s="3">
        <v>305.2</v>
      </c>
      <c r="F62" s="3">
        <v>323.80645161290323</v>
      </c>
      <c r="G62" s="3">
        <v>348.59999999999997</v>
      </c>
      <c r="H62" s="3">
        <v>317.0322580645161</v>
      </c>
      <c r="I62" s="3">
        <v>281.80645161290323</v>
      </c>
      <c r="J62" s="3">
        <v>327.59999999999997</v>
      </c>
      <c r="K62" s="3">
        <v>323.80645161290323</v>
      </c>
      <c r="L62" s="3">
        <v>291.2</v>
      </c>
      <c r="M62" s="3">
        <v>498.58064516129025</v>
      </c>
      <c r="N62" s="3">
        <v>357.67741935483866</v>
      </c>
      <c r="O62" s="3">
        <v>330.20689655172413</v>
      </c>
    </row>
    <row r="63" spans="1:15" x14ac:dyDescent="0.25">
      <c r="A63" t="s">
        <v>407</v>
      </c>
      <c r="B63" t="s">
        <v>408</v>
      </c>
      <c r="C63" s="3">
        <v>2274.5</v>
      </c>
      <c r="D63" s="3">
        <v>1888.6451612903227</v>
      </c>
      <c r="E63" s="3">
        <v>2343.6</v>
      </c>
      <c r="F63" s="3">
        <v>2324</v>
      </c>
      <c r="G63" s="3">
        <v>2433.2000000000003</v>
      </c>
      <c r="H63" s="3">
        <v>2072</v>
      </c>
      <c r="I63" s="3">
        <v>2030</v>
      </c>
      <c r="J63" s="3">
        <v>1999.2000000000003</v>
      </c>
      <c r="K63" s="3">
        <v>2030</v>
      </c>
      <c r="L63" s="3">
        <v>2042.6000000000001</v>
      </c>
      <c r="M63" s="3">
        <v>2828</v>
      </c>
      <c r="N63" s="3">
        <v>2912</v>
      </c>
      <c r="O63" s="3">
        <v>2986.8275862068963</v>
      </c>
    </row>
    <row r="64" spans="1:15" x14ac:dyDescent="0.25">
      <c r="A64" t="s">
        <v>459</v>
      </c>
      <c r="B64" t="s">
        <v>460</v>
      </c>
      <c r="C64" s="3">
        <v>378</v>
      </c>
      <c r="D64" s="3">
        <v>384.09677419354836</v>
      </c>
      <c r="E64" s="3">
        <v>396.90000000000003</v>
      </c>
      <c r="F64" s="3">
        <v>640.16129032258061</v>
      </c>
      <c r="G64" s="3">
        <v>661.5</v>
      </c>
      <c r="H64" s="3">
        <v>384.09677419354836</v>
      </c>
      <c r="I64" s="3"/>
      <c r="J64" s="3"/>
      <c r="K64" s="3"/>
      <c r="L64" s="3"/>
      <c r="M64" s="3"/>
      <c r="N64" s="3"/>
      <c r="O64" s="3"/>
    </row>
    <row r="65" spans="1:15" x14ac:dyDescent="0.25">
      <c r="A65" t="s">
        <v>218</v>
      </c>
      <c r="B65" t="s">
        <v>219</v>
      </c>
      <c r="C65" s="3">
        <v>894.75</v>
      </c>
      <c r="D65" s="3">
        <v>1577.9354838709676</v>
      </c>
      <c r="E65" s="3">
        <v>469</v>
      </c>
      <c r="F65" s="3">
        <v>369.87096774193549</v>
      </c>
      <c r="G65" s="3">
        <v>382.2</v>
      </c>
      <c r="H65" s="3">
        <v>369.87096774193549</v>
      </c>
      <c r="I65" s="3">
        <v>398.32258064516134</v>
      </c>
      <c r="J65" s="3">
        <v>363.06666666666666</v>
      </c>
      <c r="K65" s="3">
        <v>433.09677419354836</v>
      </c>
      <c r="L65" s="3">
        <v>415.56666666666666</v>
      </c>
      <c r="M65" s="3">
        <v>402.16129032258067</v>
      </c>
      <c r="N65" s="3">
        <v>402.16129032258067</v>
      </c>
      <c r="O65" s="3">
        <v>429.89655172413796</v>
      </c>
    </row>
    <row r="66" spans="1:15" x14ac:dyDescent="0.25">
      <c r="A66" t="s">
        <v>220</v>
      </c>
      <c r="B66" t="s">
        <v>221</v>
      </c>
      <c r="C66" s="3">
        <v>6785</v>
      </c>
      <c r="D66" s="3">
        <v>7093.0322580645161</v>
      </c>
      <c r="E66" s="3">
        <v>7379.8666666666668</v>
      </c>
      <c r="F66" s="3">
        <v>7534.709677419356</v>
      </c>
      <c r="G66" s="3">
        <v>7898.8000000000011</v>
      </c>
      <c r="H66" s="3">
        <v>8036.9032258064526</v>
      </c>
      <c r="I66" s="3">
        <v>7691.645161290322</v>
      </c>
      <c r="J66" s="3">
        <v>6512.8</v>
      </c>
      <c r="K66" s="3">
        <v>7730.0322580645161</v>
      </c>
      <c r="L66" s="3">
        <v>7282.6833333333343</v>
      </c>
      <c r="M66" s="3">
        <v>7031.6129032258068</v>
      </c>
      <c r="N66" s="3">
        <v>6654.9677419354839</v>
      </c>
      <c r="O66" s="3">
        <v>6324.8620689655172</v>
      </c>
    </row>
    <row r="67" spans="1:15" x14ac:dyDescent="0.25">
      <c r="A67" t="s">
        <v>222</v>
      </c>
      <c r="B67" t="s">
        <v>223</v>
      </c>
      <c r="C67" s="3">
        <v>7070</v>
      </c>
      <c r="D67" s="3">
        <v>6993.677419354839</v>
      </c>
      <c r="E67" s="3">
        <v>6878.55</v>
      </c>
      <c r="F67" s="3">
        <v>6107.3870967741932</v>
      </c>
      <c r="G67" s="3">
        <v>6534.2666666666664</v>
      </c>
      <c r="H67" s="3">
        <v>6525.6935483870966</v>
      </c>
      <c r="I67" s="3">
        <v>6526.822580645161</v>
      </c>
      <c r="J67" s="3">
        <v>6286.7</v>
      </c>
      <c r="K67" s="3">
        <v>6233.6129032258068</v>
      </c>
      <c r="L67" s="3">
        <v>6610.6833333333334</v>
      </c>
      <c r="M67" s="3">
        <v>6852.5483870967737</v>
      </c>
      <c r="N67" s="3">
        <v>5994.4838709677424</v>
      </c>
      <c r="O67" s="3">
        <v>5762.9310344827582</v>
      </c>
    </row>
    <row r="68" spans="1:15" x14ac:dyDescent="0.25">
      <c r="A68" t="s">
        <v>224</v>
      </c>
      <c r="B68" t="s">
        <v>225</v>
      </c>
      <c r="C68" s="3">
        <v>14385.375</v>
      </c>
      <c r="D68" s="3">
        <v>14907.516129032258</v>
      </c>
      <c r="E68" s="3">
        <v>15498.466666666667</v>
      </c>
      <c r="F68" s="3">
        <v>15594.983870967742</v>
      </c>
      <c r="G68" s="3">
        <v>14535.966666666667</v>
      </c>
      <c r="H68" s="3">
        <v>14256.290322580644</v>
      </c>
      <c r="I68" s="3">
        <v>12557.096774193547</v>
      </c>
      <c r="J68" s="3">
        <v>14311.85</v>
      </c>
      <c r="K68" s="3">
        <v>15496.758064516131</v>
      </c>
      <c r="L68" s="3">
        <v>14738.966666666667</v>
      </c>
      <c r="M68" s="3">
        <v>13882.016129032259</v>
      </c>
      <c r="N68" s="3">
        <v>13074.193548387097</v>
      </c>
      <c r="O68" s="3">
        <v>13287.568965517241</v>
      </c>
    </row>
    <row r="69" spans="1:15" x14ac:dyDescent="0.25">
      <c r="A69" t="s">
        <v>226</v>
      </c>
      <c r="B69" t="s">
        <v>227</v>
      </c>
      <c r="C69" s="3">
        <v>274</v>
      </c>
      <c r="D69" s="3">
        <v>278.41935483870969</v>
      </c>
      <c r="E69" s="3">
        <v>255.73333333333332</v>
      </c>
      <c r="F69" s="3">
        <v>278.41935483870969</v>
      </c>
      <c r="G69" s="3">
        <v>287.7</v>
      </c>
      <c r="H69" s="3">
        <v>278.41935483870969</v>
      </c>
      <c r="I69" s="3">
        <v>278.41935483870969</v>
      </c>
      <c r="J69" s="3">
        <v>287.7</v>
      </c>
      <c r="K69" s="3">
        <v>247.48387096774192</v>
      </c>
      <c r="L69" s="3">
        <v>287.7</v>
      </c>
      <c r="M69" s="3">
        <v>278.41935483870969</v>
      </c>
      <c r="N69" s="3">
        <v>278.41935483870969</v>
      </c>
      <c r="O69" s="3">
        <v>264.55172413793105</v>
      </c>
    </row>
    <row r="70" spans="1:15" x14ac:dyDescent="0.25">
      <c r="A70" t="s">
        <v>228</v>
      </c>
      <c r="B70" t="s">
        <v>229</v>
      </c>
      <c r="C70" s="3">
        <v>319.5</v>
      </c>
      <c r="D70" s="3">
        <v>323.80645161290323</v>
      </c>
      <c r="E70" s="3">
        <v>291.2</v>
      </c>
      <c r="F70" s="3">
        <v>317.0322580645161</v>
      </c>
      <c r="G70" s="3">
        <v>327.59999999999997</v>
      </c>
      <c r="H70" s="3">
        <v>317.0322580645161</v>
      </c>
      <c r="I70" s="3">
        <v>281.80645161290323</v>
      </c>
      <c r="J70" s="3">
        <v>327.59999999999997</v>
      </c>
      <c r="K70" s="3">
        <v>323.80645161290323</v>
      </c>
      <c r="L70" s="3">
        <v>334.59999999999997</v>
      </c>
      <c r="M70" s="3">
        <v>478.25806451612908</v>
      </c>
      <c r="N70" s="3">
        <v>317.0322580645161</v>
      </c>
      <c r="O70" s="3">
        <v>338.89655172413796</v>
      </c>
    </row>
    <row r="71" spans="1:15" x14ac:dyDescent="0.25">
      <c r="A71" t="s">
        <v>230</v>
      </c>
      <c r="B71" t="s">
        <v>231</v>
      </c>
      <c r="C71" s="3">
        <v>4716.5</v>
      </c>
      <c r="D71" s="3">
        <v>3876.983870967742</v>
      </c>
      <c r="E71" s="3">
        <v>4417.9333333333334</v>
      </c>
      <c r="F71" s="3">
        <v>4618.1935483870966</v>
      </c>
      <c r="G71" s="3">
        <v>4492.4833333333336</v>
      </c>
      <c r="H71" s="3">
        <v>5190.3870967741932</v>
      </c>
      <c r="I71" s="3">
        <v>5268.854838709678</v>
      </c>
      <c r="J71" s="3">
        <v>5594.1666666666661</v>
      </c>
      <c r="K71" s="3">
        <v>6418.0967741935483</v>
      </c>
      <c r="L71" s="3">
        <v>5614.4666666666672</v>
      </c>
      <c r="M71" s="3">
        <v>5107.5161290322576</v>
      </c>
      <c r="N71" s="3">
        <v>4508</v>
      </c>
      <c r="O71" s="3">
        <v>4616.3793103448279</v>
      </c>
    </row>
    <row r="72" spans="1:15" x14ac:dyDescent="0.25">
      <c r="A72" t="s">
        <v>232</v>
      </c>
      <c r="B72" t="s">
        <v>233</v>
      </c>
      <c r="C72" s="3">
        <v>268.5</v>
      </c>
      <c r="D72" s="3">
        <v>275.93548387096774</v>
      </c>
      <c r="E72" s="3">
        <v>264.59999999999997</v>
      </c>
      <c r="F72" s="3">
        <v>256.06451612903226</v>
      </c>
      <c r="G72" s="3">
        <v>235.20000000000002</v>
      </c>
      <c r="H72" s="3">
        <v>256.06451612903226</v>
      </c>
      <c r="I72" s="3">
        <v>256.06451612903226</v>
      </c>
      <c r="J72" s="3">
        <v>264.59999999999997</v>
      </c>
      <c r="K72" s="3">
        <v>247.48387096774192</v>
      </c>
      <c r="L72" s="3">
        <v>287.7</v>
      </c>
      <c r="M72" s="3">
        <v>278.41935483870969</v>
      </c>
      <c r="N72" s="3">
        <v>278.41935483870969</v>
      </c>
      <c r="O72" s="3">
        <v>264.55172413793105</v>
      </c>
    </row>
    <row r="73" spans="1:15" x14ac:dyDescent="0.25">
      <c r="A73" t="s">
        <v>234</v>
      </c>
      <c r="B73" t="s">
        <v>235</v>
      </c>
      <c r="C73" s="3">
        <v>2548</v>
      </c>
      <c r="D73" s="3">
        <v>3456.8709677419351</v>
      </c>
      <c r="E73" s="3">
        <v>3773</v>
      </c>
      <c r="F73" s="3">
        <v>3773</v>
      </c>
      <c r="G73" s="3">
        <v>3773</v>
      </c>
      <c r="H73" s="3">
        <v>3773</v>
      </c>
      <c r="I73" s="3">
        <v>2706.0645161290322</v>
      </c>
      <c r="J73" s="3">
        <v>2689.2833333333333</v>
      </c>
      <c r="K73" s="3">
        <v>2548</v>
      </c>
      <c r="L73" s="3">
        <v>2548</v>
      </c>
      <c r="M73" s="3">
        <v>2548</v>
      </c>
      <c r="N73" s="3">
        <v>2548</v>
      </c>
      <c r="O73" s="3">
        <v>2548</v>
      </c>
    </row>
    <row r="74" spans="1:15" x14ac:dyDescent="0.25">
      <c r="A74" t="s">
        <v>236</v>
      </c>
      <c r="B74" t="s">
        <v>237</v>
      </c>
      <c r="C74" s="3">
        <v>357</v>
      </c>
      <c r="D74" s="3">
        <v>350.90322580645164</v>
      </c>
      <c r="E74" s="3">
        <v>327.59999999999997</v>
      </c>
      <c r="F74" s="3">
        <v>288.58064516129031</v>
      </c>
      <c r="G74" s="3">
        <v>327.59999999999997</v>
      </c>
      <c r="H74" s="3">
        <v>317.0322580645161</v>
      </c>
      <c r="I74" s="3">
        <v>317.0322580645161</v>
      </c>
      <c r="J74" s="3">
        <v>319.2</v>
      </c>
      <c r="K74" s="3">
        <v>323.80645161290323</v>
      </c>
      <c r="L74" s="3">
        <v>355.59999999999997</v>
      </c>
      <c r="M74" s="3">
        <v>281.80645161290323</v>
      </c>
      <c r="N74" s="3">
        <v>317.0322580645161</v>
      </c>
      <c r="O74" s="3">
        <v>360.62068965517238</v>
      </c>
    </row>
    <row r="75" spans="1:15" x14ac:dyDescent="0.25">
      <c r="A75" t="s">
        <v>238</v>
      </c>
      <c r="B75" t="s">
        <v>239</v>
      </c>
      <c r="C75" s="3">
        <v>6785</v>
      </c>
      <c r="D75" s="3">
        <v>6368.3064516129034</v>
      </c>
      <c r="E75" s="3">
        <v>6636.2333333333336</v>
      </c>
      <c r="F75" s="3">
        <v>6315.2419354838703</v>
      </c>
      <c r="G75" s="3">
        <v>6505.6833333333334</v>
      </c>
      <c r="H75" s="3">
        <v>6179.8709677419356</v>
      </c>
      <c r="I75" s="3">
        <v>6594.9032258064517</v>
      </c>
      <c r="J75" s="3">
        <v>6844.7166666666672</v>
      </c>
      <c r="K75" s="3">
        <v>7585.0645161290322</v>
      </c>
      <c r="L75" s="3">
        <v>7391.416666666667</v>
      </c>
      <c r="M75" s="3">
        <v>6685</v>
      </c>
      <c r="N75" s="3">
        <v>5839.6935483870966</v>
      </c>
      <c r="O75" s="3">
        <v>6108.9482758620688</v>
      </c>
    </row>
    <row r="76" spans="1:15" x14ac:dyDescent="0.25">
      <c r="A76" t="s">
        <v>240</v>
      </c>
      <c r="B76" t="s">
        <v>241</v>
      </c>
      <c r="C76" s="3">
        <v>372</v>
      </c>
      <c r="D76" s="3">
        <v>378</v>
      </c>
      <c r="E76" s="3">
        <v>390.59999999999997</v>
      </c>
      <c r="F76" s="3">
        <v>336</v>
      </c>
      <c r="G76" s="3">
        <v>390.59999999999997</v>
      </c>
      <c r="H76" s="3">
        <v>323.80645161290323</v>
      </c>
      <c r="I76" s="3">
        <v>308.90322580645164</v>
      </c>
      <c r="J76" s="3">
        <v>390.59999999999997</v>
      </c>
      <c r="K76" s="3">
        <v>378</v>
      </c>
      <c r="L76" s="3">
        <v>326.2</v>
      </c>
      <c r="M76" s="3">
        <v>364.45161290322579</v>
      </c>
      <c r="N76" s="3">
        <v>337.35483870967744</v>
      </c>
      <c r="O76" s="3">
        <v>330.20689655172413</v>
      </c>
    </row>
    <row r="77" spans="1:15" x14ac:dyDescent="0.25">
      <c r="A77" t="s">
        <v>242</v>
      </c>
      <c r="B77" t="s">
        <v>243</v>
      </c>
      <c r="C77" s="3">
        <v>1225</v>
      </c>
      <c r="D77" s="3">
        <v>1225</v>
      </c>
      <c r="E77" s="3">
        <v>1225</v>
      </c>
      <c r="F77" s="3">
        <v>1225</v>
      </c>
      <c r="G77" s="3">
        <v>1225</v>
      </c>
      <c r="H77" s="3">
        <v>1225</v>
      </c>
      <c r="I77" s="3">
        <v>1225</v>
      </c>
      <c r="J77" s="3">
        <v>1225</v>
      </c>
      <c r="K77" s="3">
        <v>1225</v>
      </c>
      <c r="L77" s="3">
        <v>1225</v>
      </c>
      <c r="M77" s="3">
        <v>1225</v>
      </c>
      <c r="N77" s="3">
        <v>1225</v>
      </c>
      <c r="O77" s="3">
        <v>1225</v>
      </c>
    </row>
    <row r="78" spans="1:15" x14ac:dyDescent="0.25">
      <c r="A78" t="s">
        <v>244</v>
      </c>
      <c r="B78" t="s">
        <v>245</v>
      </c>
      <c r="C78" s="3">
        <v>342</v>
      </c>
      <c r="D78" s="3">
        <v>317.0322580645161</v>
      </c>
      <c r="E78" s="3">
        <v>348.59999999999997</v>
      </c>
      <c r="F78" s="3">
        <v>308.90322580645164</v>
      </c>
      <c r="G78" s="3">
        <v>341.59999999999997</v>
      </c>
      <c r="H78" s="3">
        <v>317.0322580645161</v>
      </c>
      <c r="I78" s="3">
        <v>323.80645161290323</v>
      </c>
      <c r="J78" s="3">
        <v>392</v>
      </c>
      <c r="K78" s="3">
        <v>330.58064516129031</v>
      </c>
      <c r="L78" s="3">
        <v>355.59999999999997</v>
      </c>
      <c r="M78" s="3">
        <v>295.35483870967744</v>
      </c>
      <c r="N78" s="3">
        <v>330.58064516129031</v>
      </c>
      <c r="O78" s="3">
        <v>360.62068965517238</v>
      </c>
    </row>
    <row r="79" spans="1:15" x14ac:dyDescent="0.25">
      <c r="A79" t="s">
        <v>246</v>
      </c>
      <c r="B79" t="s">
        <v>247</v>
      </c>
      <c r="C79" s="3"/>
      <c r="D79" s="3"/>
      <c r="E79" s="3"/>
      <c r="F79" s="3"/>
      <c r="G79" s="3">
        <v>217</v>
      </c>
      <c r="H79" s="3">
        <v>323.80645161290323</v>
      </c>
      <c r="I79" s="3">
        <v>140.90322580645162</v>
      </c>
      <c r="J79" s="3"/>
      <c r="K79" s="3">
        <v>336</v>
      </c>
      <c r="L79" s="3">
        <v>390.59999999999997</v>
      </c>
      <c r="M79" s="3">
        <v>336</v>
      </c>
      <c r="N79" s="3">
        <v>330.58064516129031</v>
      </c>
      <c r="O79" s="3">
        <v>404.06896551724139</v>
      </c>
    </row>
    <row r="80" spans="1:15" x14ac:dyDescent="0.25">
      <c r="A80" t="s">
        <v>248</v>
      </c>
      <c r="B80" t="s">
        <v>249</v>
      </c>
      <c r="C80" s="3">
        <v>1225</v>
      </c>
      <c r="D80" s="3">
        <v>1225</v>
      </c>
      <c r="E80" s="3">
        <v>1225</v>
      </c>
      <c r="F80" s="3">
        <v>1225</v>
      </c>
      <c r="G80" s="3">
        <v>1225</v>
      </c>
      <c r="H80" s="3">
        <v>1225</v>
      </c>
      <c r="I80" s="3">
        <v>1225</v>
      </c>
      <c r="J80" s="3">
        <v>1225</v>
      </c>
      <c r="K80" s="3">
        <v>1225</v>
      </c>
      <c r="L80" s="3">
        <v>1225</v>
      </c>
      <c r="M80" s="3">
        <v>1225</v>
      </c>
      <c r="N80" s="3">
        <v>1225</v>
      </c>
      <c r="O80" s="3">
        <v>1225</v>
      </c>
    </row>
    <row r="81" spans="1:15" x14ac:dyDescent="0.25">
      <c r="A81" t="s">
        <v>250</v>
      </c>
      <c r="B81" t="s">
        <v>251</v>
      </c>
      <c r="C81" s="3">
        <v>537</v>
      </c>
      <c r="D81" s="3">
        <v>473.29032258064512</v>
      </c>
      <c r="E81" s="3">
        <v>497.93333333333339</v>
      </c>
      <c r="F81" s="3">
        <v>336</v>
      </c>
      <c r="G81" s="3">
        <v>390.59999999999997</v>
      </c>
      <c r="H81" s="3">
        <v>378</v>
      </c>
      <c r="I81" s="3">
        <v>168</v>
      </c>
      <c r="J81" s="3">
        <v>1020.6000000000001</v>
      </c>
      <c r="K81" s="3">
        <v>1062.4193548387098</v>
      </c>
      <c r="L81" s="3">
        <v>1023.3999999999999</v>
      </c>
      <c r="M81" s="3">
        <v>1019.0645161290323</v>
      </c>
      <c r="N81" s="3">
        <v>1044.3548387096773</v>
      </c>
      <c r="O81" s="3">
        <v>1051.2068965517242</v>
      </c>
    </row>
    <row r="82" spans="1:15" x14ac:dyDescent="0.25">
      <c r="A82" t="s">
        <v>461</v>
      </c>
      <c r="B82" t="s">
        <v>462</v>
      </c>
      <c r="C82" s="3"/>
      <c r="D82" s="3">
        <v>224.90322580645164</v>
      </c>
      <c r="E82" s="3">
        <v>1007.0666666666667</v>
      </c>
      <c r="F82" s="3">
        <v>974.58064516129025</v>
      </c>
      <c r="G82" s="3">
        <v>1316.9333333333334</v>
      </c>
      <c r="H82" s="3">
        <v>974.58064516129025</v>
      </c>
      <c r="I82" s="3">
        <v>974.58064516129025</v>
      </c>
      <c r="J82" s="3">
        <v>1239.4666666666667</v>
      </c>
      <c r="K82" s="3">
        <v>974.58064516129025</v>
      </c>
      <c r="L82" s="3"/>
      <c r="M82" s="3"/>
      <c r="N82" s="3"/>
      <c r="O82" s="3"/>
    </row>
    <row r="83" spans="1:15" x14ac:dyDescent="0.25">
      <c r="A83" t="s">
        <v>409</v>
      </c>
      <c r="B83" t="s">
        <v>410</v>
      </c>
      <c r="C83" s="3">
        <v>3607.0000000000005</v>
      </c>
      <c r="D83" s="3">
        <v>4123</v>
      </c>
      <c r="E83" s="3">
        <v>4086.8333333333335</v>
      </c>
      <c r="F83" s="3">
        <v>4109</v>
      </c>
      <c r="G83" s="3">
        <v>4123</v>
      </c>
      <c r="H83" s="3">
        <v>4123</v>
      </c>
      <c r="I83" s="3">
        <v>4123</v>
      </c>
      <c r="J83" s="3">
        <v>4123</v>
      </c>
      <c r="K83" s="3">
        <v>4123</v>
      </c>
      <c r="L83" s="3">
        <v>4200.2333333333336</v>
      </c>
      <c r="M83" s="3">
        <v>4048.2580645161293</v>
      </c>
      <c r="N83" s="3">
        <v>4209.9354838709678</v>
      </c>
      <c r="O83" s="3">
        <v>4123</v>
      </c>
    </row>
    <row r="84" spans="1:15" x14ac:dyDescent="0.25">
      <c r="A84" t="s">
        <v>252</v>
      </c>
      <c r="B84" t="s">
        <v>253</v>
      </c>
      <c r="C84" s="3">
        <v>6055</v>
      </c>
      <c r="D84" s="3">
        <v>6291.645161290322</v>
      </c>
      <c r="E84" s="3">
        <v>6554.8</v>
      </c>
      <c r="F84" s="3">
        <v>6703.2903225806449</v>
      </c>
      <c r="G84" s="3">
        <v>6291.3666666666668</v>
      </c>
      <c r="H84" s="3">
        <v>5878.8709677419356</v>
      </c>
      <c r="I84" s="3">
        <v>5892.645161290322</v>
      </c>
      <c r="J84" s="3">
        <v>6906.6666666666661</v>
      </c>
      <c r="K84" s="3">
        <v>7511.9032258064526</v>
      </c>
      <c r="L84" s="3">
        <v>7552.3000000000011</v>
      </c>
      <c r="M84" s="3">
        <v>7553</v>
      </c>
      <c r="N84" s="3">
        <v>7477.5806451612907</v>
      </c>
      <c r="O84" s="3">
        <v>7448.2413793103451</v>
      </c>
    </row>
    <row r="85" spans="1:15" x14ac:dyDescent="0.25">
      <c r="A85" t="s">
        <v>254</v>
      </c>
      <c r="B85" t="s">
        <v>255</v>
      </c>
      <c r="C85" s="3">
        <v>34404.875</v>
      </c>
      <c r="D85" s="3">
        <v>33066.532258064515</v>
      </c>
      <c r="E85" s="3">
        <v>35843.616666666669</v>
      </c>
      <c r="F85" s="3">
        <v>33409.870967741939</v>
      </c>
      <c r="G85" s="3">
        <v>32327.516666666663</v>
      </c>
      <c r="H85" s="3">
        <v>31117.370967741936</v>
      </c>
      <c r="I85" s="3">
        <v>33016.516129032258</v>
      </c>
      <c r="J85" s="3">
        <v>31326.633333333335</v>
      </c>
      <c r="K85" s="3">
        <v>32697.564516129034</v>
      </c>
      <c r="L85" s="3">
        <v>32967.316666666666</v>
      </c>
      <c r="M85" s="3">
        <v>31399.290322580648</v>
      </c>
      <c r="N85" s="3">
        <v>29099</v>
      </c>
      <c r="O85" s="3">
        <v>29945.03448275862</v>
      </c>
    </row>
    <row r="86" spans="1:15" x14ac:dyDescent="0.25">
      <c r="A86" t="s">
        <v>254</v>
      </c>
      <c r="B86" t="s">
        <v>554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>
        <v>3.8620689655172411</v>
      </c>
    </row>
    <row r="87" spans="1:15" x14ac:dyDescent="0.25">
      <c r="A87" t="s">
        <v>256</v>
      </c>
      <c r="B87" t="s">
        <v>257</v>
      </c>
      <c r="C87" s="3">
        <v>1685.5</v>
      </c>
      <c r="D87" s="3">
        <v>1799.4516129032259</v>
      </c>
      <c r="E87" s="3">
        <v>1855.7000000000003</v>
      </c>
      <c r="F87" s="3">
        <v>1739.6129032258066</v>
      </c>
      <c r="G87" s="3">
        <v>2072</v>
      </c>
      <c r="H87" s="3">
        <v>2283.5806451612907</v>
      </c>
      <c r="I87" s="3">
        <v>2144.0322580645161</v>
      </c>
      <c r="J87" s="3">
        <v>2607.2666666666664</v>
      </c>
      <c r="K87" s="3">
        <v>2730.677419354839</v>
      </c>
      <c r="L87" s="3">
        <v>2723</v>
      </c>
      <c r="M87" s="3">
        <v>2729.7741935483868</v>
      </c>
      <c r="N87" s="3">
        <v>1497.0967741935483</v>
      </c>
      <c r="O87" s="3">
        <v>1009.6896551724137</v>
      </c>
    </row>
    <row r="88" spans="1:15" x14ac:dyDescent="0.25">
      <c r="A88" t="s">
        <v>258</v>
      </c>
      <c r="B88" t="s">
        <v>259</v>
      </c>
      <c r="C88" s="3">
        <v>1001</v>
      </c>
      <c r="D88" s="3">
        <v>1001</v>
      </c>
      <c r="E88" s="3">
        <v>1064.4666666666667</v>
      </c>
      <c r="F88" s="3">
        <v>1094.9354838709676</v>
      </c>
      <c r="G88" s="3">
        <v>1198.8666666666668</v>
      </c>
      <c r="H88" s="3">
        <v>1076.8709677419356</v>
      </c>
      <c r="I88" s="3">
        <v>1008.2258064516129</v>
      </c>
      <c r="J88" s="3">
        <v>1131.6666666666665</v>
      </c>
      <c r="K88" s="3">
        <v>1066.0322580645161</v>
      </c>
      <c r="L88" s="3">
        <v>1086.8666666666668</v>
      </c>
      <c r="M88" s="3">
        <v>1084.0967741935483</v>
      </c>
      <c r="N88" s="3">
        <v>1044.3548387096773</v>
      </c>
      <c r="O88" s="3">
        <v>1031.8965517241379</v>
      </c>
    </row>
    <row r="89" spans="1:15" x14ac:dyDescent="0.25">
      <c r="A89" t="s">
        <v>260</v>
      </c>
      <c r="B89" t="s">
        <v>261</v>
      </c>
      <c r="C89" s="3">
        <v>1108.5</v>
      </c>
      <c r="D89" s="3">
        <v>1106.9032258064517</v>
      </c>
      <c r="E89" s="3">
        <v>883.4</v>
      </c>
      <c r="F89" s="3">
        <v>1036.4516129032259</v>
      </c>
      <c r="G89" s="3">
        <v>1302</v>
      </c>
      <c r="H89" s="3">
        <v>1119.0967741935483</v>
      </c>
      <c r="I89" s="3">
        <v>1055.4193548387098</v>
      </c>
      <c r="J89" s="3">
        <v>1415.3999999999999</v>
      </c>
      <c r="K89" s="3">
        <v>1220.7096774193546</v>
      </c>
      <c r="L89" s="3">
        <v>1194.2</v>
      </c>
      <c r="M89" s="3">
        <v>1218</v>
      </c>
      <c r="N89" s="3">
        <v>1039.1612903225805</v>
      </c>
      <c r="O89" s="3">
        <v>974.68965517241372</v>
      </c>
    </row>
    <row r="90" spans="1:15" x14ac:dyDescent="0.25">
      <c r="A90" t="s">
        <v>262</v>
      </c>
      <c r="B90" t="s">
        <v>263</v>
      </c>
      <c r="C90" s="3">
        <v>327</v>
      </c>
      <c r="D90" s="3">
        <v>317.0322580645161</v>
      </c>
      <c r="E90" s="3">
        <v>291.2</v>
      </c>
      <c r="F90" s="3">
        <v>498.58064516129025</v>
      </c>
      <c r="G90" s="3">
        <v>732.19999999999993</v>
      </c>
      <c r="H90" s="3">
        <v>640.83870967741939</v>
      </c>
      <c r="I90" s="3">
        <v>598.83870967741939</v>
      </c>
      <c r="J90" s="3">
        <v>625.80000000000007</v>
      </c>
      <c r="K90" s="3">
        <v>647.61290322580646</v>
      </c>
      <c r="L90" s="3">
        <v>617.4</v>
      </c>
      <c r="M90" s="3">
        <v>464.70967741935488</v>
      </c>
      <c r="N90" s="3">
        <v>323.80645161290323</v>
      </c>
      <c r="O90" s="3">
        <v>301.24137931034483</v>
      </c>
    </row>
    <row r="91" spans="1:15" x14ac:dyDescent="0.25">
      <c r="A91" t="s">
        <v>264</v>
      </c>
      <c r="B91" t="s">
        <v>265</v>
      </c>
      <c r="C91" s="3">
        <v>2705.5</v>
      </c>
      <c r="D91" s="3">
        <v>2668.1290322580649</v>
      </c>
      <c r="E91" s="3">
        <v>2558.2666666666664</v>
      </c>
      <c r="F91" s="3">
        <v>2157.3548387096776</v>
      </c>
      <c r="G91" s="3">
        <v>1964.2000000000003</v>
      </c>
      <c r="H91" s="3">
        <v>1545.8709677419356</v>
      </c>
      <c r="I91" s="3">
        <v>1428.4516129032259</v>
      </c>
      <c r="J91" s="3">
        <v>1552.3666666666668</v>
      </c>
      <c r="K91" s="3">
        <v>1557.6129032258066</v>
      </c>
      <c r="L91" s="3">
        <v>1470</v>
      </c>
      <c r="M91" s="3">
        <v>1546.7741935483871</v>
      </c>
      <c r="N91" s="3">
        <v>1556.7096774193546</v>
      </c>
      <c r="O91" s="3">
        <v>1582.4827586206895</v>
      </c>
    </row>
    <row r="92" spans="1:15" x14ac:dyDescent="0.25">
      <c r="A92" t="s">
        <v>266</v>
      </c>
      <c r="B92" t="s">
        <v>267</v>
      </c>
      <c r="C92" s="3">
        <v>4.5</v>
      </c>
      <c r="D92" s="3">
        <v>81.290322580645167</v>
      </c>
      <c r="E92" s="3">
        <v>90.3</v>
      </c>
      <c r="F92" s="3">
        <v>87.387096774193552</v>
      </c>
      <c r="G92" s="3">
        <v>90.3</v>
      </c>
      <c r="H92" s="3">
        <v>89.419354838709666</v>
      </c>
      <c r="I92" s="3"/>
      <c r="J92" s="3"/>
      <c r="K92" s="3"/>
      <c r="L92" s="3">
        <v>93.45</v>
      </c>
      <c r="M92" s="3">
        <v>107.70967741935483</v>
      </c>
      <c r="N92" s="3">
        <v>107.70967741935483</v>
      </c>
      <c r="O92" s="3">
        <v>108.62068965517241</v>
      </c>
    </row>
    <row r="93" spans="1:15" x14ac:dyDescent="0.25">
      <c r="A93" t="s">
        <v>411</v>
      </c>
      <c r="B93" t="s">
        <v>412</v>
      </c>
      <c r="C93" s="3">
        <v>4124</v>
      </c>
      <c r="D93" s="3">
        <v>4049.161290322581</v>
      </c>
      <c r="E93" s="3">
        <v>4203.2666666666664</v>
      </c>
      <c r="F93" s="3">
        <v>3760.1290322580644</v>
      </c>
      <c r="G93" s="3">
        <v>3798.6666666666665</v>
      </c>
      <c r="H93" s="3">
        <v>5194</v>
      </c>
      <c r="I93" s="3">
        <v>5049.4838709677424</v>
      </c>
      <c r="J93" s="3">
        <v>4130.9333333333334</v>
      </c>
      <c r="K93" s="3">
        <v>4009.4193548387093</v>
      </c>
      <c r="L93" s="3">
        <v>4210.2666666666664</v>
      </c>
      <c r="M93" s="3">
        <v>5162.6129032258068</v>
      </c>
      <c r="N93" s="3">
        <v>4450.8709677419356</v>
      </c>
      <c r="O93" s="3">
        <v>4049.8620689655172</v>
      </c>
    </row>
    <row r="94" spans="1:15" x14ac:dyDescent="0.25">
      <c r="A94" t="s">
        <v>268</v>
      </c>
      <c r="B94" t="s">
        <v>269</v>
      </c>
      <c r="C94" s="3">
        <v>5306.5</v>
      </c>
      <c r="D94" s="3">
        <v>5332.1935483870966</v>
      </c>
      <c r="E94" s="3">
        <v>5048.1666666666661</v>
      </c>
      <c r="F94" s="3">
        <v>6213.5161290322576</v>
      </c>
      <c r="G94" s="3">
        <v>7640.5</v>
      </c>
      <c r="H94" s="3">
        <v>7616.4516129032254</v>
      </c>
      <c r="I94" s="3">
        <v>7476</v>
      </c>
      <c r="J94" s="3">
        <v>4220.7666666666664</v>
      </c>
      <c r="K94" s="3">
        <v>4826.3870967741932</v>
      </c>
      <c r="L94" s="3">
        <v>5092.7333333333336</v>
      </c>
      <c r="M94" s="3">
        <v>4823.677419354839</v>
      </c>
      <c r="N94" s="3">
        <v>5215.2258064516127</v>
      </c>
      <c r="O94" s="3">
        <v>5118.4482758620688</v>
      </c>
    </row>
    <row r="95" spans="1:15" x14ac:dyDescent="0.25">
      <c r="A95" t="s">
        <v>270</v>
      </c>
      <c r="B95" t="s">
        <v>271</v>
      </c>
      <c r="C95" s="3">
        <v>1049</v>
      </c>
      <c r="D95" s="3">
        <v>1156.3548387096773</v>
      </c>
      <c r="E95" s="3">
        <v>1257.8999999999999</v>
      </c>
      <c r="F95" s="3">
        <v>1271.0645161290324</v>
      </c>
      <c r="G95" s="3">
        <v>1160.6000000000001</v>
      </c>
      <c r="H95" s="3">
        <v>1249.1612903225805</v>
      </c>
      <c r="I95" s="3">
        <v>1123.3870967741934</v>
      </c>
      <c r="J95" s="3">
        <v>1201.8999999999999</v>
      </c>
      <c r="K95" s="3">
        <v>1231.0967741935483</v>
      </c>
      <c r="L95" s="3">
        <v>1124.2</v>
      </c>
      <c r="M95" s="3">
        <v>1127.4516129032259</v>
      </c>
      <c r="N95" s="3">
        <v>1123.8387096774195</v>
      </c>
      <c r="O95" s="3">
        <v>1128.4482758620688</v>
      </c>
    </row>
    <row r="96" spans="1:15" x14ac:dyDescent="0.25">
      <c r="A96" t="s">
        <v>272</v>
      </c>
      <c r="B96" t="s">
        <v>273</v>
      </c>
      <c r="C96" s="3">
        <v>3639</v>
      </c>
      <c r="D96" s="3">
        <v>4143.7741935483873</v>
      </c>
      <c r="E96" s="3">
        <v>4153.5666666666666</v>
      </c>
      <c r="F96" s="3">
        <v>4318.322580645161</v>
      </c>
      <c r="G96" s="3">
        <v>3308.666666666667</v>
      </c>
      <c r="H96" s="3">
        <v>3681.322580645161</v>
      </c>
      <c r="I96" s="3">
        <v>4304.322580645161</v>
      </c>
      <c r="J96" s="3">
        <v>5046.0666666666666</v>
      </c>
      <c r="K96" s="3">
        <v>5668.1935483870966</v>
      </c>
      <c r="L96" s="3">
        <v>5285.4666666666672</v>
      </c>
      <c r="M96" s="3">
        <v>4848.5161290322576</v>
      </c>
      <c r="N96" s="3">
        <v>4528.322580645161</v>
      </c>
      <c r="O96" s="3">
        <v>4539.6206896551721</v>
      </c>
    </row>
    <row r="97" spans="1:15" x14ac:dyDescent="0.25">
      <c r="A97" t="s">
        <v>274</v>
      </c>
      <c r="B97" t="s">
        <v>275</v>
      </c>
      <c r="C97" s="3">
        <v>12776</v>
      </c>
      <c r="D97" s="3">
        <v>13599.532258064515</v>
      </c>
      <c r="E97" s="3">
        <v>14293.65</v>
      </c>
      <c r="F97" s="3">
        <v>13157.290322580644</v>
      </c>
      <c r="G97" s="3">
        <v>13074.833333333332</v>
      </c>
      <c r="H97" s="3">
        <v>12643.016129032259</v>
      </c>
      <c r="I97" s="3">
        <v>12621.225806451614</v>
      </c>
      <c r="J97" s="3">
        <v>12931.333333333332</v>
      </c>
      <c r="K97" s="3">
        <v>14919.483870967742</v>
      </c>
      <c r="L97" s="3">
        <v>13348.533333333333</v>
      </c>
      <c r="M97" s="3">
        <v>12762.467741935485</v>
      </c>
      <c r="N97" s="3">
        <v>12081.096774193547</v>
      </c>
      <c r="O97" s="3">
        <v>12948.672413793103</v>
      </c>
    </row>
    <row r="98" spans="1:15" x14ac:dyDescent="0.25">
      <c r="A98" t="s">
        <v>276</v>
      </c>
      <c r="B98" t="s">
        <v>277</v>
      </c>
      <c r="C98" s="3">
        <v>349.5</v>
      </c>
      <c r="D98" s="3">
        <v>434.90322580645164</v>
      </c>
      <c r="E98" s="3">
        <v>291.2</v>
      </c>
      <c r="F98" s="3">
        <v>330.58064516129031</v>
      </c>
      <c r="G98" s="3">
        <v>327.59999999999997</v>
      </c>
      <c r="H98" s="3">
        <v>317.0322580645161</v>
      </c>
      <c r="I98" s="3">
        <v>317.0322580645161</v>
      </c>
      <c r="J98" s="3">
        <v>312.2</v>
      </c>
      <c r="K98" s="3">
        <v>330.58064516129031</v>
      </c>
      <c r="L98" s="3">
        <v>385</v>
      </c>
      <c r="M98" s="3">
        <v>441.67741935483866</v>
      </c>
      <c r="N98" s="3">
        <v>337.35483870967744</v>
      </c>
      <c r="O98" s="3">
        <v>375.10344827586204</v>
      </c>
    </row>
    <row r="99" spans="1:15" x14ac:dyDescent="0.25">
      <c r="A99" t="s">
        <v>278</v>
      </c>
      <c r="B99" t="s">
        <v>279</v>
      </c>
      <c r="C99" s="3">
        <v>342</v>
      </c>
      <c r="D99" s="3">
        <v>323.80645161290323</v>
      </c>
      <c r="E99" s="3">
        <v>305.2</v>
      </c>
      <c r="F99" s="3">
        <v>330.58064516129031</v>
      </c>
      <c r="G99" s="3">
        <v>327.59999999999997</v>
      </c>
      <c r="H99" s="3">
        <v>317.0322580645161</v>
      </c>
      <c r="I99" s="3">
        <v>308.90322580645164</v>
      </c>
      <c r="J99" s="3">
        <v>362.59999999999997</v>
      </c>
      <c r="K99" s="3">
        <v>378</v>
      </c>
      <c r="L99" s="3">
        <v>362.59999999999997</v>
      </c>
      <c r="M99" s="3">
        <v>491.80645161290329</v>
      </c>
      <c r="N99" s="3">
        <v>317.0322580645161</v>
      </c>
      <c r="O99" s="3">
        <v>315.72413793103448</v>
      </c>
    </row>
    <row r="100" spans="1:15" x14ac:dyDescent="0.25">
      <c r="A100" t="s">
        <v>280</v>
      </c>
      <c r="B100" t="s">
        <v>281</v>
      </c>
      <c r="C100" s="3">
        <v>319.5</v>
      </c>
      <c r="D100" s="3">
        <v>344.12903225806451</v>
      </c>
      <c r="E100" s="3">
        <v>355.59999999999997</v>
      </c>
      <c r="F100" s="3">
        <v>315.67741935483866</v>
      </c>
      <c r="G100" s="3">
        <v>327.59999999999997</v>
      </c>
      <c r="H100" s="3">
        <v>317.0322580645161</v>
      </c>
      <c r="I100" s="3">
        <v>317.0322580645161</v>
      </c>
      <c r="J100" s="3">
        <v>291.2</v>
      </c>
      <c r="K100" s="3">
        <v>317.0322580645161</v>
      </c>
      <c r="L100" s="3">
        <v>341.59999999999997</v>
      </c>
      <c r="M100" s="3">
        <v>281.80645161290323</v>
      </c>
      <c r="N100" s="3">
        <v>364.45161290322579</v>
      </c>
      <c r="O100" s="3">
        <v>330.20689655172413</v>
      </c>
    </row>
    <row r="101" spans="1:15" x14ac:dyDescent="0.25">
      <c r="A101" t="s">
        <v>282</v>
      </c>
      <c r="B101" t="s">
        <v>283</v>
      </c>
      <c r="C101" s="3">
        <v>319.5</v>
      </c>
      <c r="D101" s="3">
        <v>330.58064516129031</v>
      </c>
      <c r="E101" s="3">
        <v>326.2</v>
      </c>
      <c r="F101" s="3">
        <v>323.80645161290323</v>
      </c>
      <c r="G101" s="3">
        <v>327.59999999999997</v>
      </c>
      <c r="H101" s="3">
        <v>317.0322580645161</v>
      </c>
      <c r="I101" s="3">
        <v>281.80645161290323</v>
      </c>
      <c r="J101" s="3">
        <v>327.59999999999997</v>
      </c>
      <c r="K101" s="3">
        <v>323.80645161290323</v>
      </c>
      <c r="L101" s="3">
        <v>341.59999999999997</v>
      </c>
      <c r="M101" s="3">
        <v>330.58064516129031</v>
      </c>
      <c r="N101" s="3">
        <v>330.58064516129031</v>
      </c>
      <c r="O101" s="3">
        <v>322.9655172413793</v>
      </c>
    </row>
    <row r="102" spans="1:15" x14ac:dyDescent="0.25">
      <c r="A102" t="s">
        <v>413</v>
      </c>
      <c r="B102" t="s">
        <v>414</v>
      </c>
      <c r="C102" s="3">
        <v>1155.5</v>
      </c>
      <c r="D102" s="3">
        <v>975.48387096774184</v>
      </c>
      <c r="E102" s="3">
        <v>1008</v>
      </c>
      <c r="F102" s="3">
        <v>921.29032258064524</v>
      </c>
      <c r="G102" s="3">
        <v>926.80000000000007</v>
      </c>
      <c r="H102" s="3">
        <v>938.90322580645159</v>
      </c>
      <c r="I102" s="3">
        <v>963.29032258064524</v>
      </c>
      <c r="J102" s="3">
        <v>926.80000000000007</v>
      </c>
      <c r="K102" s="3">
        <v>963.29032258064524</v>
      </c>
      <c r="L102" s="3">
        <v>990.73333333333335</v>
      </c>
      <c r="M102" s="3">
        <v>1720.6451612903227</v>
      </c>
      <c r="N102" s="3">
        <v>1566.1935483870968</v>
      </c>
      <c r="O102" s="3">
        <v>1609.0344827586207</v>
      </c>
    </row>
    <row r="103" spans="1:15" x14ac:dyDescent="0.25">
      <c r="A103" t="s">
        <v>415</v>
      </c>
      <c r="B103" t="s">
        <v>416</v>
      </c>
      <c r="C103" s="3">
        <v>1421</v>
      </c>
      <c r="D103" s="3">
        <v>1372</v>
      </c>
      <c r="E103" s="3">
        <v>1372</v>
      </c>
      <c r="F103" s="3">
        <v>1176</v>
      </c>
      <c r="G103" s="3">
        <v>1176</v>
      </c>
      <c r="H103" s="3">
        <v>1147.0967741935483</v>
      </c>
      <c r="I103" s="3">
        <v>1218.6774193548388</v>
      </c>
      <c r="J103" s="3">
        <v>2082.5</v>
      </c>
      <c r="K103" s="3">
        <v>2230.9677419354839</v>
      </c>
      <c r="L103" s="3">
        <v>2704.5666666666666</v>
      </c>
      <c r="M103" s="3">
        <v>1957.0645161290322</v>
      </c>
      <c r="N103" s="3">
        <v>1913.7096774193546</v>
      </c>
      <c r="O103" s="3">
        <v>2115.4482758620688</v>
      </c>
    </row>
    <row r="104" spans="1:15" x14ac:dyDescent="0.25">
      <c r="A104" t="s">
        <v>284</v>
      </c>
      <c r="B104" t="s">
        <v>285</v>
      </c>
      <c r="C104" s="3">
        <v>5877.5</v>
      </c>
      <c r="D104" s="3">
        <v>5715.5</v>
      </c>
      <c r="E104" s="3">
        <v>6203.8666666666668</v>
      </c>
      <c r="F104" s="3">
        <v>6597.1612903225814</v>
      </c>
      <c r="G104" s="3">
        <v>7085.6333333333332</v>
      </c>
      <c r="H104" s="3">
        <v>6482.5645161290322</v>
      </c>
      <c r="I104" s="3">
        <v>6292.0967741935483</v>
      </c>
      <c r="J104" s="3">
        <v>6430.9000000000005</v>
      </c>
      <c r="K104" s="3">
        <v>7818.8870967741932</v>
      </c>
      <c r="L104" s="3">
        <v>6262.7833333333328</v>
      </c>
      <c r="M104" s="3">
        <v>5984.7741935483873</v>
      </c>
      <c r="N104" s="3">
        <v>5293.9193548387093</v>
      </c>
      <c r="O104" s="3">
        <v>5278.4827586206902</v>
      </c>
    </row>
    <row r="105" spans="1:15" x14ac:dyDescent="0.25">
      <c r="A105" t="s">
        <v>286</v>
      </c>
      <c r="B105" t="s">
        <v>287</v>
      </c>
      <c r="C105" s="3">
        <v>3013.5</v>
      </c>
      <c r="D105" s="3">
        <v>2859.6129032258063</v>
      </c>
      <c r="E105" s="3">
        <v>2804.666666666667</v>
      </c>
      <c r="F105" s="3">
        <v>3259.516129032258</v>
      </c>
      <c r="G105" s="3">
        <v>2625</v>
      </c>
      <c r="H105" s="3">
        <v>2846.8548387096776</v>
      </c>
      <c r="I105" s="3">
        <v>2949.0322580645161</v>
      </c>
      <c r="J105" s="3">
        <v>3955</v>
      </c>
      <c r="K105" s="3">
        <v>4628.9193548387093</v>
      </c>
      <c r="L105" s="3">
        <v>4775.05</v>
      </c>
      <c r="M105" s="3">
        <v>3636.838709677419</v>
      </c>
      <c r="N105" s="3">
        <v>3491.3064516129034</v>
      </c>
      <c r="O105" s="3">
        <v>3434.8275862068963</v>
      </c>
    </row>
    <row r="106" spans="1:15" x14ac:dyDescent="0.25">
      <c r="A106" t="s">
        <v>288</v>
      </c>
      <c r="B106" t="s">
        <v>289</v>
      </c>
      <c r="C106" s="3">
        <v>9566.5</v>
      </c>
      <c r="D106" s="3">
        <v>10038</v>
      </c>
      <c r="E106" s="3">
        <v>10051.066666666666</v>
      </c>
      <c r="F106" s="3">
        <v>10872.354838709678</v>
      </c>
      <c r="G106" s="3">
        <v>10828.300000000001</v>
      </c>
      <c r="H106" s="3">
        <v>10356.838709677419</v>
      </c>
      <c r="I106" s="3">
        <v>9518.8709677419356</v>
      </c>
      <c r="J106" s="3">
        <v>11642.050000000001</v>
      </c>
      <c r="K106" s="3">
        <v>12403.661290322581</v>
      </c>
      <c r="L106" s="3">
        <v>10883.25</v>
      </c>
      <c r="M106" s="3">
        <v>9005.1612903225814</v>
      </c>
      <c r="N106" s="3">
        <v>8787.2580645161288</v>
      </c>
      <c r="O106" s="3">
        <v>9674</v>
      </c>
    </row>
    <row r="107" spans="1:15" x14ac:dyDescent="0.25">
      <c r="A107" t="s">
        <v>290</v>
      </c>
      <c r="B107" t="s">
        <v>291</v>
      </c>
      <c r="C107" s="3">
        <v>9611.875</v>
      </c>
      <c r="D107" s="3">
        <v>9628.7258064516136</v>
      </c>
      <c r="E107" s="3">
        <v>11080.183333333334</v>
      </c>
      <c r="F107" s="3">
        <v>12295.161290322581</v>
      </c>
      <c r="G107" s="3">
        <v>10655.516666666666</v>
      </c>
      <c r="H107" s="3">
        <v>10304.451612903225</v>
      </c>
      <c r="I107" s="3">
        <v>9743.3225806451628</v>
      </c>
      <c r="J107" s="3">
        <v>9850.75</v>
      </c>
      <c r="K107" s="3">
        <v>10644.854838709678</v>
      </c>
      <c r="L107" s="3">
        <v>11544.050000000001</v>
      </c>
      <c r="M107" s="3">
        <v>8822.0322580645152</v>
      </c>
      <c r="N107" s="3">
        <v>9047.9516129032254</v>
      </c>
      <c r="O107" s="3">
        <v>10253.672413793103</v>
      </c>
    </row>
    <row r="108" spans="1:15" x14ac:dyDescent="0.25">
      <c r="A108" t="s">
        <v>292</v>
      </c>
      <c r="B108" t="s">
        <v>293</v>
      </c>
      <c r="C108" s="3">
        <v>268.5</v>
      </c>
      <c r="D108" s="3">
        <v>275.93548387096774</v>
      </c>
      <c r="E108" s="3">
        <v>235.20000000000002</v>
      </c>
      <c r="F108" s="3">
        <v>256.06451612903226</v>
      </c>
      <c r="G108" s="3">
        <v>264.59999999999997</v>
      </c>
      <c r="H108" s="3">
        <v>256.06451612903226</v>
      </c>
      <c r="I108" s="3">
        <v>227.61290322580646</v>
      </c>
      <c r="J108" s="3">
        <v>264.59999999999997</v>
      </c>
      <c r="K108" s="3">
        <v>275.93548387096774</v>
      </c>
      <c r="L108" s="3">
        <v>255.73333333333332</v>
      </c>
      <c r="M108" s="3">
        <v>278.41935483870969</v>
      </c>
      <c r="N108" s="3">
        <v>278.41935483870969</v>
      </c>
      <c r="O108" s="3">
        <v>264.55172413793105</v>
      </c>
    </row>
    <row r="109" spans="1:15" x14ac:dyDescent="0.25">
      <c r="A109" t="s">
        <v>294</v>
      </c>
      <c r="B109" t="s">
        <v>295</v>
      </c>
      <c r="C109" s="3">
        <v>17302.375</v>
      </c>
      <c r="D109" s="3">
        <v>16789.387096774193</v>
      </c>
      <c r="E109" s="3">
        <v>19356.633333333331</v>
      </c>
      <c r="F109" s="3">
        <v>17738.451612903227</v>
      </c>
      <c r="G109" s="3">
        <v>16267.300000000001</v>
      </c>
      <c r="H109" s="3">
        <v>15319.387096774193</v>
      </c>
      <c r="I109" s="3">
        <v>14900.290322580644</v>
      </c>
      <c r="J109" s="3">
        <v>15837.616666666669</v>
      </c>
      <c r="K109" s="3">
        <v>16376.725806451614</v>
      </c>
      <c r="L109" s="3">
        <v>17313.45</v>
      </c>
      <c r="M109" s="3">
        <v>16928.93548387097</v>
      </c>
      <c r="N109" s="3">
        <v>15239.112903225807</v>
      </c>
      <c r="O109" s="3">
        <v>14463.689655172413</v>
      </c>
    </row>
    <row r="110" spans="1:15" x14ac:dyDescent="0.25">
      <c r="A110" t="s">
        <v>296</v>
      </c>
      <c r="B110" t="s">
        <v>297</v>
      </c>
      <c r="C110" s="3">
        <v>2302</v>
      </c>
      <c r="D110" s="3">
        <v>3031.2258064516132</v>
      </c>
      <c r="E110" s="3">
        <v>3299.333333333333</v>
      </c>
      <c r="F110" s="3">
        <v>2565.8387096774195</v>
      </c>
      <c r="G110" s="3">
        <v>3046.8666666666668</v>
      </c>
      <c r="H110" s="3">
        <v>3040.7096774193546</v>
      </c>
      <c r="I110" s="3">
        <v>3028.9677419354839</v>
      </c>
      <c r="J110" s="3">
        <v>3520.2999999999997</v>
      </c>
      <c r="K110" s="3">
        <v>3265.3870967741937</v>
      </c>
      <c r="L110" s="3">
        <v>3393.1333333333332</v>
      </c>
      <c r="M110" s="3">
        <v>3556.2258064516132</v>
      </c>
      <c r="N110" s="3">
        <v>3462.9677419354839</v>
      </c>
      <c r="O110" s="3">
        <v>3332.9655172413791</v>
      </c>
    </row>
    <row r="111" spans="1:15" x14ac:dyDescent="0.25">
      <c r="A111" t="s">
        <v>298</v>
      </c>
      <c r="B111" t="s">
        <v>299</v>
      </c>
      <c r="C111" s="3">
        <v>3267</v>
      </c>
      <c r="D111" s="3">
        <v>3377.6129032258063</v>
      </c>
      <c r="E111" s="3">
        <v>3143.2333333333336</v>
      </c>
      <c r="F111" s="3">
        <v>2648.9354838709678</v>
      </c>
      <c r="G111" s="3">
        <v>2981.7666666666664</v>
      </c>
      <c r="H111" s="3">
        <v>3028.516129032258</v>
      </c>
      <c r="I111" s="3">
        <v>2704.9354838709678</v>
      </c>
      <c r="J111" s="3">
        <v>3285.4500000000003</v>
      </c>
      <c r="K111" s="3">
        <v>3612.677419354839</v>
      </c>
      <c r="L111" s="3">
        <v>3837.1666666666665</v>
      </c>
      <c r="M111" s="3">
        <v>3870.322580645161</v>
      </c>
      <c r="N111" s="3">
        <v>4001.516129032258</v>
      </c>
      <c r="O111" s="3">
        <v>3929.4137931034479</v>
      </c>
    </row>
    <row r="112" spans="1:15" x14ac:dyDescent="0.25">
      <c r="A112" t="s">
        <v>300</v>
      </c>
      <c r="B112" t="s">
        <v>301</v>
      </c>
      <c r="C112" s="3">
        <v>7465.25</v>
      </c>
      <c r="D112" s="3">
        <v>7807.9354838709678</v>
      </c>
      <c r="E112" s="3">
        <v>7854.583333333333</v>
      </c>
      <c r="F112" s="3">
        <v>8110.290322580644</v>
      </c>
      <c r="G112" s="3">
        <v>7437.0333333333338</v>
      </c>
      <c r="H112" s="3">
        <v>7931.9032258064526</v>
      </c>
      <c r="I112" s="3">
        <v>9559.854838709678</v>
      </c>
      <c r="J112" s="3">
        <v>10379.6</v>
      </c>
      <c r="K112" s="3">
        <v>10467.145161290322</v>
      </c>
      <c r="L112" s="3">
        <v>9415.8166666666657</v>
      </c>
      <c r="M112" s="3">
        <v>8562.1290322580644</v>
      </c>
      <c r="N112" s="3">
        <v>7661.6129032258068</v>
      </c>
      <c r="O112" s="3">
        <v>7662.5862068965507</v>
      </c>
    </row>
    <row r="113" spans="1:15" x14ac:dyDescent="0.25">
      <c r="A113" t="s">
        <v>302</v>
      </c>
      <c r="B113" t="s">
        <v>303</v>
      </c>
      <c r="C113" s="3">
        <v>14442.5</v>
      </c>
      <c r="D113" s="3">
        <v>14316.58064516129</v>
      </c>
      <c r="E113" s="3">
        <v>14294</v>
      </c>
      <c r="F113" s="3">
        <v>13869.032258064515</v>
      </c>
      <c r="G113" s="3">
        <v>13265.466666666667</v>
      </c>
      <c r="H113" s="3">
        <v>13132</v>
      </c>
      <c r="I113" s="3">
        <v>13261.161290322581</v>
      </c>
      <c r="J113" s="3">
        <v>12998.533333333333</v>
      </c>
      <c r="K113" s="3">
        <v>12549.41935483871</v>
      </c>
      <c r="L113" s="3">
        <v>12841.033333333333</v>
      </c>
      <c r="M113" s="3">
        <v>12765.064516129032</v>
      </c>
      <c r="N113" s="3">
        <v>12129.645161290322</v>
      </c>
      <c r="O113" s="3">
        <v>11799.586206896551</v>
      </c>
    </row>
    <row r="114" spans="1:15" x14ac:dyDescent="0.25">
      <c r="A114" t="s">
        <v>304</v>
      </c>
      <c r="B114" t="s">
        <v>305</v>
      </c>
      <c r="C114" s="3">
        <v>4569</v>
      </c>
      <c r="D114" s="3">
        <v>4213.7741935483873</v>
      </c>
      <c r="E114" s="3">
        <v>4405.8</v>
      </c>
      <c r="F114" s="3">
        <v>5071.1612903225814</v>
      </c>
      <c r="G114" s="3">
        <v>5202.75</v>
      </c>
      <c r="H114" s="3">
        <v>4523.1290322580644</v>
      </c>
      <c r="I114" s="3">
        <v>4288.2903225806449</v>
      </c>
      <c r="J114" s="3">
        <v>4766.5333333333328</v>
      </c>
      <c r="K114" s="3">
        <v>6725.8709677419356</v>
      </c>
      <c r="L114" s="3">
        <v>5566.2833333333328</v>
      </c>
      <c r="M114" s="3">
        <v>3967.645161290322</v>
      </c>
      <c r="N114" s="3">
        <v>4193.677419354839</v>
      </c>
      <c r="O114" s="3">
        <v>4051.5517241379307</v>
      </c>
    </row>
    <row r="115" spans="1:15" x14ac:dyDescent="0.25">
      <c r="A115" t="s">
        <v>463</v>
      </c>
      <c r="B115" t="s">
        <v>464</v>
      </c>
      <c r="C115" s="3"/>
      <c r="D115" s="3"/>
      <c r="E115" s="3"/>
      <c r="F115" s="3">
        <v>70.451612903225808</v>
      </c>
      <c r="G115" s="3">
        <v>309.40000000000003</v>
      </c>
      <c r="H115" s="3">
        <v>317.0322580645161</v>
      </c>
      <c r="I115" s="3">
        <v>123.29032258064517</v>
      </c>
      <c r="J115" s="3"/>
      <c r="K115" s="3"/>
      <c r="L115" s="3"/>
      <c r="M115" s="3"/>
      <c r="N115" s="3"/>
      <c r="O115" s="3"/>
    </row>
    <row r="116" spans="1:15" x14ac:dyDescent="0.25">
      <c r="A116" t="s">
        <v>306</v>
      </c>
      <c r="B116" t="s">
        <v>307</v>
      </c>
      <c r="C116" s="3">
        <v>2082</v>
      </c>
      <c r="D116" s="3">
        <v>2605.8064516129034</v>
      </c>
      <c r="E116" s="3">
        <v>2786.2333333333336</v>
      </c>
      <c r="F116" s="3">
        <v>2976.8064516129034</v>
      </c>
      <c r="G116" s="3">
        <v>2316.0666666666666</v>
      </c>
      <c r="H116" s="3">
        <v>1985.741935483871</v>
      </c>
      <c r="I116" s="3">
        <v>2126.1935483870966</v>
      </c>
      <c r="J116" s="3">
        <v>2111.2000000000003</v>
      </c>
      <c r="K116" s="3">
        <v>2711.2580645161288</v>
      </c>
      <c r="L116" s="3">
        <v>3191.7666666666664</v>
      </c>
      <c r="M116" s="3">
        <v>3167.8387096774195</v>
      </c>
      <c r="N116" s="3">
        <v>2349.6290322580649</v>
      </c>
      <c r="O116" s="3">
        <v>2133.3103448275861</v>
      </c>
    </row>
    <row r="117" spans="1:15" x14ac:dyDescent="0.25">
      <c r="A117" t="s">
        <v>417</v>
      </c>
      <c r="B117" t="s">
        <v>418</v>
      </c>
      <c r="C117" s="3">
        <v>637</v>
      </c>
      <c r="D117" s="3">
        <v>632.25806451612902</v>
      </c>
      <c r="E117" s="3">
        <v>651.93333333333339</v>
      </c>
      <c r="F117" s="3">
        <v>632.25806451612902</v>
      </c>
      <c r="G117" s="3">
        <v>634.66666666666674</v>
      </c>
      <c r="H117" s="3">
        <v>650.32258064516134</v>
      </c>
      <c r="I117" s="3">
        <v>812.90322580645159</v>
      </c>
      <c r="J117" s="3">
        <v>784</v>
      </c>
      <c r="K117" s="3">
        <v>813.12903225806451</v>
      </c>
      <c r="L117" s="3">
        <v>840.23333333333335</v>
      </c>
      <c r="M117" s="3">
        <v>815.83870967741939</v>
      </c>
      <c r="N117" s="3">
        <v>805</v>
      </c>
      <c r="O117" s="3">
        <v>821.89655172413791</v>
      </c>
    </row>
    <row r="118" spans="1:15" x14ac:dyDescent="0.25">
      <c r="A118" t="s">
        <v>419</v>
      </c>
      <c r="B118" t="s">
        <v>420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>
        <v>608.32258064516134</v>
      </c>
      <c r="O118" s="3"/>
    </row>
    <row r="119" spans="1:15" x14ac:dyDescent="0.25">
      <c r="A119" t="s">
        <v>308</v>
      </c>
      <c r="B119" t="s">
        <v>309</v>
      </c>
      <c r="C119" s="3">
        <v>513</v>
      </c>
      <c r="D119" s="3">
        <v>344.12903225806451</v>
      </c>
      <c r="E119" s="3">
        <v>298.2</v>
      </c>
      <c r="F119" s="3">
        <v>364.45161290322579</v>
      </c>
      <c r="G119" s="3">
        <v>471.80000000000007</v>
      </c>
      <c r="H119" s="3">
        <v>457.93548387096774</v>
      </c>
      <c r="I119" s="3">
        <v>344.12903225806451</v>
      </c>
      <c r="J119" s="3">
        <v>407.40000000000003</v>
      </c>
      <c r="K119" s="3">
        <v>485.03225806451616</v>
      </c>
      <c r="L119" s="3">
        <v>435.40000000000003</v>
      </c>
      <c r="M119" s="3">
        <v>737.03225806451621</v>
      </c>
      <c r="N119" s="3">
        <v>394.25806451612902</v>
      </c>
      <c r="O119" s="3">
        <v>301.24137931034483</v>
      </c>
    </row>
    <row r="120" spans="1:15" x14ac:dyDescent="0.25">
      <c r="A120" t="s">
        <v>310</v>
      </c>
      <c r="B120" t="s">
        <v>311</v>
      </c>
      <c r="C120" s="3">
        <v>342</v>
      </c>
      <c r="D120" s="3">
        <v>337.35483870967744</v>
      </c>
      <c r="E120" s="3">
        <v>312.2</v>
      </c>
      <c r="F120" s="3">
        <v>413.22580645161293</v>
      </c>
      <c r="G120" s="3">
        <v>515.19999999999993</v>
      </c>
      <c r="H120" s="3">
        <v>457.93548387096774</v>
      </c>
      <c r="I120" s="3">
        <v>352.25806451612902</v>
      </c>
      <c r="J120" s="3">
        <v>334.59999999999997</v>
      </c>
      <c r="K120" s="3">
        <v>337.35483870967744</v>
      </c>
      <c r="L120" s="3">
        <v>319.2</v>
      </c>
      <c r="M120" s="3">
        <v>344.12903225806451</v>
      </c>
      <c r="N120" s="3">
        <v>330.58064516129031</v>
      </c>
      <c r="O120" s="3">
        <v>330.20689655172413</v>
      </c>
    </row>
    <row r="121" spans="1:15" x14ac:dyDescent="0.25">
      <c r="A121" t="s">
        <v>312</v>
      </c>
      <c r="B121" t="s">
        <v>313</v>
      </c>
      <c r="C121" s="3">
        <v>5949.75</v>
      </c>
      <c r="D121" s="3">
        <v>5326.5483870967737</v>
      </c>
      <c r="E121" s="3">
        <v>5221.3</v>
      </c>
      <c r="F121" s="3">
        <v>5314.5806451612907</v>
      </c>
      <c r="G121" s="3">
        <v>6524.4666666666672</v>
      </c>
      <c r="H121" s="3">
        <v>6461.677419354839</v>
      </c>
      <c r="I121" s="3">
        <v>6409.7419354838703</v>
      </c>
      <c r="J121" s="3">
        <v>7322</v>
      </c>
      <c r="K121" s="3">
        <v>5492.5161290322576</v>
      </c>
      <c r="L121" s="3">
        <v>4968.5999999999995</v>
      </c>
      <c r="M121" s="3">
        <v>3637.7419354838707</v>
      </c>
      <c r="N121" s="3">
        <v>4011.9032258064517</v>
      </c>
      <c r="O121" s="3">
        <v>4490.3793103448279</v>
      </c>
    </row>
    <row r="122" spans="1:15" x14ac:dyDescent="0.25">
      <c r="A122" t="s">
        <v>314</v>
      </c>
      <c r="B122" t="s">
        <v>315</v>
      </c>
      <c r="C122" s="3">
        <v>163.5</v>
      </c>
      <c r="D122" s="3">
        <v>623.22580645161293</v>
      </c>
      <c r="E122" s="3">
        <v>355.59999999999997</v>
      </c>
      <c r="F122" s="3"/>
      <c r="G122" s="3"/>
      <c r="H122" s="3"/>
      <c r="I122" s="3"/>
      <c r="J122" s="3"/>
      <c r="K122" s="3">
        <v>308.90322580645164</v>
      </c>
      <c r="L122" s="3">
        <v>390.59999999999997</v>
      </c>
      <c r="M122" s="3">
        <v>420</v>
      </c>
      <c r="N122" s="3">
        <v>84</v>
      </c>
      <c r="O122" s="3"/>
    </row>
    <row r="123" spans="1:15" x14ac:dyDescent="0.25">
      <c r="A123" t="s">
        <v>314</v>
      </c>
      <c r="B123" t="s">
        <v>316</v>
      </c>
      <c r="C123" s="3">
        <v>22636.25</v>
      </c>
      <c r="D123" s="3">
        <v>23610.548387096773</v>
      </c>
      <c r="E123" s="3">
        <v>23341.266666666666</v>
      </c>
      <c r="F123" s="3">
        <v>21893.854838709674</v>
      </c>
      <c r="G123" s="3">
        <v>21046.083333333336</v>
      </c>
      <c r="H123" s="3">
        <v>20093.725806451614</v>
      </c>
      <c r="I123" s="3">
        <v>21756.112903225807</v>
      </c>
      <c r="J123" s="3">
        <v>24337.366666666669</v>
      </c>
      <c r="K123" s="3">
        <v>24626.225806451614</v>
      </c>
      <c r="L123" s="3">
        <v>23463.3</v>
      </c>
      <c r="M123" s="3">
        <v>21492.483870967742</v>
      </c>
      <c r="N123" s="3">
        <v>22616.096774193549</v>
      </c>
      <c r="O123" s="3">
        <v>23268.844827586207</v>
      </c>
    </row>
    <row r="124" spans="1:15" x14ac:dyDescent="0.25">
      <c r="A124" t="s">
        <v>317</v>
      </c>
      <c r="B124" t="s">
        <v>318</v>
      </c>
      <c r="C124" s="3">
        <v>2387</v>
      </c>
      <c r="D124" s="3">
        <v>3008.1935483870966</v>
      </c>
      <c r="E124" s="3">
        <v>2658.1333333333332</v>
      </c>
      <c r="F124" s="3">
        <v>2455.6451612903224</v>
      </c>
      <c r="G124" s="3">
        <v>2516.9666666666667</v>
      </c>
      <c r="H124" s="3">
        <v>2594.0645161290322</v>
      </c>
      <c r="I124" s="3">
        <v>2581.1935483870966</v>
      </c>
      <c r="J124" s="3">
        <v>2864.5166666666664</v>
      </c>
      <c r="K124" s="3">
        <v>3700.0645161290327</v>
      </c>
      <c r="L124" s="3">
        <v>3736.0166666666669</v>
      </c>
      <c r="M124" s="3">
        <v>2820.5483870967741</v>
      </c>
      <c r="N124" s="3">
        <v>2257.8387096774195</v>
      </c>
      <c r="O124" s="3">
        <v>2214.1724137931037</v>
      </c>
    </row>
    <row r="125" spans="1:15" x14ac:dyDescent="0.25">
      <c r="A125" t="s">
        <v>319</v>
      </c>
      <c r="B125" t="s">
        <v>320</v>
      </c>
      <c r="C125" s="3">
        <v>14384.375</v>
      </c>
      <c r="D125" s="3">
        <v>14490.112903225807</v>
      </c>
      <c r="E125" s="3">
        <v>14295.166666666668</v>
      </c>
      <c r="F125" s="3">
        <v>12490.032258064515</v>
      </c>
      <c r="G125" s="3">
        <v>11697.933333333334</v>
      </c>
      <c r="H125" s="3">
        <v>11798.274193548386</v>
      </c>
      <c r="I125" s="3">
        <v>12889.145161290322</v>
      </c>
      <c r="J125" s="3">
        <v>15346.566666666668</v>
      </c>
      <c r="K125" s="3">
        <v>15004.274193548386</v>
      </c>
      <c r="L125" s="3">
        <v>15021.066666666668</v>
      </c>
      <c r="M125" s="3">
        <v>14083.209677419356</v>
      </c>
      <c r="N125" s="3">
        <v>12462.258064516129</v>
      </c>
      <c r="O125" s="3">
        <v>12296.46551724138</v>
      </c>
    </row>
    <row r="126" spans="1:15" x14ac:dyDescent="0.25">
      <c r="A126" t="s">
        <v>321</v>
      </c>
      <c r="B126" t="s">
        <v>322</v>
      </c>
      <c r="C126" s="3">
        <v>930</v>
      </c>
      <c r="D126" s="3">
        <v>975.48387096774184</v>
      </c>
      <c r="E126" s="3">
        <v>763</v>
      </c>
      <c r="F126" s="3">
        <v>714</v>
      </c>
      <c r="G126" s="3">
        <v>390.59999999999997</v>
      </c>
      <c r="H126" s="3">
        <v>378</v>
      </c>
      <c r="I126" s="3">
        <v>336</v>
      </c>
      <c r="J126" s="3">
        <v>347.2</v>
      </c>
      <c r="K126" s="3">
        <v>714</v>
      </c>
      <c r="L126" s="3">
        <v>564.19999999999993</v>
      </c>
      <c r="M126" s="3">
        <v>371.22580645161293</v>
      </c>
      <c r="N126" s="3">
        <v>378</v>
      </c>
      <c r="O126" s="3">
        <v>330.20689655172413</v>
      </c>
    </row>
    <row r="127" spans="1:15" x14ac:dyDescent="0.25">
      <c r="A127" t="s">
        <v>421</v>
      </c>
      <c r="B127" t="s">
        <v>422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>
        <v>188.7741935483871</v>
      </c>
      <c r="N127" s="3">
        <v>291.74193548387098</v>
      </c>
      <c r="O127" s="3">
        <v>311.86206896551721</v>
      </c>
    </row>
    <row r="128" spans="1:15" x14ac:dyDescent="0.25">
      <c r="A128" t="s">
        <v>323</v>
      </c>
      <c r="B128" t="s">
        <v>324</v>
      </c>
      <c r="C128" s="3">
        <v>1350.5</v>
      </c>
      <c r="D128" s="3">
        <v>2493.8064516129034</v>
      </c>
      <c r="E128" s="3">
        <v>2677.7333333333336</v>
      </c>
      <c r="F128" s="3">
        <v>2704.2580645161288</v>
      </c>
      <c r="G128" s="3">
        <v>2722.7666666666664</v>
      </c>
      <c r="H128" s="3">
        <v>2772</v>
      </c>
      <c r="I128" s="3">
        <v>2753.2580645161288</v>
      </c>
      <c r="J128" s="3">
        <v>2998.5666666666666</v>
      </c>
      <c r="K128" s="3">
        <v>2037.677419354839</v>
      </c>
      <c r="L128" s="3">
        <v>1742.5333333333333</v>
      </c>
      <c r="M128" s="3">
        <v>1821.3548387096773</v>
      </c>
      <c r="N128" s="3">
        <v>992.87096774193549</v>
      </c>
      <c r="O128" s="3">
        <v>738.62068965517244</v>
      </c>
    </row>
    <row r="129" spans="1:15" x14ac:dyDescent="0.25">
      <c r="A129" t="s">
        <v>325</v>
      </c>
      <c r="B129" t="s">
        <v>326</v>
      </c>
      <c r="C129" s="3">
        <v>357</v>
      </c>
      <c r="D129" s="3">
        <v>371.22580645161293</v>
      </c>
      <c r="E129" s="3">
        <v>340.2</v>
      </c>
      <c r="F129" s="3">
        <v>364.45161290322579</v>
      </c>
      <c r="G129" s="3">
        <v>327.59999999999997</v>
      </c>
      <c r="H129" s="3">
        <v>317.0322580645161</v>
      </c>
      <c r="I129" s="3">
        <v>317.0322580645161</v>
      </c>
      <c r="J129" s="3">
        <v>291.2</v>
      </c>
      <c r="K129" s="3">
        <v>317.0322580645161</v>
      </c>
      <c r="L129" s="3">
        <v>371</v>
      </c>
      <c r="M129" s="3">
        <v>478.25806451612908</v>
      </c>
      <c r="N129" s="3">
        <v>323.80645161290323</v>
      </c>
      <c r="O129" s="3">
        <v>338.89655172413796</v>
      </c>
    </row>
    <row r="130" spans="1:15" x14ac:dyDescent="0.25">
      <c r="A130" t="s">
        <v>327</v>
      </c>
      <c r="B130" t="s">
        <v>328</v>
      </c>
      <c r="C130" s="3"/>
      <c r="D130" s="3"/>
      <c r="E130" s="3"/>
      <c r="F130" s="3"/>
      <c r="G130" s="3"/>
      <c r="H130" s="3"/>
      <c r="I130" s="3"/>
      <c r="J130" s="3">
        <v>243.36666666666667</v>
      </c>
      <c r="K130" s="3">
        <v>302.80645161290323</v>
      </c>
      <c r="L130" s="3">
        <v>312.90000000000003</v>
      </c>
      <c r="M130" s="3">
        <v>336.45161290322579</v>
      </c>
      <c r="N130" s="3">
        <v>300.09677419354836</v>
      </c>
      <c r="O130" s="3">
        <v>319.34482758620686</v>
      </c>
    </row>
    <row r="131" spans="1:15" x14ac:dyDescent="0.25">
      <c r="A131" t="s">
        <v>423</v>
      </c>
      <c r="B131" t="s">
        <v>424</v>
      </c>
      <c r="C131" s="3">
        <v>337.5</v>
      </c>
      <c r="D131" s="3">
        <v>296.70967741935488</v>
      </c>
      <c r="E131" s="3">
        <v>295.40000000000003</v>
      </c>
      <c r="F131" s="3"/>
      <c r="G131" s="3"/>
      <c r="H131" s="3"/>
      <c r="I131" s="3"/>
      <c r="J131" s="3"/>
      <c r="K131" s="3">
        <v>295.35483870967744</v>
      </c>
      <c r="L131" s="3">
        <v>154</v>
      </c>
      <c r="M131" s="3">
        <v>128.70967741935485</v>
      </c>
      <c r="N131" s="3">
        <v>218.12903225806451</v>
      </c>
      <c r="O131" s="3">
        <v>327.31034482758622</v>
      </c>
    </row>
    <row r="132" spans="1:15" x14ac:dyDescent="0.25">
      <c r="A132" t="s">
        <v>329</v>
      </c>
      <c r="B132" t="s">
        <v>330</v>
      </c>
      <c r="C132" s="3">
        <v>13421.75</v>
      </c>
      <c r="D132" s="3">
        <v>12675.532258064515</v>
      </c>
      <c r="E132" s="3">
        <v>12810.933333333334</v>
      </c>
      <c r="F132" s="3">
        <v>13204.935483870968</v>
      </c>
      <c r="G132" s="3">
        <v>13088.366666666667</v>
      </c>
      <c r="H132" s="3">
        <v>13451.177419354837</v>
      </c>
      <c r="I132" s="3">
        <v>13923.225806451614</v>
      </c>
      <c r="J132" s="3">
        <v>13380.966666666667</v>
      </c>
      <c r="K132" s="3">
        <v>14417.064516129032</v>
      </c>
      <c r="L132" s="3">
        <v>14864.5</v>
      </c>
      <c r="M132" s="3">
        <v>13961.612903225807</v>
      </c>
      <c r="N132" s="3">
        <v>12172.661290322581</v>
      </c>
      <c r="O132" s="3">
        <v>11513.068965517241</v>
      </c>
    </row>
    <row r="133" spans="1:15" x14ac:dyDescent="0.25">
      <c r="A133" t="s">
        <v>331</v>
      </c>
      <c r="B133" t="s">
        <v>332</v>
      </c>
      <c r="C133" s="3">
        <v>548</v>
      </c>
      <c r="D133" s="3">
        <v>556.83870967741939</v>
      </c>
      <c r="E133" s="3">
        <v>671.30000000000007</v>
      </c>
      <c r="F133" s="3">
        <v>1769.6451612903227</v>
      </c>
      <c r="G133" s="3">
        <v>1945.2999999999997</v>
      </c>
      <c r="H133" s="3">
        <v>1954.5806451612905</v>
      </c>
      <c r="I133" s="3">
        <v>1954.5806451612905</v>
      </c>
      <c r="J133" s="3">
        <v>1116.0333333333333</v>
      </c>
      <c r="K133" s="3">
        <v>1470.2258064516129</v>
      </c>
      <c r="L133" s="3">
        <v>1487.2666666666667</v>
      </c>
      <c r="M133" s="3">
        <v>1326.3870967741934</v>
      </c>
      <c r="N133" s="3">
        <v>1069.8709677419356</v>
      </c>
      <c r="O133" s="3">
        <v>1066.8965517241379</v>
      </c>
    </row>
    <row r="134" spans="1:15" x14ac:dyDescent="0.25">
      <c r="A134" t="s">
        <v>333</v>
      </c>
      <c r="B134" t="s">
        <v>334</v>
      </c>
      <c r="C134" s="3">
        <v>334.5</v>
      </c>
      <c r="D134" s="3">
        <v>337.35483870967744</v>
      </c>
      <c r="E134" s="3">
        <v>362.59999999999997</v>
      </c>
      <c r="F134" s="3">
        <v>329.22580645161293</v>
      </c>
      <c r="G134" s="3">
        <v>327.59999999999997</v>
      </c>
      <c r="H134" s="3">
        <v>317.0322580645161</v>
      </c>
      <c r="I134" s="3">
        <v>317.0322580645161</v>
      </c>
      <c r="J134" s="3">
        <v>319.2</v>
      </c>
      <c r="K134" s="3">
        <v>378</v>
      </c>
      <c r="L134" s="3">
        <v>362.59999999999997</v>
      </c>
      <c r="M134" s="3">
        <v>330.58064516129031</v>
      </c>
      <c r="N134" s="3">
        <v>337.35483870967744</v>
      </c>
      <c r="O134" s="3">
        <v>375.10344827586204</v>
      </c>
    </row>
    <row r="135" spans="1:15" x14ac:dyDescent="0.25">
      <c r="A135" t="s">
        <v>335</v>
      </c>
      <c r="B135" t="s">
        <v>336</v>
      </c>
      <c r="C135" s="3">
        <v>17093</v>
      </c>
      <c r="D135" s="3">
        <v>17229.032258064519</v>
      </c>
      <c r="E135" s="3">
        <v>18307.8</v>
      </c>
      <c r="F135" s="3">
        <v>17961.096774193549</v>
      </c>
      <c r="G135" s="3">
        <v>16733.850000000002</v>
      </c>
      <c r="H135" s="3">
        <v>15066.032258064517</v>
      </c>
      <c r="I135" s="3">
        <v>15328.870967741936</v>
      </c>
      <c r="J135" s="3">
        <v>16906.166666666664</v>
      </c>
      <c r="K135" s="3">
        <v>18716.870967741936</v>
      </c>
      <c r="L135" s="3">
        <v>18608.100000000002</v>
      </c>
      <c r="M135" s="3">
        <v>18748.258064516129</v>
      </c>
      <c r="N135" s="3">
        <v>17101.790322580644</v>
      </c>
      <c r="O135" s="3">
        <v>16351.275862068967</v>
      </c>
    </row>
    <row r="136" spans="1:15" x14ac:dyDescent="0.25">
      <c r="A136" t="s">
        <v>337</v>
      </c>
      <c r="B136" t="s">
        <v>338</v>
      </c>
      <c r="C136" s="3">
        <v>15374</v>
      </c>
      <c r="D136" s="3">
        <v>14955.612903225807</v>
      </c>
      <c r="E136" s="3">
        <v>15154.533333333333</v>
      </c>
      <c r="F136" s="3">
        <v>15606.387096774193</v>
      </c>
      <c r="G136" s="3">
        <v>15879.733333333334</v>
      </c>
      <c r="H136" s="3">
        <v>15475.419354838712</v>
      </c>
      <c r="I136" s="3">
        <v>15547.451612903225</v>
      </c>
      <c r="J136" s="3">
        <v>16351.766666666666</v>
      </c>
      <c r="K136" s="3">
        <v>16619.806451612905</v>
      </c>
      <c r="L136" s="3">
        <v>14932.983333333334</v>
      </c>
      <c r="M136" s="3">
        <v>13609.58064516129</v>
      </c>
      <c r="N136" s="3">
        <v>15486.596774193549</v>
      </c>
      <c r="O136" s="3">
        <v>16187.620689655172</v>
      </c>
    </row>
    <row r="137" spans="1:15" x14ac:dyDescent="0.25">
      <c r="A137" t="s">
        <v>339</v>
      </c>
      <c r="B137" t="s">
        <v>340</v>
      </c>
      <c r="C137" s="3">
        <v>6767.5</v>
      </c>
      <c r="D137" s="3">
        <v>6198.1612903225814</v>
      </c>
      <c r="E137" s="3">
        <v>6201.0666666666666</v>
      </c>
      <c r="F137" s="3">
        <v>6797.3387096774186</v>
      </c>
      <c r="G137" s="3">
        <v>6057.8</v>
      </c>
      <c r="H137" s="3">
        <v>6520.5</v>
      </c>
      <c r="I137" s="3">
        <v>6196.4677419354839</v>
      </c>
      <c r="J137" s="3">
        <v>6897.8</v>
      </c>
      <c r="K137" s="3">
        <v>7925.1290322580653</v>
      </c>
      <c r="L137" s="3">
        <v>7639.5666666666657</v>
      </c>
      <c r="M137" s="3">
        <v>8042.7741935483873</v>
      </c>
      <c r="N137" s="3">
        <v>7418.4193548387093</v>
      </c>
      <c r="O137" s="3">
        <v>7242.4655172413795</v>
      </c>
    </row>
    <row r="138" spans="1:15" x14ac:dyDescent="0.25">
      <c r="A138" t="s">
        <v>341</v>
      </c>
      <c r="B138" t="s">
        <v>342</v>
      </c>
      <c r="C138" s="3">
        <v>137</v>
      </c>
      <c r="D138" s="3">
        <v>275.93548387096774</v>
      </c>
      <c r="E138" s="3">
        <v>264.59999999999997</v>
      </c>
      <c r="F138" s="3">
        <v>227.61290322580646</v>
      </c>
      <c r="G138" s="3">
        <v>264.59999999999997</v>
      </c>
      <c r="H138" s="3">
        <v>256.06451612903226</v>
      </c>
      <c r="I138" s="3">
        <v>256.06451612903226</v>
      </c>
      <c r="J138" s="3">
        <v>242.90000000000003</v>
      </c>
      <c r="K138" s="3">
        <v>278.41935483870969</v>
      </c>
      <c r="L138" s="3">
        <v>319.66666666666663</v>
      </c>
      <c r="M138" s="3">
        <v>309.35483870967744</v>
      </c>
      <c r="N138" s="3">
        <v>278.41935483870969</v>
      </c>
      <c r="O138" s="3">
        <v>132.27586206896552</v>
      </c>
    </row>
    <row r="139" spans="1:15" x14ac:dyDescent="0.25">
      <c r="A139" t="s">
        <v>343</v>
      </c>
      <c r="B139" t="s">
        <v>344</v>
      </c>
      <c r="C139" s="3">
        <v>21526</v>
      </c>
      <c r="D139" s="3">
        <v>22477.112903225807</v>
      </c>
      <c r="E139" s="3">
        <v>24348.566666666666</v>
      </c>
      <c r="F139" s="3">
        <v>22622.983870967742</v>
      </c>
      <c r="G139" s="3">
        <v>20843.2</v>
      </c>
      <c r="H139" s="3">
        <v>20025.983870967742</v>
      </c>
      <c r="I139" s="3">
        <v>20770.354838709674</v>
      </c>
      <c r="J139" s="3">
        <v>21236.833333333336</v>
      </c>
      <c r="K139" s="3">
        <v>21238.56451612903</v>
      </c>
      <c r="L139" s="3">
        <v>21159.95</v>
      </c>
      <c r="M139" s="3">
        <v>20492.387096774193</v>
      </c>
      <c r="N139" s="3">
        <v>20267.93548387097</v>
      </c>
      <c r="O139" s="3">
        <v>19899.551724137931</v>
      </c>
    </row>
    <row r="140" spans="1:15" x14ac:dyDescent="0.25">
      <c r="A140" t="s">
        <v>345</v>
      </c>
      <c r="B140" t="s">
        <v>346</v>
      </c>
      <c r="C140" s="3">
        <v>17457.625</v>
      </c>
      <c r="D140" s="3">
        <v>17348.258064516129</v>
      </c>
      <c r="E140" s="3">
        <v>19102.766666666666</v>
      </c>
      <c r="F140" s="3">
        <v>18992.806451612905</v>
      </c>
      <c r="G140" s="3">
        <v>17024.583333333336</v>
      </c>
      <c r="H140" s="3">
        <v>16245.645161290324</v>
      </c>
      <c r="I140" s="3">
        <v>17673.193548387095</v>
      </c>
      <c r="J140" s="3">
        <v>19424.3</v>
      </c>
      <c r="K140" s="3">
        <v>19789.677419354837</v>
      </c>
      <c r="L140" s="3">
        <v>19579.816666666666</v>
      </c>
      <c r="M140" s="3">
        <v>17822.225806451614</v>
      </c>
      <c r="N140" s="3">
        <v>17470.870967741936</v>
      </c>
      <c r="O140" s="3">
        <v>17678.982758620688</v>
      </c>
    </row>
    <row r="141" spans="1:15" x14ac:dyDescent="0.25">
      <c r="A141" t="s">
        <v>425</v>
      </c>
      <c r="B141" t="s">
        <v>426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>
        <v>171.61290322580646</v>
      </c>
      <c r="N141" s="3">
        <v>308.90322580645164</v>
      </c>
      <c r="O141" s="3">
        <v>293.51724137931035</v>
      </c>
    </row>
    <row r="142" spans="1:15" x14ac:dyDescent="0.25">
      <c r="A142" t="s">
        <v>347</v>
      </c>
      <c r="B142" t="s">
        <v>348</v>
      </c>
      <c r="C142" s="3">
        <v>13067.5</v>
      </c>
      <c r="D142" s="3">
        <v>11118.370967741936</v>
      </c>
      <c r="E142" s="3">
        <v>11618.366666666667</v>
      </c>
      <c r="F142" s="3">
        <v>12474.677419354837</v>
      </c>
      <c r="G142" s="3">
        <v>14317.683333333334</v>
      </c>
      <c r="H142" s="3">
        <v>13787.290322580644</v>
      </c>
      <c r="I142" s="3">
        <v>14480.967741935483</v>
      </c>
      <c r="J142" s="3">
        <v>13246.916666666668</v>
      </c>
      <c r="K142" s="3">
        <v>13592.983870967741</v>
      </c>
      <c r="L142" s="3">
        <v>14585.783333333333</v>
      </c>
      <c r="M142" s="3">
        <v>14550.967741935483</v>
      </c>
      <c r="N142" s="3">
        <v>13539.806451612903</v>
      </c>
      <c r="O142" s="3">
        <v>13104</v>
      </c>
    </row>
    <row r="143" spans="1:15" x14ac:dyDescent="0.25">
      <c r="A143" t="s">
        <v>349</v>
      </c>
      <c r="B143" t="s">
        <v>350</v>
      </c>
      <c r="C143" s="3">
        <v>2717</v>
      </c>
      <c r="D143" s="3">
        <v>2827.7741935483868</v>
      </c>
      <c r="E143" s="3">
        <v>2717.8666666666668</v>
      </c>
      <c r="F143" s="3">
        <v>2788.0322580645161</v>
      </c>
      <c r="G143" s="3">
        <v>2770.6</v>
      </c>
      <c r="H143" s="3">
        <v>2634.2580645161288</v>
      </c>
      <c r="I143" s="3">
        <v>3004.8064516129034</v>
      </c>
      <c r="J143" s="3">
        <v>3146.0333333333333</v>
      </c>
      <c r="K143" s="3">
        <v>3060.2419354838712</v>
      </c>
      <c r="L143" s="3">
        <v>3009.65</v>
      </c>
      <c r="M143" s="3">
        <v>3007.7419354838712</v>
      </c>
      <c r="N143" s="3">
        <v>2430.5806451612907</v>
      </c>
      <c r="O143" s="3">
        <v>2256.8965517241377</v>
      </c>
    </row>
    <row r="144" spans="1:15" x14ac:dyDescent="0.25">
      <c r="A144" t="s">
        <v>351</v>
      </c>
      <c r="B144" t="s">
        <v>352</v>
      </c>
      <c r="C144" s="3">
        <v>334.5</v>
      </c>
      <c r="D144" s="3">
        <v>317.0322580645161</v>
      </c>
      <c r="E144" s="3">
        <v>341.59999999999997</v>
      </c>
      <c r="F144" s="3">
        <v>295.35483870967744</v>
      </c>
      <c r="G144" s="3">
        <v>390.59999999999997</v>
      </c>
      <c r="H144" s="3">
        <v>323.80645161290323</v>
      </c>
      <c r="I144" s="3">
        <v>344.12903225806451</v>
      </c>
      <c r="J144" s="3">
        <v>340.2</v>
      </c>
      <c r="K144" s="3">
        <v>323.80645161290323</v>
      </c>
      <c r="L144" s="3">
        <v>436.8</v>
      </c>
      <c r="M144" s="3">
        <v>288.58064516129031</v>
      </c>
      <c r="N144" s="3">
        <v>337.35483870967744</v>
      </c>
      <c r="O144" s="3">
        <v>338.89655172413796</v>
      </c>
    </row>
    <row r="145" spans="1:15" x14ac:dyDescent="0.25">
      <c r="A145" t="s">
        <v>353</v>
      </c>
      <c r="B145" t="s">
        <v>354</v>
      </c>
      <c r="C145" s="3">
        <v>441</v>
      </c>
      <c r="D145" s="3">
        <v>431.51612903225811</v>
      </c>
      <c r="E145" s="3">
        <v>445.90000000000003</v>
      </c>
      <c r="F145" s="3">
        <v>265.54838709677421</v>
      </c>
      <c r="G145" s="3">
        <v>308.7</v>
      </c>
      <c r="H145" s="3">
        <v>298.74193548387098</v>
      </c>
      <c r="I145" s="3">
        <v>298.74193548387098</v>
      </c>
      <c r="J145" s="3">
        <v>521.0333333333333</v>
      </c>
      <c r="K145" s="3">
        <v>605.61290322580646</v>
      </c>
      <c r="L145" s="3">
        <v>591.0333333333333</v>
      </c>
      <c r="M145" s="3">
        <v>639.25806451612902</v>
      </c>
      <c r="N145" s="3">
        <v>401.0322580645161</v>
      </c>
      <c r="O145" s="3">
        <v>461.27586206896558</v>
      </c>
    </row>
    <row r="146" spans="1:15" x14ac:dyDescent="0.25">
      <c r="A146" t="s">
        <v>427</v>
      </c>
      <c r="B146" t="s">
        <v>428</v>
      </c>
      <c r="C146" s="3">
        <v>174</v>
      </c>
      <c r="D146" s="3">
        <v>196.45161290322582</v>
      </c>
      <c r="E146" s="3">
        <v>162.4</v>
      </c>
      <c r="F146" s="3"/>
      <c r="G146" s="3"/>
      <c r="H146" s="3"/>
      <c r="I146" s="3"/>
      <c r="J146" s="3"/>
      <c r="K146" s="3">
        <v>314.32258064516134</v>
      </c>
      <c r="L146" s="3">
        <v>40.6</v>
      </c>
      <c r="M146" s="3">
        <v>78.580645161290334</v>
      </c>
      <c r="N146" s="3">
        <v>147.67741935483872</v>
      </c>
      <c r="O146" s="3">
        <v>263.58620689655174</v>
      </c>
    </row>
    <row r="147" spans="1:15" x14ac:dyDescent="0.25">
      <c r="A147" t="s">
        <v>355</v>
      </c>
      <c r="B147" t="s">
        <v>356</v>
      </c>
      <c r="C147" s="3">
        <v>23407.625</v>
      </c>
      <c r="D147" s="3">
        <v>22920.483870967742</v>
      </c>
      <c r="E147" s="3">
        <v>23820.883333333331</v>
      </c>
      <c r="F147" s="3">
        <v>21641.290322580644</v>
      </c>
      <c r="G147" s="3">
        <v>21634.2</v>
      </c>
      <c r="H147" s="3">
        <v>20739.080645161288</v>
      </c>
      <c r="I147" s="3">
        <v>21242.741935483871</v>
      </c>
      <c r="J147" s="3">
        <v>23948.983333333334</v>
      </c>
      <c r="K147" s="3">
        <v>25100.080645161288</v>
      </c>
      <c r="L147" s="3">
        <v>24101.7</v>
      </c>
      <c r="M147" s="3">
        <v>22173.629032258064</v>
      </c>
      <c r="N147" s="3">
        <v>21431.403225806451</v>
      </c>
      <c r="O147" s="3">
        <v>21105.362068965518</v>
      </c>
    </row>
    <row r="148" spans="1:15" x14ac:dyDescent="0.25">
      <c r="A148" t="s">
        <v>429</v>
      </c>
      <c r="B148" t="s">
        <v>430</v>
      </c>
      <c r="C148" s="3">
        <v>873</v>
      </c>
      <c r="D148" s="3">
        <v>985.64516129032268</v>
      </c>
      <c r="E148" s="3">
        <v>1154.3</v>
      </c>
      <c r="F148" s="3">
        <v>1182.7741935483871</v>
      </c>
      <c r="G148" s="3">
        <v>1154.3</v>
      </c>
      <c r="H148" s="3">
        <v>1182.7741935483871</v>
      </c>
      <c r="I148" s="3">
        <v>1117.0645161290324</v>
      </c>
      <c r="J148" s="3">
        <v>1151.0333333333333</v>
      </c>
      <c r="K148" s="3">
        <v>1166.9677419354839</v>
      </c>
      <c r="L148" s="3">
        <v>1458.2166666666667</v>
      </c>
      <c r="M148" s="3">
        <v>1411.1774193548388</v>
      </c>
      <c r="N148" s="3">
        <v>2082.7258064516132</v>
      </c>
      <c r="O148" s="3">
        <v>1604.6896551724137</v>
      </c>
    </row>
    <row r="149" spans="1:15" x14ac:dyDescent="0.25">
      <c r="A149" t="s">
        <v>357</v>
      </c>
      <c r="B149" t="s">
        <v>358</v>
      </c>
      <c r="C149" s="3">
        <v>364.5</v>
      </c>
      <c r="D149" s="3">
        <v>337.35483870967744</v>
      </c>
      <c r="E149" s="3">
        <v>312.2</v>
      </c>
      <c r="F149" s="3">
        <v>323.80645161290323</v>
      </c>
      <c r="G149" s="3">
        <v>327.59999999999997</v>
      </c>
      <c r="H149" s="3">
        <v>317.0322580645161</v>
      </c>
      <c r="I149" s="3">
        <v>281.80645161290323</v>
      </c>
      <c r="J149" s="3">
        <v>355.59999999999997</v>
      </c>
      <c r="K149" s="3">
        <v>371.22580645161293</v>
      </c>
      <c r="L149" s="3">
        <v>326.2</v>
      </c>
      <c r="M149" s="3">
        <v>357.67741935483866</v>
      </c>
      <c r="N149" s="3">
        <v>323.80645161290323</v>
      </c>
      <c r="O149" s="3">
        <v>337.44827586206895</v>
      </c>
    </row>
    <row r="150" spans="1:15" x14ac:dyDescent="0.25">
      <c r="A150" t="s">
        <v>359</v>
      </c>
      <c r="B150" t="s">
        <v>360</v>
      </c>
      <c r="C150" s="3">
        <v>892.5</v>
      </c>
      <c r="D150" s="3">
        <v>918.58064516129025</v>
      </c>
      <c r="E150" s="3">
        <v>746.19999999999993</v>
      </c>
      <c r="F150" s="3">
        <v>631.35483870967732</v>
      </c>
      <c r="G150" s="3">
        <v>473.19999999999993</v>
      </c>
      <c r="H150" s="3">
        <v>457.93548387096774</v>
      </c>
      <c r="I150" s="3">
        <v>387.48387096774189</v>
      </c>
      <c r="J150" s="3">
        <v>291.2</v>
      </c>
      <c r="K150" s="3">
        <v>323.80645161290323</v>
      </c>
      <c r="L150" s="3">
        <v>428.40000000000003</v>
      </c>
      <c r="M150" s="3">
        <v>688.25806451612902</v>
      </c>
      <c r="N150" s="3">
        <v>686.90322580645159</v>
      </c>
      <c r="O150" s="3">
        <v>741.51724137931035</v>
      </c>
    </row>
    <row r="151" spans="1:15" x14ac:dyDescent="0.25">
      <c r="A151" t="s">
        <v>361</v>
      </c>
      <c r="B151" t="s">
        <v>362</v>
      </c>
      <c r="C151" s="3">
        <v>327</v>
      </c>
      <c r="D151" s="3">
        <v>317.0322580645161</v>
      </c>
      <c r="E151" s="3">
        <v>334.59999999999997</v>
      </c>
      <c r="F151" s="3">
        <v>308.90322580645164</v>
      </c>
      <c r="G151" s="3">
        <v>327.59999999999997</v>
      </c>
      <c r="H151" s="3">
        <v>317.0322580645161</v>
      </c>
      <c r="I151" s="3">
        <v>317.0322580645161</v>
      </c>
      <c r="J151" s="3">
        <v>291.2</v>
      </c>
      <c r="K151" s="3">
        <v>357.67741935483866</v>
      </c>
      <c r="L151" s="3">
        <v>341.59999999999997</v>
      </c>
      <c r="M151" s="3">
        <v>288.58064516129031</v>
      </c>
      <c r="N151" s="3">
        <v>317.0322580645161</v>
      </c>
      <c r="O151" s="3">
        <v>367.86206896551721</v>
      </c>
    </row>
    <row r="152" spans="1:15" x14ac:dyDescent="0.25">
      <c r="A152" t="s">
        <v>363</v>
      </c>
      <c r="B152" t="s">
        <v>364</v>
      </c>
      <c r="C152" s="3">
        <v>2616</v>
      </c>
      <c r="D152" s="3">
        <v>2510.7419354838712</v>
      </c>
      <c r="E152" s="3">
        <v>2023</v>
      </c>
      <c r="F152" s="3">
        <v>1701.9032258064517</v>
      </c>
      <c r="G152" s="3">
        <v>1726.6666666666665</v>
      </c>
      <c r="H152" s="3">
        <v>1832.4193548387095</v>
      </c>
      <c r="I152" s="3">
        <v>1588.5483870967741</v>
      </c>
      <c r="J152" s="3">
        <v>1599.5</v>
      </c>
      <c r="K152" s="3">
        <v>1720.8709677419356</v>
      </c>
      <c r="L152" s="3">
        <v>1852.2000000000003</v>
      </c>
      <c r="M152" s="3">
        <v>1904.4516129032259</v>
      </c>
      <c r="N152" s="3">
        <v>1839.1935483870968</v>
      </c>
      <c r="O152" s="3">
        <v>1870.9310344827586</v>
      </c>
    </row>
    <row r="153" spans="1:15" x14ac:dyDescent="0.25">
      <c r="A153" t="s">
        <v>365</v>
      </c>
      <c r="B153" t="s">
        <v>366</v>
      </c>
      <c r="C153" s="3">
        <v>327</v>
      </c>
      <c r="D153" s="3">
        <v>350.90322580645164</v>
      </c>
      <c r="E153" s="3">
        <v>298.2</v>
      </c>
      <c r="F153" s="3">
        <v>448.45161290322579</v>
      </c>
      <c r="G153" s="3">
        <v>564.19999999999993</v>
      </c>
      <c r="H153" s="3">
        <v>464.70967741935488</v>
      </c>
      <c r="I153" s="3">
        <v>344.12903225806451</v>
      </c>
      <c r="J153" s="3">
        <v>362.59999999999997</v>
      </c>
      <c r="K153" s="3">
        <v>323.80645161290323</v>
      </c>
      <c r="L153" s="3">
        <v>326.2</v>
      </c>
      <c r="M153" s="3">
        <v>344.12903225806451</v>
      </c>
      <c r="N153" s="3">
        <v>330.58064516129031</v>
      </c>
      <c r="O153" s="3">
        <v>315.72413793103448</v>
      </c>
    </row>
    <row r="154" spans="1:15" x14ac:dyDescent="0.25">
      <c r="A154" t="s">
        <v>367</v>
      </c>
      <c r="B154" t="s">
        <v>368</v>
      </c>
      <c r="C154" s="3">
        <v>5591</v>
      </c>
      <c r="D154" s="3">
        <v>6582.5967741935483</v>
      </c>
      <c r="E154" s="3">
        <v>6499.7333333333336</v>
      </c>
      <c r="F154" s="3">
        <v>7121.145161290322</v>
      </c>
      <c r="G154" s="3">
        <v>6930.4666666666672</v>
      </c>
      <c r="H154" s="3">
        <v>7273</v>
      </c>
      <c r="I154" s="3">
        <v>7872.5161290322585</v>
      </c>
      <c r="J154" s="3">
        <v>7398.7666666666664</v>
      </c>
      <c r="K154" s="3">
        <v>6653.3870967741932</v>
      </c>
      <c r="L154" s="3">
        <v>6126.2833333333328</v>
      </c>
      <c r="M154" s="3">
        <v>5998.7741935483873</v>
      </c>
      <c r="N154" s="3">
        <v>5451.9838709677424</v>
      </c>
      <c r="O154" s="3">
        <v>5555.5862068965516</v>
      </c>
    </row>
    <row r="155" spans="1:15" x14ac:dyDescent="0.25">
      <c r="A155" t="s">
        <v>369</v>
      </c>
      <c r="B155" t="s">
        <v>370</v>
      </c>
      <c r="C155" s="3">
        <v>1498.5</v>
      </c>
      <c r="D155" s="3">
        <v>1518.7741935483871</v>
      </c>
      <c r="E155" s="3">
        <v>1271.2</v>
      </c>
      <c r="F155" s="3">
        <v>1235.6129032258066</v>
      </c>
      <c r="G155" s="3">
        <v>1538.6000000000001</v>
      </c>
      <c r="H155" s="3">
        <v>1429.3548387096773</v>
      </c>
      <c r="I155" s="3">
        <v>1159.741935483871</v>
      </c>
      <c r="J155" s="3">
        <v>1269.8</v>
      </c>
      <c r="K155" s="3">
        <v>1610.9032258064517</v>
      </c>
      <c r="L155" s="3">
        <v>1365</v>
      </c>
      <c r="M155" s="3">
        <v>1280.3225806451612</v>
      </c>
      <c r="N155" s="3">
        <v>1165.1612903225805</v>
      </c>
      <c r="O155" s="3">
        <v>1218</v>
      </c>
    </row>
    <row r="156" spans="1:15" x14ac:dyDescent="0.25">
      <c r="A156" t="s">
        <v>371</v>
      </c>
      <c r="B156" t="s">
        <v>372</v>
      </c>
      <c r="C156" s="3">
        <v>252</v>
      </c>
      <c r="D156" s="3">
        <v>256.06451612903226</v>
      </c>
      <c r="E156" s="3">
        <v>235.20000000000002</v>
      </c>
      <c r="F156" s="3">
        <v>256.06451612903226</v>
      </c>
      <c r="G156" s="3">
        <v>264.59999999999997</v>
      </c>
      <c r="H156" s="3">
        <v>256.06451612903226</v>
      </c>
      <c r="I156" s="3">
        <v>237.54838709677421</v>
      </c>
      <c r="J156" s="3">
        <v>287.7</v>
      </c>
      <c r="K156" s="3">
        <v>278.41935483870969</v>
      </c>
      <c r="L156" s="3">
        <v>255.73333333333332</v>
      </c>
      <c r="M156" s="3">
        <v>278.41935483870969</v>
      </c>
      <c r="N156" s="3">
        <v>278.41935483870969</v>
      </c>
      <c r="O156" s="3">
        <v>264.55172413793105</v>
      </c>
    </row>
    <row r="157" spans="1:15" x14ac:dyDescent="0.25">
      <c r="A157" t="s">
        <v>373</v>
      </c>
      <c r="B157" t="s">
        <v>374</v>
      </c>
      <c r="C157" s="3">
        <v>3679</v>
      </c>
      <c r="D157" s="3">
        <v>2822.1290322580649</v>
      </c>
      <c r="E157" s="3">
        <v>3059.2333333333336</v>
      </c>
      <c r="F157" s="3">
        <v>4034.7096774193546</v>
      </c>
      <c r="G157" s="3">
        <v>3751.2999999999997</v>
      </c>
      <c r="H157" s="3">
        <v>3161.0645161290322</v>
      </c>
      <c r="I157" s="3">
        <v>2949.483870967742</v>
      </c>
      <c r="J157" s="3">
        <v>3670.7999999999997</v>
      </c>
      <c r="K157" s="3">
        <v>3721.0645161290327</v>
      </c>
      <c r="L157" s="3">
        <v>3118.2666666666664</v>
      </c>
      <c r="M157" s="3">
        <v>2504.1935483870966</v>
      </c>
      <c r="N157" s="3">
        <v>2491.5483870967741</v>
      </c>
      <c r="O157" s="3">
        <v>2452.655172413793</v>
      </c>
    </row>
    <row r="158" spans="1:15" x14ac:dyDescent="0.25">
      <c r="A158" t="s">
        <v>431</v>
      </c>
      <c r="B158" t="s">
        <v>432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>
        <v>61.193548387096776</v>
      </c>
      <c r="O158" s="3"/>
    </row>
    <row r="159" spans="1:15" x14ac:dyDescent="0.25">
      <c r="A159" t="s">
        <v>433</v>
      </c>
      <c r="B159" t="s">
        <v>434</v>
      </c>
      <c r="C159" s="3">
        <v>5586.25</v>
      </c>
      <c r="D159" s="3">
        <v>6009.8387096774186</v>
      </c>
      <c r="E159" s="3">
        <v>6991.8333333333339</v>
      </c>
      <c r="F159" s="3">
        <v>6634.4193548387093</v>
      </c>
      <c r="G159" s="3">
        <v>5467.9333333333334</v>
      </c>
      <c r="H159" s="3">
        <v>4944.0322580645161</v>
      </c>
      <c r="I159" s="3">
        <v>4413.3870967741932</v>
      </c>
      <c r="J159" s="3">
        <v>4870.3666666666668</v>
      </c>
      <c r="K159" s="3">
        <v>5467.4516129032263</v>
      </c>
      <c r="L159" s="3">
        <v>6127.0999999999995</v>
      </c>
      <c r="M159" s="3">
        <v>5730.9677419354839</v>
      </c>
      <c r="N159" s="3">
        <v>5715.8387096774186</v>
      </c>
      <c r="O159" s="3">
        <v>5970.2758620689656</v>
      </c>
    </row>
    <row r="160" spans="1:15" x14ac:dyDescent="0.25">
      <c r="A160" t="s">
        <v>433</v>
      </c>
      <c r="B160" t="s">
        <v>435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>
        <v>298.74193548387098</v>
      </c>
      <c r="N160" s="3">
        <v>426.77419354838707</v>
      </c>
      <c r="O160" s="3">
        <v>364.9655172413793</v>
      </c>
    </row>
    <row r="161" spans="1:15" x14ac:dyDescent="0.25">
      <c r="A161" t="s">
        <v>375</v>
      </c>
      <c r="B161" t="s">
        <v>376</v>
      </c>
      <c r="C161" s="3">
        <v>3547</v>
      </c>
      <c r="D161" s="3">
        <v>3425.7096774193546</v>
      </c>
      <c r="E161" s="3">
        <v>3205.2999999999997</v>
      </c>
      <c r="F161" s="3">
        <v>3162.8709677419351</v>
      </c>
      <c r="G161" s="3">
        <v>3183.1333333333332</v>
      </c>
      <c r="H161" s="3">
        <v>3121.4354838709678</v>
      </c>
      <c r="I161" s="3">
        <v>3144.8064516129034</v>
      </c>
      <c r="J161" s="3">
        <v>3290</v>
      </c>
      <c r="K161" s="3">
        <v>3984.8064516129034</v>
      </c>
      <c r="L161" s="3">
        <v>4176.9000000000005</v>
      </c>
      <c r="M161" s="3">
        <v>4178.5483870967737</v>
      </c>
      <c r="N161" s="3">
        <v>4136.8870967741932</v>
      </c>
      <c r="O161" s="3">
        <v>4144</v>
      </c>
    </row>
    <row r="162" spans="1:15" x14ac:dyDescent="0.25">
      <c r="A162" t="s">
        <v>377</v>
      </c>
      <c r="B162" t="s">
        <v>378</v>
      </c>
      <c r="C162" s="3">
        <v>1393</v>
      </c>
      <c r="D162" s="3">
        <v>1451.258064516129</v>
      </c>
      <c r="E162" s="3">
        <v>1407.9333333333334</v>
      </c>
      <c r="F162" s="3">
        <v>1446.2903225806454</v>
      </c>
      <c r="G162" s="3">
        <v>1543.2666666666667</v>
      </c>
      <c r="H162" s="3">
        <v>1598.7096774193546</v>
      </c>
      <c r="I162" s="3">
        <v>1488.2903225806454</v>
      </c>
      <c r="J162" s="3">
        <v>1536.0333333333333</v>
      </c>
      <c r="K162" s="3">
        <v>2279.9677419354839</v>
      </c>
      <c r="L162" s="3">
        <v>2411.9666666666667</v>
      </c>
      <c r="M162" s="3">
        <v>2600.8387096774195</v>
      </c>
      <c r="N162" s="3">
        <v>1760.1612903225805</v>
      </c>
      <c r="O162" s="3">
        <v>1548.4482758620688</v>
      </c>
    </row>
    <row r="163" spans="1:15" x14ac:dyDescent="0.25">
      <c r="A163" t="s">
        <v>436</v>
      </c>
      <c r="B163" t="s">
        <v>437</v>
      </c>
      <c r="C163" s="3">
        <v>3704.4999999999995</v>
      </c>
      <c r="D163" s="3">
        <v>3901.483870967742</v>
      </c>
      <c r="E163" s="3">
        <v>3761.2166666666672</v>
      </c>
      <c r="F163" s="3">
        <v>5022.8387096774186</v>
      </c>
      <c r="G163" s="3">
        <v>4557</v>
      </c>
      <c r="H163" s="3">
        <v>4118.3709677419356</v>
      </c>
      <c r="I163" s="3">
        <v>3931.4032258064517</v>
      </c>
      <c r="J163" s="3">
        <v>4498.2</v>
      </c>
      <c r="K163" s="3">
        <v>5127.1612903225814</v>
      </c>
      <c r="L163" s="3">
        <v>4729.9000000000005</v>
      </c>
      <c r="M163" s="3">
        <v>4915.8064516129034</v>
      </c>
      <c r="N163" s="3">
        <v>4680.7419354838703</v>
      </c>
      <c r="O163" s="3">
        <v>4646.3103448275861</v>
      </c>
    </row>
    <row r="164" spans="1:15" x14ac:dyDescent="0.25">
      <c r="A164" t="s">
        <v>379</v>
      </c>
      <c r="B164" t="s">
        <v>380</v>
      </c>
      <c r="C164" s="3">
        <v>3497.25</v>
      </c>
      <c r="D164" s="3">
        <v>2516.2741935483868</v>
      </c>
      <c r="E164" s="3">
        <v>2443.8166666666666</v>
      </c>
      <c r="F164" s="3">
        <v>2619.6935483870966</v>
      </c>
      <c r="G164" s="3">
        <v>2438.1</v>
      </c>
      <c r="H164" s="3">
        <v>2308.7580645161288</v>
      </c>
      <c r="I164" s="3">
        <v>2483.1935483870966</v>
      </c>
      <c r="J164" s="3">
        <v>2543.5666666666666</v>
      </c>
      <c r="K164" s="3">
        <v>2731.6935483870966</v>
      </c>
      <c r="L164" s="3">
        <v>3799.9500000000003</v>
      </c>
      <c r="M164" s="3">
        <v>3297.4516129032259</v>
      </c>
      <c r="N164" s="3">
        <v>3229.0322580645161</v>
      </c>
      <c r="O164" s="3">
        <v>3732.2068965517246</v>
      </c>
    </row>
    <row r="165" spans="1:15" x14ac:dyDescent="0.25">
      <c r="A165" t="s">
        <v>381</v>
      </c>
      <c r="B165" t="s">
        <v>382</v>
      </c>
      <c r="C165" s="3">
        <v>1372</v>
      </c>
      <c r="D165" s="3">
        <v>1372</v>
      </c>
      <c r="E165" s="3">
        <v>1372</v>
      </c>
      <c r="F165" s="3">
        <v>1372</v>
      </c>
      <c r="G165" s="3">
        <v>1232</v>
      </c>
      <c r="H165" s="3">
        <v>1204</v>
      </c>
      <c r="I165" s="3">
        <v>1204</v>
      </c>
      <c r="J165" s="3">
        <v>1204</v>
      </c>
      <c r="K165" s="3">
        <v>1350.3225806451612</v>
      </c>
      <c r="L165" s="3">
        <v>1360.8</v>
      </c>
      <c r="M165" s="3">
        <v>1366.5806451612902</v>
      </c>
      <c r="N165" s="3">
        <v>1372</v>
      </c>
      <c r="O165" s="3">
        <v>1372</v>
      </c>
    </row>
    <row r="166" spans="1:15" x14ac:dyDescent="0.25">
      <c r="A166" t="s">
        <v>383</v>
      </c>
      <c r="B166" t="s">
        <v>384</v>
      </c>
      <c r="C166" s="3">
        <v>630</v>
      </c>
      <c r="D166" s="3">
        <v>593.41935483870975</v>
      </c>
      <c r="E166" s="3">
        <v>668.73333333333335</v>
      </c>
      <c r="F166" s="3">
        <v>595.67741935483866</v>
      </c>
      <c r="G166" s="3">
        <v>602</v>
      </c>
      <c r="H166" s="3">
        <v>650.77419354838707</v>
      </c>
      <c r="I166" s="3">
        <v>518</v>
      </c>
      <c r="J166" s="3">
        <v>435.86666666666667</v>
      </c>
      <c r="K166" s="3">
        <v>653.70967741935488</v>
      </c>
      <c r="L166" s="3">
        <v>1380.1666666666665</v>
      </c>
      <c r="M166" s="3">
        <v>1574.0967741935483</v>
      </c>
      <c r="N166" s="3">
        <v>1453.9677419354839</v>
      </c>
      <c r="O166" s="3">
        <v>1480.8620689655172</v>
      </c>
    </row>
    <row r="167" spans="1:15" x14ac:dyDescent="0.25">
      <c r="A167" t="s">
        <v>465</v>
      </c>
      <c r="B167" t="s">
        <v>466</v>
      </c>
      <c r="C167" s="3"/>
      <c r="D167" s="3"/>
      <c r="E167" s="3"/>
      <c r="F167" s="3"/>
      <c r="G167" s="3"/>
      <c r="H167" s="3"/>
      <c r="I167" s="3"/>
      <c r="J167" s="3">
        <v>303.8</v>
      </c>
      <c r="K167" s="3">
        <v>378</v>
      </c>
      <c r="L167" s="3">
        <v>390.59999999999997</v>
      </c>
      <c r="M167" s="3">
        <v>210</v>
      </c>
      <c r="N167" s="3"/>
      <c r="O167" s="3"/>
    </row>
    <row r="168" spans="1:15" x14ac:dyDescent="0.25">
      <c r="A168" t="s">
        <v>438</v>
      </c>
      <c r="B168" t="s">
        <v>439</v>
      </c>
      <c r="C168" s="3">
        <v>279.75</v>
      </c>
      <c r="D168" s="3">
        <v>310.93548387096774</v>
      </c>
      <c r="E168" s="3">
        <v>316.40000000000003</v>
      </c>
      <c r="F168" s="3">
        <v>314.32258064516134</v>
      </c>
      <c r="G168" s="3">
        <v>365.40000000000003</v>
      </c>
      <c r="H168" s="3">
        <v>353.61290322580646</v>
      </c>
      <c r="I168" s="3">
        <v>344.12903225806451</v>
      </c>
      <c r="J168" s="3">
        <v>315</v>
      </c>
      <c r="K168" s="3">
        <v>353.61290322580646</v>
      </c>
      <c r="L168" s="3">
        <v>284.2</v>
      </c>
      <c r="M168" s="3">
        <v>422.70967741935488</v>
      </c>
      <c r="N168" s="3">
        <v>392.90322580645164</v>
      </c>
      <c r="O168" s="3">
        <v>686.48275862068965</v>
      </c>
    </row>
    <row r="169" spans="1:15" x14ac:dyDescent="0.25">
      <c r="A169" t="s">
        <v>467</v>
      </c>
      <c r="B169" t="s">
        <v>468</v>
      </c>
      <c r="C169" s="3"/>
      <c r="D169" s="3">
        <v>141.80645161290323</v>
      </c>
      <c r="E169" s="3">
        <v>512.86666666666667</v>
      </c>
      <c r="F169" s="3">
        <v>638.12903225806451</v>
      </c>
      <c r="G169" s="3">
        <v>512.86666666666667</v>
      </c>
      <c r="H169" s="3">
        <v>921.74193548387098</v>
      </c>
      <c r="I169" s="3">
        <v>986.32258064516134</v>
      </c>
      <c r="J169" s="3">
        <v>586.13333333333333</v>
      </c>
      <c r="K169" s="3">
        <v>705.87096774193549</v>
      </c>
      <c r="L169" s="3">
        <v>366.33333333333337</v>
      </c>
      <c r="M169" s="3"/>
      <c r="N169" s="3"/>
      <c r="O169" s="3"/>
    </row>
    <row r="170" spans="1:15" x14ac:dyDescent="0.25">
      <c r="A170" t="s">
        <v>469</v>
      </c>
      <c r="B170" t="s">
        <v>470</v>
      </c>
      <c r="C170" s="3"/>
      <c r="D170" s="3"/>
      <c r="E170" s="3"/>
      <c r="F170" s="3"/>
      <c r="G170" s="3"/>
      <c r="H170" s="3">
        <v>20.548387096774192</v>
      </c>
      <c r="I170" s="3"/>
      <c r="J170" s="3"/>
      <c r="K170" s="3"/>
      <c r="L170" s="3"/>
      <c r="M170" s="3"/>
      <c r="N170" s="3"/>
      <c r="O170" s="3"/>
    </row>
    <row r="171" spans="1:15" x14ac:dyDescent="0.25">
      <c r="A171" t="s">
        <v>387</v>
      </c>
      <c r="B171" t="s">
        <v>388</v>
      </c>
      <c r="C171" s="3"/>
      <c r="D171" s="3"/>
      <c r="E171" s="3"/>
      <c r="F171" s="3"/>
      <c r="G171" s="3"/>
      <c r="H171" s="3"/>
      <c r="I171" s="3"/>
      <c r="J171" s="3">
        <v>312.90000000000003</v>
      </c>
      <c r="K171" s="3">
        <v>302.80645161290323</v>
      </c>
      <c r="L171" s="3">
        <v>347.66666666666663</v>
      </c>
      <c r="M171" s="3">
        <v>403.74193548387098</v>
      </c>
      <c r="N171" s="3">
        <v>134.58064516129033</v>
      </c>
      <c r="O171" s="3"/>
    </row>
    <row r="172" spans="1:15" x14ac:dyDescent="0.25">
      <c r="A172" t="s">
        <v>389</v>
      </c>
      <c r="B172" t="s">
        <v>390</v>
      </c>
      <c r="C172" s="3"/>
      <c r="D172" s="3"/>
      <c r="E172" s="3"/>
      <c r="F172" s="3"/>
      <c r="G172" s="3"/>
      <c r="H172" s="3"/>
      <c r="I172" s="3"/>
      <c r="J172" s="3">
        <v>208.6</v>
      </c>
      <c r="K172" s="3">
        <v>269.16129032258067</v>
      </c>
      <c r="L172" s="3">
        <v>278.13333333333333</v>
      </c>
      <c r="M172" s="3">
        <v>235.51612903225808</v>
      </c>
      <c r="N172" s="3">
        <v>67.290322580645167</v>
      </c>
      <c r="O172" s="3"/>
    </row>
    <row r="173" spans="1:15" x14ac:dyDescent="0.25">
      <c r="A173" t="s">
        <v>471</v>
      </c>
      <c r="B173" t="s">
        <v>472</v>
      </c>
      <c r="C173" s="3"/>
      <c r="D173" s="3"/>
      <c r="E173" s="3"/>
      <c r="F173" s="3"/>
      <c r="G173" s="3"/>
      <c r="H173" s="3"/>
      <c r="I173" s="3">
        <v>252</v>
      </c>
      <c r="J173" s="3">
        <v>390.59999999999997</v>
      </c>
      <c r="K173" s="3">
        <v>378</v>
      </c>
      <c r="L173" s="3">
        <v>347.2</v>
      </c>
      <c r="M173" s="3">
        <v>168</v>
      </c>
      <c r="N173" s="3"/>
      <c r="O173" s="3"/>
    </row>
    <row r="174" spans="1:15" x14ac:dyDescent="0.25">
      <c r="A174" t="s">
        <v>385</v>
      </c>
      <c r="B174" t="s">
        <v>386</v>
      </c>
      <c r="C174" s="3"/>
      <c r="D174" s="3"/>
      <c r="E174" s="3"/>
      <c r="F174" s="3"/>
      <c r="G174" s="3"/>
      <c r="H174" s="3"/>
      <c r="I174" s="3"/>
      <c r="J174" s="3">
        <v>121.33333333333333</v>
      </c>
      <c r="K174" s="3">
        <v>117.41935483870967</v>
      </c>
      <c r="L174" s="3">
        <v>121.33333333333333</v>
      </c>
      <c r="M174" s="3">
        <v>146.7741935483871</v>
      </c>
      <c r="N174" s="3">
        <v>117.41935483870967</v>
      </c>
      <c r="O174" s="3">
        <v>94.137931034482762</v>
      </c>
    </row>
    <row r="175" spans="1:15" x14ac:dyDescent="0.25">
      <c r="A175" t="s">
        <v>440</v>
      </c>
      <c r="B175" t="s">
        <v>441</v>
      </c>
      <c r="C175" s="3"/>
      <c r="D175" s="3"/>
      <c r="E175" s="3"/>
      <c r="F175" s="3"/>
      <c r="G175" s="3"/>
      <c r="H175" s="3">
        <v>284.51612903225811</v>
      </c>
      <c r="I175" s="3">
        <v>569.03225806451621</v>
      </c>
      <c r="J175" s="3">
        <v>336</v>
      </c>
      <c r="K175" s="3"/>
      <c r="L175" s="3"/>
      <c r="M175" s="3">
        <v>365.80645161290323</v>
      </c>
      <c r="N175" s="3">
        <v>528.38709677419354</v>
      </c>
      <c r="O175" s="3"/>
    </row>
    <row r="176" spans="1:15" x14ac:dyDescent="0.25">
      <c r="A176" t="s">
        <v>391</v>
      </c>
      <c r="B176" t="s">
        <v>392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>
        <v>308.90322580645164</v>
      </c>
      <c r="N176" s="3">
        <v>532</v>
      </c>
      <c r="O176" s="3">
        <v>532</v>
      </c>
    </row>
    <row r="177" spans="1:15" x14ac:dyDescent="0.25">
      <c r="A177" t="s">
        <v>393</v>
      </c>
      <c r="B177" t="s">
        <v>394</v>
      </c>
      <c r="C177" s="3"/>
      <c r="D177" s="3"/>
      <c r="E177" s="3"/>
      <c r="F177" s="3"/>
      <c r="G177" s="3"/>
      <c r="H177" s="3"/>
      <c r="I177" s="3"/>
      <c r="J177" s="3"/>
      <c r="K177" s="3">
        <v>269.16129032258067</v>
      </c>
      <c r="L177" s="3">
        <v>312.90000000000003</v>
      </c>
      <c r="M177" s="3">
        <v>302.80645161290323</v>
      </c>
      <c r="N177" s="3">
        <v>266.45161290322579</v>
      </c>
      <c r="O177" s="3">
        <v>319.34482758620686</v>
      </c>
    </row>
    <row r="178" spans="1:15" x14ac:dyDescent="0.25">
      <c r="A178" t="s">
        <v>442</v>
      </c>
      <c r="B178" t="s">
        <v>443</v>
      </c>
      <c r="C178" s="3"/>
      <c r="D178" s="3"/>
      <c r="E178" s="3"/>
      <c r="F178" s="3"/>
      <c r="G178" s="3"/>
      <c r="H178" s="3"/>
      <c r="I178" s="3"/>
      <c r="J178" s="3"/>
      <c r="K178" s="3">
        <v>256.06451612903226</v>
      </c>
      <c r="L178" s="3">
        <v>352.8</v>
      </c>
      <c r="M178" s="3">
        <v>384.09677419354836</v>
      </c>
      <c r="N178" s="3">
        <v>384.09677419354836</v>
      </c>
      <c r="O178" s="3">
        <v>364.9655172413793</v>
      </c>
    </row>
    <row r="179" spans="1:15" x14ac:dyDescent="0.25">
      <c r="A179" t="s">
        <v>473</v>
      </c>
      <c r="B179" t="s">
        <v>474</v>
      </c>
      <c r="C179" s="3"/>
      <c r="D179" s="3"/>
      <c r="E179" s="3"/>
      <c r="F179" s="3"/>
      <c r="G179" s="3"/>
      <c r="H179" s="3"/>
      <c r="I179" s="3"/>
      <c r="J179" s="3">
        <v>54.6</v>
      </c>
      <c r="K179" s="3"/>
      <c r="L179" s="3"/>
      <c r="M179" s="3"/>
      <c r="N179" s="3"/>
      <c r="O179" s="3"/>
    </row>
    <row r="180" spans="1:15" x14ac:dyDescent="0.25">
      <c r="A180" t="s">
        <v>475</v>
      </c>
      <c r="B180" t="s">
        <v>476</v>
      </c>
      <c r="C180" s="3"/>
      <c r="D180" s="3"/>
      <c r="E180" s="3"/>
      <c r="F180" s="3"/>
      <c r="G180" s="3"/>
      <c r="H180" s="3"/>
      <c r="I180" s="3"/>
      <c r="J180" s="3"/>
      <c r="K180" s="3">
        <v>39.516129032258064</v>
      </c>
      <c r="L180" s="3"/>
      <c r="M180" s="3"/>
      <c r="N180" s="3"/>
      <c r="O180" s="3"/>
    </row>
    <row r="181" spans="1:15" x14ac:dyDescent="0.25">
      <c r="A181" t="s">
        <v>555</v>
      </c>
      <c r="B181" t="s">
        <v>556</v>
      </c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>
        <v>28.482758620689651</v>
      </c>
    </row>
    <row r="182" spans="1:15" x14ac:dyDescent="0.25">
      <c r="A182" t="s">
        <v>395</v>
      </c>
      <c r="B182" t="s">
        <v>396</v>
      </c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>
        <v>42</v>
      </c>
      <c r="N182" s="3">
        <v>185.61290322580646</v>
      </c>
      <c r="O182" s="3">
        <v>264.55172413793105</v>
      </c>
    </row>
    <row r="183" spans="1:15" x14ac:dyDescent="0.25">
      <c r="A183" t="s">
        <v>557</v>
      </c>
      <c r="B183" t="s">
        <v>558</v>
      </c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>
        <v>28.482758620689651</v>
      </c>
    </row>
    <row r="184" spans="1:15" x14ac:dyDescent="0.25">
      <c r="A184" t="s">
        <v>444</v>
      </c>
      <c r="B184" t="s">
        <v>445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>
        <v>200.51612903225805</v>
      </c>
      <c r="N184" s="3">
        <v>384.09677419354836</v>
      </c>
      <c r="O184" s="3">
        <v>364.9655172413793</v>
      </c>
    </row>
    <row r="185" spans="1:15" ht="15.75" thickBot="1" x14ac:dyDescent="0.3">
      <c r="A185" t="s">
        <v>559</v>
      </c>
      <c r="B185" t="s">
        <v>560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>
        <v>489.51724137931035</v>
      </c>
    </row>
    <row r="186" spans="1:15" ht="15.75" thickBot="1" x14ac:dyDescent="0.3">
      <c r="A186" s="126" t="s">
        <v>78</v>
      </c>
      <c r="B186" s="19"/>
      <c r="C186" s="21">
        <v>645225.75</v>
      </c>
      <c r="D186" s="21">
        <v>653991.70967741939</v>
      </c>
      <c r="E186" s="21">
        <v>677629.51666666649</v>
      </c>
      <c r="F186" s="21">
        <v>675521.1129032257</v>
      </c>
      <c r="G186" s="21">
        <v>664455.28333333286</v>
      </c>
      <c r="H186" s="21">
        <v>652584.37096774194</v>
      </c>
      <c r="I186" s="21">
        <v>656836.30645161308</v>
      </c>
      <c r="J186" s="21">
        <v>689347.16666666651</v>
      </c>
      <c r="K186" s="21">
        <v>729868.32258064509</v>
      </c>
      <c r="L186" s="21">
        <v>703340.04999999958</v>
      </c>
      <c r="M186" s="21">
        <v>665192.61290322593</v>
      </c>
      <c r="N186" s="21">
        <v>629329.35483870958</v>
      </c>
      <c r="O186" s="28">
        <v>635910.89655172429</v>
      </c>
    </row>
    <row r="187" spans="1:15" ht="15.75" thickBot="1" x14ac:dyDescent="0.3">
      <c r="A187" s="168" t="s">
        <v>447</v>
      </c>
      <c r="B187" s="19"/>
      <c r="C187" s="45">
        <f>C186/7</f>
        <v>92175.107142857145</v>
      </c>
      <c r="D187" s="45">
        <f t="shared" ref="D187:O187" si="0">D186/7</f>
        <v>93427.387096774197</v>
      </c>
      <c r="E187" s="45">
        <f t="shared" si="0"/>
        <v>96804.216666666645</v>
      </c>
      <c r="F187" s="45">
        <f t="shared" si="0"/>
        <v>96503.016129032243</v>
      </c>
      <c r="G187" s="45">
        <f t="shared" si="0"/>
        <v>94922.183333333262</v>
      </c>
      <c r="H187" s="45">
        <f t="shared" si="0"/>
        <v>93226.338709677424</v>
      </c>
      <c r="I187" s="45">
        <f t="shared" si="0"/>
        <v>93833.758064516151</v>
      </c>
      <c r="J187" s="45">
        <f t="shared" si="0"/>
        <v>98478.166666666642</v>
      </c>
      <c r="K187" s="45">
        <f t="shared" si="0"/>
        <v>104266.90322580644</v>
      </c>
      <c r="L187" s="45">
        <f t="shared" si="0"/>
        <v>100477.14999999994</v>
      </c>
      <c r="M187" s="45">
        <f t="shared" si="0"/>
        <v>95027.516129032272</v>
      </c>
      <c r="N187" s="45">
        <f t="shared" si="0"/>
        <v>89904.193548387077</v>
      </c>
      <c r="O187" s="46">
        <f t="shared" si="0"/>
        <v>90844.413793103464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56F5-86DC-4D02-9698-97CB8B32247D}">
  <dimension ref="A1:R184"/>
  <sheetViews>
    <sheetView workbookViewId="0">
      <selection activeCell="W7" sqref="W7"/>
    </sheetView>
  </sheetViews>
  <sheetFormatPr defaultRowHeight="15" x14ac:dyDescent="0.25"/>
  <cols>
    <col min="1" max="1" width="23.5703125" style="5" bestFit="1" customWidth="1"/>
    <col min="2" max="2" width="5.85546875" bestFit="1" customWidth="1"/>
    <col min="3" max="3" width="31.28515625" bestFit="1" customWidth="1"/>
    <col min="4" max="4" width="5.7109375" bestFit="1" customWidth="1"/>
    <col min="5" max="5" width="9.5703125" bestFit="1" customWidth="1"/>
    <col min="6" max="6" width="10.140625" customWidth="1"/>
    <col min="7" max="7" width="8.85546875" bestFit="1" customWidth="1"/>
    <col min="8" max="8" width="12.5703125" bestFit="1" customWidth="1"/>
    <col min="9" max="9" width="12.5703125" customWidth="1"/>
    <col min="10" max="10" width="9.5703125" bestFit="1" customWidth="1"/>
    <col min="11" max="11" width="11.5703125" bestFit="1" customWidth="1"/>
    <col min="12" max="12" width="8.85546875" bestFit="1" customWidth="1"/>
    <col min="13" max="13" width="10.5703125" bestFit="1" customWidth="1"/>
    <col min="14" max="14" width="10.5703125" customWidth="1"/>
    <col min="15" max="15" width="9.5703125" bestFit="1" customWidth="1"/>
    <col min="16" max="16" width="11.5703125" bestFit="1" customWidth="1"/>
    <col min="17" max="17" width="8.85546875" bestFit="1" customWidth="1"/>
    <col min="18" max="18" width="10.5703125" bestFit="1" customWidth="1"/>
  </cols>
  <sheetData>
    <row r="1" spans="1:18" ht="23.25" x14ac:dyDescent="0.35">
      <c r="A1" s="44" t="s">
        <v>494</v>
      </c>
      <c r="H1" s="51">
        <v>45323</v>
      </c>
      <c r="I1" s="51"/>
    </row>
    <row r="3" spans="1:18" ht="15.75" thickBot="1" x14ac:dyDescent="0.3"/>
    <row r="4" spans="1:18" ht="15.75" thickBot="1" x14ac:dyDescent="0.3">
      <c r="A4" s="183"/>
      <c r="B4" s="184"/>
      <c r="C4" s="184"/>
      <c r="D4" s="184"/>
      <c r="E4" s="183">
        <v>45323</v>
      </c>
      <c r="F4" s="184"/>
      <c r="G4" s="184"/>
      <c r="H4" s="185"/>
      <c r="I4" s="137"/>
      <c r="J4" s="183">
        <v>45292</v>
      </c>
      <c r="K4" s="184"/>
      <c r="L4" s="184"/>
      <c r="M4" s="185"/>
      <c r="N4" s="137"/>
      <c r="O4" s="183">
        <v>44958</v>
      </c>
      <c r="P4" s="184"/>
      <c r="Q4" s="184"/>
      <c r="R4" s="185"/>
    </row>
    <row r="5" spans="1:18" ht="15.75" thickBot="1" x14ac:dyDescent="0.3">
      <c r="A5" s="183"/>
      <c r="B5" s="184"/>
      <c r="C5" s="184"/>
      <c r="D5" s="184"/>
      <c r="E5" s="181" t="s">
        <v>448</v>
      </c>
      <c r="F5" s="182"/>
      <c r="G5" s="181" t="s">
        <v>495</v>
      </c>
      <c r="H5" s="182"/>
      <c r="I5" s="138"/>
      <c r="J5" s="181" t="s">
        <v>448</v>
      </c>
      <c r="K5" s="182"/>
      <c r="L5" s="181" t="s">
        <v>495</v>
      </c>
      <c r="M5" s="182"/>
      <c r="N5" s="138"/>
      <c r="O5" s="181" t="s">
        <v>448</v>
      </c>
      <c r="P5" s="182"/>
      <c r="Q5" s="181" t="s">
        <v>495</v>
      </c>
      <c r="R5" s="182"/>
    </row>
    <row r="6" spans="1:18" x14ac:dyDescent="0.25">
      <c r="A6" s="124" t="s">
        <v>480</v>
      </c>
      <c r="B6" s="47" t="s">
        <v>97</v>
      </c>
      <c r="C6" s="47" t="s">
        <v>117</v>
      </c>
      <c r="D6" s="47" t="s">
        <v>481</v>
      </c>
      <c r="E6" s="18" t="s">
        <v>496</v>
      </c>
      <c r="F6" s="18" t="s">
        <v>497</v>
      </c>
      <c r="G6" s="18" t="s">
        <v>498</v>
      </c>
      <c r="H6" s="15" t="s">
        <v>499</v>
      </c>
      <c r="I6" s="139"/>
      <c r="J6" s="18" t="s">
        <v>496</v>
      </c>
      <c r="K6" s="18" t="s">
        <v>497</v>
      </c>
      <c r="L6" s="18" t="s">
        <v>498</v>
      </c>
      <c r="M6" s="15" t="s">
        <v>499</v>
      </c>
      <c r="N6" s="139"/>
      <c r="O6" s="18" t="s">
        <v>496</v>
      </c>
      <c r="P6" s="18" t="s">
        <v>497</v>
      </c>
      <c r="Q6" s="18" t="s">
        <v>498</v>
      </c>
      <c r="R6" s="15" t="s">
        <v>499</v>
      </c>
    </row>
    <row r="7" spans="1:18" x14ac:dyDescent="0.25">
      <c r="A7" s="132" t="s">
        <v>482</v>
      </c>
      <c r="B7" s="5" t="s">
        <v>123</v>
      </c>
      <c r="C7" t="s">
        <v>122</v>
      </c>
      <c r="D7">
        <v>487</v>
      </c>
      <c r="E7" s="2">
        <v>31.137931034482758</v>
      </c>
      <c r="F7" s="3">
        <v>5103.2413793103451</v>
      </c>
      <c r="G7" s="3">
        <v>4.4482758620689653</v>
      </c>
      <c r="H7" s="4">
        <v>729.0344827586207</v>
      </c>
      <c r="I7" s="3"/>
      <c r="J7" s="2">
        <v>32.967741935483872</v>
      </c>
      <c r="K7" s="3">
        <v>5415.9677419354839</v>
      </c>
      <c r="L7" s="3">
        <v>4.709677419354839</v>
      </c>
      <c r="M7" s="4">
        <v>773.70967741935488</v>
      </c>
      <c r="N7" s="3"/>
      <c r="O7" s="2">
        <v>34</v>
      </c>
      <c r="P7" s="3">
        <v>5343</v>
      </c>
      <c r="Q7" s="3">
        <v>4.8571428571428568</v>
      </c>
      <c r="R7" s="4">
        <v>763.28571428571433</v>
      </c>
    </row>
    <row r="8" spans="1:18" x14ac:dyDescent="0.25">
      <c r="A8" s="132"/>
      <c r="B8" s="5" t="s">
        <v>315</v>
      </c>
      <c r="C8" t="s">
        <v>314</v>
      </c>
      <c r="D8">
        <v>276</v>
      </c>
      <c r="E8" s="2"/>
      <c r="F8" s="3"/>
      <c r="G8" s="3"/>
      <c r="H8" s="4"/>
      <c r="I8" s="3"/>
      <c r="J8" s="2">
        <v>0.45161290322580644</v>
      </c>
      <c r="K8" s="3">
        <v>84</v>
      </c>
      <c r="L8" s="3">
        <v>6.4516129032258063E-2</v>
      </c>
      <c r="M8" s="4">
        <v>12</v>
      </c>
      <c r="N8" s="3"/>
      <c r="O8" s="2">
        <v>1</v>
      </c>
      <c r="P8" s="3">
        <v>163.5</v>
      </c>
      <c r="Q8" s="3">
        <v>0.14285714285714285</v>
      </c>
      <c r="R8" s="4">
        <v>23.357142857142858</v>
      </c>
    </row>
    <row r="9" spans="1:18" x14ac:dyDescent="0.25">
      <c r="A9" s="132"/>
      <c r="B9" s="5" t="s">
        <v>157</v>
      </c>
      <c r="C9" t="s">
        <v>156</v>
      </c>
      <c r="D9">
        <v>223</v>
      </c>
      <c r="E9" s="2">
        <v>82.793103448275858</v>
      </c>
      <c r="F9" s="3">
        <v>12601.931034482759</v>
      </c>
      <c r="G9" s="3">
        <v>11.827586206896552</v>
      </c>
      <c r="H9" s="4">
        <v>1800.2758620689656</v>
      </c>
      <c r="I9" s="3"/>
      <c r="J9" s="2">
        <v>82.080645161290334</v>
      </c>
      <c r="K9" s="3">
        <v>12424.435483870968</v>
      </c>
      <c r="L9" s="3">
        <v>11.725806451612904</v>
      </c>
      <c r="M9" s="4">
        <v>1774.9193548387098</v>
      </c>
      <c r="N9" s="3"/>
      <c r="O9" s="2">
        <v>80</v>
      </c>
      <c r="P9" s="3">
        <v>12050.5</v>
      </c>
      <c r="Q9" s="3">
        <v>11.428571428571429</v>
      </c>
      <c r="R9" s="4">
        <v>1721.5</v>
      </c>
    </row>
    <row r="10" spans="1:18" x14ac:dyDescent="0.25">
      <c r="A10" s="132"/>
      <c r="B10" s="5" t="s">
        <v>207</v>
      </c>
      <c r="C10" t="s">
        <v>206</v>
      </c>
      <c r="D10">
        <v>258</v>
      </c>
      <c r="E10" s="2">
        <v>29.931034482758619</v>
      </c>
      <c r="F10" s="3">
        <v>4928.7241379310344</v>
      </c>
      <c r="G10" s="3">
        <v>4.2758620689655169</v>
      </c>
      <c r="H10" s="4">
        <v>704.10344827586209</v>
      </c>
      <c r="I10" s="3"/>
      <c r="J10" s="2">
        <v>30.258064516129032</v>
      </c>
      <c r="K10" s="3">
        <v>4907.9032258064517</v>
      </c>
      <c r="L10" s="3">
        <v>4.32258064516129</v>
      </c>
      <c r="M10" s="4">
        <v>701.12903225806451</v>
      </c>
      <c r="N10" s="3"/>
      <c r="O10" s="2">
        <v>29.000000000000004</v>
      </c>
      <c r="P10" s="3">
        <v>4611.5</v>
      </c>
      <c r="Q10" s="3">
        <v>4.1428571428571432</v>
      </c>
      <c r="R10" s="4">
        <v>658.78571428571433</v>
      </c>
    </row>
    <row r="11" spans="1:18" x14ac:dyDescent="0.25">
      <c r="A11" s="132"/>
      <c r="B11" s="5" t="s">
        <v>213</v>
      </c>
      <c r="C11" t="s">
        <v>212</v>
      </c>
      <c r="D11">
        <v>420</v>
      </c>
      <c r="E11" s="2">
        <v>1.9310344827586206</v>
      </c>
      <c r="F11" s="3">
        <v>301.24137931034483</v>
      </c>
      <c r="G11" s="3">
        <v>0.27586206896551724</v>
      </c>
      <c r="H11" s="4">
        <v>43.03448275862069</v>
      </c>
      <c r="I11" s="3"/>
      <c r="J11" s="2">
        <v>2.032258064516129</v>
      </c>
      <c r="K11" s="3">
        <v>317.0322580645161</v>
      </c>
      <c r="L11" s="3">
        <v>0.29032258064516131</v>
      </c>
      <c r="M11" s="4">
        <v>45.29032258064516</v>
      </c>
      <c r="N11" s="3"/>
      <c r="O11" s="2">
        <v>2</v>
      </c>
      <c r="P11" s="3">
        <v>349.5</v>
      </c>
      <c r="Q11" s="3">
        <v>0.2857142857142857</v>
      </c>
      <c r="R11" s="4">
        <v>49.928571428571431</v>
      </c>
    </row>
    <row r="12" spans="1:18" x14ac:dyDescent="0.25">
      <c r="A12" s="132"/>
      <c r="B12" s="5" t="s">
        <v>255</v>
      </c>
      <c r="C12" t="s">
        <v>254</v>
      </c>
      <c r="D12">
        <v>236</v>
      </c>
      <c r="E12" s="2">
        <v>179.22413793103448</v>
      </c>
      <c r="F12" s="3">
        <v>29945.03448275862</v>
      </c>
      <c r="G12" s="3">
        <v>25.603448275862068</v>
      </c>
      <c r="H12" s="4">
        <v>4277.8620689655172</v>
      </c>
      <c r="I12" s="3"/>
      <c r="J12" s="2">
        <v>176.91935483870967</v>
      </c>
      <c r="K12" s="3">
        <v>29099</v>
      </c>
      <c r="L12" s="3">
        <v>25.274193548387096</v>
      </c>
      <c r="M12" s="4">
        <v>4157</v>
      </c>
      <c r="N12" s="3"/>
      <c r="O12" s="2">
        <v>207.625</v>
      </c>
      <c r="P12" s="3">
        <v>34404.875</v>
      </c>
      <c r="Q12" s="3">
        <v>29.660714285714285</v>
      </c>
      <c r="R12" s="4">
        <v>4914.9821428571431</v>
      </c>
    </row>
    <row r="13" spans="1:18" x14ac:dyDescent="0.25">
      <c r="A13" s="132"/>
      <c r="B13" s="5" t="s">
        <v>253</v>
      </c>
      <c r="C13" t="s">
        <v>252</v>
      </c>
      <c r="D13">
        <v>231</v>
      </c>
      <c r="E13" s="2">
        <v>44.172413793103452</v>
      </c>
      <c r="F13" s="3">
        <v>7448.2413793103451</v>
      </c>
      <c r="G13" s="3">
        <v>6.3103448275862073</v>
      </c>
      <c r="H13" s="4">
        <v>1064.0344827586207</v>
      </c>
      <c r="I13" s="3"/>
      <c r="J13" s="2">
        <v>44.483870967741936</v>
      </c>
      <c r="K13" s="3">
        <v>7477.5806451612907</v>
      </c>
      <c r="L13" s="3">
        <v>6.354838709677419</v>
      </c>
      <c r="M13" s="4">
        <v>1068.2258064516129</v>
      </c>
      <c r="N13" s="3"/>
      <c r="O13" s="2">
        <v>41</v>
      </c>
      <c r="P13" s="3">
        <v>6055</v>
      </c>
      <c r="Q13" s="3">
        <v>5.8571428571428568</v>
      </c>
      <c r="R13" s="4">
        <v>865</v>
      </c>
    </row>
    <row r="14" spans="1:18" x14ac:dyDescent="0.25">
      <c r="A14" s="132"/>
      <c r="B14" s="5" t="s">
        <v>267</v>
      </c>
      <c r="C14" t="s">
        <v>266</v>
      </c>
      <c r="D14">
        <v>309</v>
      </c>
      <c r="E14" s="2">
        <v>12.068965517241379</v>
      </c>
      <c r="F14" s="3">
        <v>108.62068965517241</v>
      </c>
      <c r="G14" s="3">
        <v>1.7241379310344827</v>
      </c>
      <c r="H14" s="4">
        <v>15.517241379310345</v>
      </c>
      <c r="I14" s="3"/>
      <c r="J14" s="2">
        <v>11.967741935483872</v>
      </c>
      <c r="K14" s="3">
        <v>107.70967741935483</v>
      </c>
      <c r="L14" s="3">
        <v>1.7096774193548387</v>
      </c>
      <c r="M14" s="4">
        <v>15.387096774193548</v>
      </c>
      <c r="N14" s="3"/>
      <c r="O14" s="2">
        <v>0.5</v>
      </c>
      <c r="P14" s="3">
        <v>4.5</v>
      </c>
      <c r="Q14" s="3">
        <v>7.1428571428571425E-2</v>
      </c>
      <c r="R14" s="4">
        <v>0.6428571428571429</v>
      </c>
    </row>
    <row r="15" spans="1:18" x14ac:dyDescent="0.25">
      <c r="A15" s="132"/>
      <c r="B15" s="5" t="s">
        <v>283</v>
      </c>
      <c r="C15" t="s">
        <v>282</v>
      </c>
      <c r="D15">
        <v>375</v>
      </c>
      <c r="E15" s="2">
        <v>1.9310344827586206</v>
      </c>
      <c r="F15" s="3">
        <v>322.9655172413793</v>
      </c>
      <c r="G15" s="3">
        <v>0.27586206896551724</v>
      </c>
      <c r="H15" s="4">
        <v>46.137931034482762</v>
      </c>
      <c r="I15" s="3"/>
      <c r="J15" s="2">
        <v>2.032258064516129</v>
      </c>
      <c r="K15" s="3">
        <v>330.58064516129031</v>
      </c>
      <c r="L15" s="3">
        <v>0.29032258064516131</v>
      </c>
      <c r="M15" s="4">
        <v>47.225806451612904</v>
      </c>
      <c r="N15" s="3"/>
      <c r="O15" s="2">
        <v>2</v>
      </c>
      <c r="P15" s="3">
        <v>319.5</v>
      </c>
      <c r="Q15" s="3">
        <v>0.2857142857142857</v>
      </c>
      <c r="R15" s="4">
        <v>45.642857142857146</v>
      </c>
    </row>
    <row r="16" spans="1:18" x14ac:dyDescent="0.25">
      <c r="A16" s="132"/>
      <c r="B16" s="5" t="s">
        <v>295</v>
      </c>
      <c r="C16" t="s">
        <v>294</v>
      </c>
      <c r="D16">
        <v>407</v>
      </c>
      <c r="E16" s="2">
        <v>84.482758620689651</v>
      </c>
      <c r="F16" s="3">
        <v>14463.689655172413</v>
      </c>
      <c r="G16" s="3">
        <v>12.068965517241379</v>
      </c>
      <c r="H16" s="4">
        <v>2066.2413793103447</v>
      </c>
      <c r="I16" s="3"/>
      <c r="J16" s="2">
        <v>89.193548387096769</v>
      </c>
      <c r="K16" s="3">
        <v>15239.112903225807</v>
      </c>
      <c r="L16" s="3">
        <v>12.741935483870968</v>
      </c>
      <c r="M16" s="4">
        <v>2177.016129032258</v>
      </c>
      <c r="N16" s="3"/>
      <c r="O16" s="2">
        <v>104.5</v>
      </c>
      <c r="P16" s="3">
        <v>17302.375</v>
      </c>
      <c r="Q16" s="3">
        <v>14.928571428571429</v>
      </c>
      <c r="R16" s="4">
        <v>2471.7678571428573</v>
      </c>
    </row>
    <row r="17" spans="1:18" x14ac:dyDescent="0.25">
      <c r="A17" s="132"/>
      <c r="B17" s="5" t="s">
        <v>301</v>
      </c>
      <c r="C17" t="s">
        <v>300</v>
      </c>
      <c r="D17">
        <v>197</v>
      </c>
      <c r="E17" s="2">
        <v>44.293103448275858</v>
      </c>
      <c r="F17" s="3">
        <v>7662.5862068965507</v>
      </c>
      <c r="G17" s="3">
        <v>6.3275862068965516</v>
      </c>
      <c r="H17" s="4">
        <v>1094.655172413793</v>
      </c>
      <c r="I17" s="3"/>
      <c r="J17" s="2">
        <v>44.709677419354833</v>
      </c>
      <c r="K17" s="3">
        <v>7661.6129032258068</v>
      </c>
      <c r="L17" s="3">
        <v>6.387096774193548</v>
      </c>
      <c r="M17" s="4">
        <v>1094.516129032258</v>
      </c>
      <c r="N17" s="3"/>
      <c r="O17" s="2">
        <v>47.75</v>
      </c>
      <c r="P17" s="3">
        <v>7465.25</v>
      </c>
      <c r="Q17" s="3">
        <v>6.8214285714285712</v>
      </c>
      <c r="R17" s="4">
        <v>1066.4642857142858</v>
      </c>
    </row>
    <row r="18" spans="1:18" x14ac:dyDescent="0.25">
      <c r="A18" s="132"/>
      <c r="B18" s="5" t="s">
        <v>316</v>
      </c>
      <c r="C18" t="s">
        <v>314</v>
      </c>
      <c r="D18">
        <v>256</v>
      </c>
      <c r="E18" s="2">
        <v>133.12068965517241</v>
      </c>
      <c r="F18" s="3">
        <v>23268.844827586207</v>
      </c>
      <c r="G18" s="3">
        <v>19.017241379310345</v>
      </c>
      <c r="H18" s="4">
        <v>3324.1206896551726</v>
      </c>
      <c r="I18" s="3"/>
      <c r="J18" s="2">
        <v>129.83870967741933</v>
      </c>
      <c r="K18" s="3">
        <v>22616.096774193549</v>
      </c>
      <c r="L18" s="3">
        <v>18.548387096774192</v>
      </c>
      <c r="M18" s="4">
        <v>3230.8709677419356</v>
      </c>
      <c r="N18" s="3"/>
      <c r="O18" s="2">
        <v>134.25</v>
      </c>
      <c r="P18" s="3">
        <v>22636.25</v>
      </c>
      <c r="Q18" s="3">
        <v>19.178571428571427</v>
      </c>
      <c r="R18" s="4">
        <v>3233.75</v>
      </c>
    </row>
    <row r="19" spans="1:18" x14ac:dyDescent="0.25">
      <c r="A19" s="132"/>
      <c r="B19" s="5" t="s">
        <v>307</v>
      </c>
      <c r="C19" t="s">
        <v>306</v>
      </c>
      <c r="D19">
        <v>173</v>
      </c>
      <c r="E19" s="2">
        <v>14</v>
      </c>
      <c r="F19" s="3">
        <v>2133.3103448275861</v>
      </c>
      <c r="G19" s="3">
        <v>2</v>
      </c>
      <c r="H19" s="4">
        <v>304.75862068965517</v>
      </c>
      <c r="I19" s="3"/>
      <c r="J19" s="2">
        <v>15.016129032258064</v>
      </c>
      <c r="K19" s="3">
        <v>2349.6290322580649</v>
      </c>
      <c r="L19" s="3">
        <v>2.1451612903225805</v>
      </c>
      <c r="M19" s="4">
        <v>335.66129032258067</v>
      </c>
      <c r="N19" s="3"/>
      <c r="O19" s="2">
        <v>14</v>
      </c>
      <c r="P19" s="3">
        <v>2082</v>
      </c>
      <c r="Q19" s="3">
        <v>2</v>
      </c>
      <c r="R19" s="4">
        <v>297.42857142857144</v>
      </c>
    </row>
    <row r="20" spans="1:18" x14ac:dyDescent="0.25">
      <c r="A20" s="132"/>
      <c r="B20" s="5" t="s">
        <v>322</v>
      </c>
      <c r="C20" t="s">
        <v>321</v>
      </c>
      <c r="D20">
        <v>341</v>
      </c>
      <c r="E20" s="2">
        <v>1.9310344827586206</v>
      </c>
      <c r="F20" s="3">
        <v>330.20689655172413</v>
      </c>
      <c r="G20" s="3">
        <v>0.27586206896551724</v>
      </c>
      <c r="H20" s="4">
        <v>47.172413793103445</v>
      </c>
      <c r="I20" s="3"/>
      <c r="J20" s="2">
        <v>2.032258064516129</v>
      </c>
      <c r="K20" s="3">
        <v>378</v>
      </c>
      <c r="L20" s="3">
        <v>0.29032258064516131</v>
      </c>
      <c r="M20" s="4">
        <v>54</v>
      </c>
      <c r="N20" s="3"/>
      <c r="O20" s="2">
        <v>6</v>
      </c>
      <c r="P20" s="3">
        <v>930</v>
      </c>
      <c r="Q20" s="3">
        <v>0.8571428571428571</v>
      </c>
      <c r="R20" s="4">
        <v>132.85714285714286</v>
      </c>
    </row>
    <row r="21" spans="1:18" x14ac:dyDescent="0.25">
      <c r="A21" s="132"/>
      <c r="B21" s="5" t="s">
        <v>330</v>
      </c>
      <c r="C21" t="s">
        <v>329</v>
      </c>
      <c r="D21">
        <v>345</v>
      </c>
      <c r="E21" s="2">
        <v>70.724137931034491</v>
      </c>
      <c r="F21" s="3">
        <v>11513.068965517241</v>
      </c>
      <c r="G21" s="3">
        <v>10.103448275862069</v>
      </c>
      <c r="H21" s="4">
        <v>1644.7241379310344</v>
      </c>
      <c r="I21" s="3"/>
      <c r="J21" s="2">
        <v>74.854838709677423</v>
      </c>
      <c r="K21" s="3">
        <v>12172.661290322581</v>
      </c>
      <c r="L21" s="3">
        <v>10.693548387096774</v>
      </c>
      <c r="M21" s="4">
        <v>1738.9516129032259</v>
      </c>
      <c r="N21" s="3"/>
      <c r="O21" s="2">
        <v>85.75</v>
      </c>
      <c r="P21" s="3">
        <v>13421.75</v>
      </c>
      <c r="Q21" s="3">
        <v>12.25</v>
      </c>
      <c r="R21" s="4">
        <v>1917.3928571428571</v>
      </c>
    </row>
    <row r="22" spans="1:18" x14ac:dyDescent="0.25">
      <c r="A22" s="132"/>
      <c r="B22" s="5" t="s">
        <v>344</v>
      </c>
      <c r="C22" t="s">
        <v>343</v>
      </c>
      <c r="D22">
        <v>258</v>
      </c>
      <c r="E22" s="2">
        <v>124.31034482758619</v>
      </c>
      <c r="F22" s="3">
        <v>19899.551724137931</v>
      </c>
      <c r="G22" s="3">
        <v>17.758620689655171</v>
      </c>
      <c r="H22" s="4">
        <v>2842.7931034482758</v>
      </c>
      <c r="I22" s="3"/>
      <c r="J22" s="2">
        <v>127.91935483870967</v>
      </c>
      <c r="K22" s="3">
        <v>20267.93548387097</v>
      </c>
      <c r="L22" s="3">
        <v>18.274193548387096</v>
      </c>
      <c r="M22" s="4">
        <v>2895.4193548387098</v>
      </c>
      <c r="N22" s="3"/>
      <c r="O22" s="2">
        <v>127.75</v>
      </c>
      <c r="P22" s="3">
        <v>21526</v>
      </c>
      <c r="Q22" s="3">
        <v>18.25</v>
      </c>
      <c r="R22" s="4">
        <v>3075.1428571428573</v>
      </c>
    </row>
    <row r="23" spans="1:18" x14ac:dyDescent="0.25">
      <c r="A23" s="132"/>
      <c r="B23" s="5" t="s">
        <v>350</v>
      </c>
      <c r="C23" t="s">
        <v>349</v>
      </c>
      <c r="D23">
        <v>288</v>
      </c>
      <c r="E23" s="2">
        <v>14</v>
      </c>
      <c r="F23" s="3">
        <v>2256.8965517241377</v>
      </c>
      <c r="G23" s="3">
        <v>2</v>
      </c>
      <c r="H23" s="4">
        <v>322.41379310344826</v>
      </c>
      <c r="I23" s="3"/>
      <c r="J23" s="2">
        <v>15.354838709677418</v>
      </c>
      <c r="K23" s="3">
        <v>2430.5806451612907</v>
      </c>
      <c r="L23" s="3">
        <v>2.193548387096774</v>
      </c>
      <c r="M23" s="4">
        <v>347.22580645161293</v>
      </c>
      <c r="N23" s="3"/>
      <c r="O23" s="2">
        <v>19</v>
      </c>
      <c r="P23" s="3">
        <v>2717</v>
      </c>
      <c r="Q23" s="3">
        <v>2.7142857142857144</v>
      </c>
      <c r="R23" s="4">
        <v>388.14285714285717</v>
      </c>
    </row>
    <row r="24" spans="1:18" x14ac:dyDescent="0.25">
      <c r="A24" s="132"/>
      <c r="B24" s="5" t="s">
        <v>342</v>
      </c>
      <c r="C24" t="s">
        <v>341</v>
      </c>
      <c r="D24">
        <v>180</v>
      </c>
      <c r="E24" s="2">
        <v>0.96551724137931028</v>
      </c>
      <c r="F24" s="3">
        <v>132.27586206896552</v>
      </c>
      <c r="G24" s="3">
        <v>0.13793103448275862</v>
      </c>
      <c r="H24" s="4">
        <v>18.896551724137932</v>
      </c>
      <c r="I24" s="3"/>
      <c r="J24" s="2">
        <v>2.032258064516129</v>
      </c>
      <c r="K24" s="3">
        <v>278.41935483870969</v>
      </c>
      <c r="L24" s="3">
        <v>0.29032258064516131</v>
      </c>
      <c r="M24" s="4">
        <v>39.774193548387096</v>
      </c>
      <c r="N24" s="3"/>
      <c r="O24" s="2">
        <v>1</v>
      </c>
      <c r="P24" s="3">
        <v>137</v>
      </c>
      <c r="Q24" s="3">
        <v>0.14285714285714285</v>
      </c>
      <c r="R24" s="4">
        <v>19.571428571428573</v>
      </c>
    </row>
    <row r="25" spans="1:18" x14ac:dyDescent="0.25">
      <c r="A25" s="132"/>
      <c r="B25" s="5" t="s">
        <v>370</v>
      </c>
      <c r="C25" t="s">
        <v>369</v>
      </c>
      <c r="D25">
        <v>359</v>
      </c>
      <c r="E25" s="2">
        <v>7.4827586206896548</v>
      </c>
      <c r="F25" s="3">
        <v>1218</v>
      </c>
      <c r="G25" s="3">
        <v>1.0689655172413792</v>
      </c>
      <c r="H25" s="4">
        <v>174</v>
      </c>
      <c r="I25" s="3"/>
      <c r="J25" s="2">
        <v>6.774193548387097</v>
      </c>
      <c r="K25" s="3">
        <v>1165.1612903225805</v>
      </c>
      <c r="L25" s="3">
        <v>0.967741935483871</v>
      </c>
      <c r="M25" s="4">
        <v>166.45161290322579</v>
      </c>
      <c r="N25" s="3"/>
      <c r="O25" s="2">
        <v>8.5</v>
      </c>
      <c r="P25" s="3">
        <v>1498.5</v>
      </c>
      <c r="Q25" s="3">
        <v>1.2142857142857142</v>
      </c>
      <c r="R25" s="4">
        <v>214.07142857142858</v>
      </c>
    </row>
    <row r="26" spans="1:18" x14ac:dyDescent="0.25">
      <c r="A26" s="132"/>
      <c r="B26" s="5" t="s">
        <v>346</v>
      </c>
      <c r="C26" t="s">
        <v>345</v>
      </c>
      <c r="D26">
        <v>414</v>
      </c>
      <c r="E26" s="2">
        <v>107.05172413793103</v>
      </c>
      <c r="F26" s="3">
        <v>17678.982758620688</v>
      </c>
      <c r="G26" s="3">
        <v>15.293103448275861</v>
      </c>
      <c r="H26" s="4">
        <v>2525.5689655172414</v>
      </c>
      <c r="I26" s="3"/>
      <c r="J26" s="2">
        <v>104.54838709677419</v>
      </c>
      <c r="K26" s="3">
        <v>17470.870967741936</v>
      </c>
      <c r="L26" s="3">
        <v>14.935483870967742</v>
      </c>
      <c r="M26" s="4">
        <v>2495.8387096774195</v>
      </c>
      <c r="N26" s="3"/>
      <c r="O26" s="2">
        <v>105.875</v>
      </c>
      <c r="P26" s="3">
        <v>17457.625</v>
      </c>
      <c r="Q26" s="3">
        <v>15.125</v>
      </c>
      <c r="R26" s="4">
        <v>2493.9464285714284</v>
      </c>
    </row>
    <row r="27" spans="1:18" x14ac:dyDescent="0.25">
      <c r="A27" s="132"/>
      <c r="B27" s="5" t="s">
        <v>348</v>
      </c>
      <c r="C27" t="s">
        <v>347</v>
      </c>
      <c r="D27">
        <v>386</v>
      </c>
      <c r="E27" s="2">
        <v>77</v>
      </c>
      <c r="F27" s="3">
        <v>13104</v>
      </c>
      <c r="G27" s="3">
        <v>11</v>
      </c>
      <c r="H27" s="4">
        <v>1872</v>
      </c>
      <c r="I27" s="3"/>
      <c r="J27" s="2">
        <v>79.709677419354833</v>
      </c>
      <c r="K27" s="3">
        <v>13539.806451612903</v>
      </c>
      <c r="L27" s="3">
        <v>11.387096774193548</v>
      </c>
      <c r="M27" s="4">
        <v>1934.258064516129</v>
      </c>
      <c r="N27" s="3"/>
      <c r="O27" s="2">
        <v>80.5</v>
      </c>
      <c r="P27" s="3">
        <v>13067.5</v>
      </c>
      <c r="Q27" s="3">
        <v>11.5</v>
      </c>
      <c r="R27" s="4">
        <v>1866.7857142857142</v>
      </c>
    </row>
    <row r="28" spans="1:18" x14ac:dyDescent="0.25">
      <c r="A28" s="132"/>
      <c r="B28" s="5" t="s">
        <v>338</v>
      </c>
      <c r="C28" t="s">
        <v>337</v>
      </c>
      <c r="D28">
        <v>368</v>
      </c>
      <c r="E28" s="2">
        <v>93.051724137931032</v>
      </c>
      <c r="F28" s="3">
        <v>16187.620689655172</v>
      </c>
      <c r="G28" s="3">
        <v>13.293103448275861</v>
      </c>
      <c r="H28" s="4">
        <v>2312.5172413793102</v>
      </c>
      <c r="I28" s="3"/>
      <c r="J28" s="2">
        <v>89.080645161290334</v>
      </c>
      <c r="K28" s="3">
        <v>15486.596774193549</v>
      </c>
      <c r="L28" s="3">
        <v>12.725806451612904</v>
      </c>
      <c r="M28" s="4">
        <v>2212.3709677419356</v>
      </c>
      <c r="N28" s="3"/>
      <c r="O28" s="2">
        <v>87.5</v>
      </c>
      <c r="P28" s="3">
        <v>15374</v>
      </c>
      <c r="Q28" s="3">
        <v>12.5</v>
      </c>
      <c r="R28" s="4">
        <v>2196.2857142857142</v>
      </c>
    </row>
    <row r="29" spans="1:18" x14ac:dyDescent="0.25">
      <c r="A29" s="132"/>
      <c r="B29" s="5" t="s">
        <v>336</v>
      </c>
      <c r="C29" t="s">
        <v>335</v>
      </c>
      <c r="D29">
        <v>397</v>
      </c>
      <c r="E29" s="2">
        <v>99.327586206896555</v>
      </c>
      <c r="F29" s="3">
        <v>16351.275862068967</v>
      </c>
      <c r="G29" s="3">
        <v>14.189655172413794</v>
      </c>
      <c r="H29" s="4">
        <v>2335.8965517241381</v>
      </c>
      <c r="I29" s="3"/>
      <c r="J29" s="2">
        <v>103.75806451612902</v>
      </c>
      <c r="K29" s="3">
        <v>17101.790322580644</v>
      </c>
      <c r="L29" s="3">
        <v>14.82258064516129</v>
      </c>
      <c r="M29" s="4">
        <v>2443.1129032258063</v>
      </c>
      <c r="N29" s="3"/>
      <c r="O29" s="2">
        <v>105.5</v>
      </c>
      <c r="P29" s="3">
        <v>17093</v>
      </c>
      <c r="Q29" s="3">
        <v>15.071428571428571</v>
      </c>
      <c r="R29" s="4">
        <v>2441.8571428571427</v>
      </c>
    </row>
    <row r="30" spans="1:18" x14ac:dyDescent="0.25">
      <c r="A30" s="132"/>
      <c r="B30" s="5" t="s">
        <v>352</v>
      </c>
      <c r="C30" t="s">
        <v>351</v>
      </c>
      <c r="D30">
        <v>310</v>
      </c>
      <c r="E30" s="2">
        <v>2.1724137931034484</v>
      </c>
      <c r="F30" s="3">
        <v>338.89655172413796</v>
      </c>
      <c r="G30" s="3">
        <v>0.31034482758620691</v>
      </c>
      <c r="H30" s="4">
        <v>48.413793103448278</v>
      </c>
      <c r="I30" s="3"/>
      <c r="J30" s="2">
        <v>2.032258064516129</v>
      </c>
      <c r="K30" s="3">
        <v>337.35483870967744</v>
      </c>
      <c r="L30" s="3">
        <v>0.29032258064516131</v>
      </c>
      <c r="M30" s="4">
        <v>48.193548387096776</v>
      </c>
      <c r="N30" s="3"/>
      <c r="O30" s="2">
        <v>2</v>
      </c>
      <c r="P30" s="3">
        <v>334.5</v>
      </c>
      <c r="Q30" s="3">
        <v>0.2857142857142857</v>
      </c>
      <c r="R30" s="4">
        <v>47.785714285714285</v>
      </c>
    </row>
    <row r="31" spans="1:18" x14ac:dyDescent="0.25">
      <c r="A31" s="132"/>
      <c r="B31" s="5" t="s">
        <v>303</v>
      </c>
      <c r="C31" t="s">
        <v>302</v>
      </c>
      <c r="D31">
        <v>226</v>
      </c>
      <c r="E31" s="2">
        <v>74.827586206896555</v>
      </c>
      <c r="F31" s="3">
        <v>11799.586206896551</v>
      </c>
      <c r="G31" s="3">
        <v>10.689655172413794</v>
      </c>
      <c r="H31" s="4">
        <v>1685.655172413793</v>
      </c>
      <c r="I31" s="3"/>
      <c r="J31" s="2">
        <v>77</v>
      </c>
      <c r="K31" s="3">
        <v>12129.645161290322</v>
      </c>
      <c r="L31" s="3">
        <v>11</v>
      </c>
      <c r="M31" s="4">
        <v>1732.8064516129032</v>
      </c>
      <c r="N31" s="3"/>
      <c r="O31" s="2">
        <v>91</v>
      </c>
      <c r="P31" s="3">
        <v>14442.5</v>
      </c>
      <c r="Q31" s="3">
        <v>13</v>
      </c>
      <c r="R31" s="4">
        <v>2063.2142857142858</v>
      </c>
    </row>
    <row r="32" spans="1:18" x14ac:dyDescent="0.25">
      <c r="A32" s="132"/>
      <c r="B32" s="5" t="s">
        <v>354</v>
      </c>
      <c r="C32" t="s">
        <v>353</v>
      </c>
      <c r="D32">
        <v>454</v>
      </c>
      <c r="E32" s="2">
        <v>3.1379310344827589</v>
      </c>
      <c r="F32" s="3">
        <v>461.27586206896558</v>
      </c>
      <c r="G32" s="3">
        <v>0.44827586206896552</v>
      </c>
      <c r="H32" s="4">
        <v>65.896551724137936</v>
      </c>
      <c r="I32" s="3"/>
      <c r="J32" s="2">
        <v>2.7096774193548385</v>
      </c>
      <c r="K32" s="3">
        <v>401.0322580645161</v>
      </c>
      <c r="L32" s="3">
        <v>0.38709677419354838</v>
      </c>
      <c r="M32" s="4">
        <v>57.29032258064516</v>
      </c>
      <c r="N32" s="3"/>
      <c r="O32" s="2">
        <v>3</v>
      </c>
      <c r="P32" s="3">
        <v>441</v>
      </c>
      <c r="Q32" s="3">
        <v>0.42857142857142855</v>
      </c>
      <c r="R32" s="4">
        <v>63</v>
      </c>
    </row>
    <row r="33" spans="1:18" x14ac:dyDescent="0.25">
      <c r="A33" s="132"/>
      <c r="B33" s="5" t="s">
        <v>376</v>
      </c>
      <c r="C33" t="s">
        <v>375</v>
      </c>
      <c r="D33">
        <v>365</v>
      </c>
      <c r="E33" s="2">
        <v>27.03448275862069</v>
      </c>
      <c r="F33" s="3">
        <v>4144</v>
      </c>
      <c r="G33" s="3">
        <v>3.8620689655172415</v>
      </c>
      <c r="H33" s="4">
        <v>592</v>
      </c>
      <c r="I33" s="3"/>
      <c r="J33" s="2">
        <v>26.983870967741936</v>
      </c>
      <c r="K33" s="3">
        <v>4136.8870967741932</v>
      </c>
      <c r="L33" s="3">
        <v>3.8548387096774195</v>
      </c>
      <c r="M33" s="4">
        <v>590.98387096774195</v>
      </c>
      <c r="N33" s="3"/>
      <c r="O33" s="2">
        <v>21</v>
      </c>
      <c r="P33" s="3">
        <v>3547</v>
      </c>
      <c r="Q33" s="3">
        <v>3</v>
      </c>
      <c r="R33" s="4">
        <v>506.71428571428572</v>
      </c>
    </row>
    <row r="34" spans="1:18" x14ac:dyDescent="0.25">
      <c r="A34" s="132"/>
      <c r="B34" s="5" t="s">
        <v>392</v>
      </c>
      <c r="C34" t="s">
        <v>391</v>
      </c>
      <c r="D34">
        <v>314</v>
      </c>
      <c r="E34" s="2">
        <v>7</v>
      </c>
      <c r="F34" s="3">
        <v>532</v>
      </c>
      <c r="G34" s="3">
        <v>1</v>
      </c>
      <c r="H34" s="4">
        <v>76</v>
      </c>
      <c r="I34" s="3"/>
      <c r="J34" s="2">
        <v>7</v>
      </c>
      <c r="K34" s="3">
        <v>532</v>
      </c>
      <c r="L34" s="3">
        <v>1</v>
      </c>
      <c r="M34" s="4">
        <v>76</v>
      </c>
      <c r="N34" s="3"/>
      <c r="O34" s="2"/>
      <c r="P34" s="3"/>
      <c r="Q34" s="3"/>
      <c r="R34" s="4"/>
    </row>
    <row r="35" spans="1:18" ht="15.75" thickBot="1" x14ac:dyDescent="0.3">
      <c r="A35" s="132"/>
      <c r="B35" s="5" t="s">
        <v>554</v>
      </c>
      <c r="C35" t="s">
        <v>254</v>
      </c>
      <c r="D35">
        <v>229</v>
      </c>
      <c r="E35" s="2">
        <v>0.24137931034482757</v>
      </c>
      <c r="F35" s="3">
        <v>3.8620689655172411</v>
      </c>
      <c r="G35" s="3">
        <v>3.4482758620689655E-2</v>
      </c>
      <c r="H35" s="4">
        <v>0.55172413793103448</v>
      </c>
      <c r="I35" s="3"/>
      <c r="J35" s="2"/>
      <c r="K35" s="3"/>
      <c r="L35" s="3"/>
      <c r="M35" s="4"/>
      <c r="N35" s="3"/>
      <c r="O35" s="2"/>
      <c r="P35" s="3"/>
      <c r="Q35" s="3"/>
      <c r="R35" s="4"/>
    </row>
    <row r="36" spans="1:18" ht="15.75" thickBot="1" x14ac:dyDescent="0.3">
      <c r="A36" s="19" t="s">
        <v>483</v>
      </c>
      <c r="B36" s="20"/>
      <c r="C36" s="20"/>
      <c r="D36" s="20"/>
      <c r="E36" s="27">
        <v>1369.344827586207</v>
      </c>
      <c r="F36" s="21">
        <v>224239.93103448272</v>
      </c>
      <c r="G36" s="21">
        <v>195.62068965517241</v>
      </c>
      <c r="H36" s="28">
        <v>32034.275862068967</v>
      </c>
      <c r="I36" s="140"/>
      <c r="J36" s="27">
        <v>1383.7419354838707</v>
      </c>
      <c r="K36" s="21">
        <v>225859.40322580643</v>
      </c>
      <c r="L36" s="21">
        <v>197.67741935483863</v>
      </c>
      <c r="M36" s="28">
        <v>32265.629032258068</v>
      </c>
      <c r="N36" s="140"/>
      <c r="O36" s="27">
        <v>1442</v>
      </c>
      <c r="P36" s="21">
        <v>234775.125</v>
      </c>
      <c r="Q36" s="21">
        <v>206</v>
      </c>
      <c r="R36" s="28">
        <v>33539.303571428565</v>
      </c>
    </row>
    <row r="37" spans="1:18" x14ac:dyDescent="0.25">
      <c r="A37" s="132" t="s">
        <v>484</v>
      </c>
      <c r="B37" s="5" t="s">
        <v>131</v>
      </c>
      <c r="C37" t="s">
        <v>130</v>
      </c>
      <c r="D37">
        <v>591</v>
      </c>
      <c r="E37" s="2"/>
      <c r="F37" s="3"/>
      <c r="G37" s="3"/>
      <c r="H37" s="4"/>
      <c r="I37" s="3"/>
      <c r="J37" s="2">
        <v>0.67741935483870963</v>
      </c>
      <c r="K37" s="3">
        <v>100.93548387096774</v>
      </c>
      <c r="L37" s="3">
        <v>9.6774193548387094E-2</v>
      </c>
      <c r="M37" s="4">
        <v>14.419354838709678</v>
      </c>
      <c r="N37" s="3"/>
      <c r="O37" s="2"/>
      <c r="P37" s="3"/>
      <c r="Q37" s="3"/>
      <c r="R37" s="4"/>
    </row>
    <row r="38" spans="1:18" x14ac:dyDescent="0.25">
      <c r="A38" s="132"/>
      <c r="B38" s="5" t="s">
        <v>125</v>
      </c>
      <c r="C38" t="s">
        <v>124</v>
      </c>
      <c r="D38">
        <v>758</v>
      </c>
      <c r="E38" s="2">
        <v>7</v>
      </c>
      <c r="F38" s="3">
        <v>1113</v>
      </c>
      <c r="G38" s="3">
        <v>1</v>
      </c>
      <c r="H38" s="4">
        <v>159</v>
      </c>
      <c r="I38" s="3"/>
      <c r="J38" s="2">
        <v>7</v>
      </c>
      <c r="K38" s="3">
        <v>1102.1612903225805</v>
      </c>
      <c r="L38" s="3">
        <v>1</v>
      </c>
      <c r="M38" s="4">
        <v>157.45161290322579</v>
      </c>
      <c r="N38" s="3"/>
      <c r="O38" s="2">
        <v>7</v>
      </c>
      <c r="P38" s="3">
        <v>1049</v>
      </c>
      <c r="Q38" s="3">
        <v>1</v>
      </c>
      <c r="R38" s="4">
        <v>149.85714285714286</v>
      </c>
    </row>
    <row r="39" spans="1:18" x14ac:dyDescent="0.25">
      <c r="A39" s="132"/>
      <c r="B39" s="5" t="s">
        <v>143</v>
      </c>
      <c r="C39" t="s">
        <v>142</v>
      </c>
      <c r="D39">
        <v>755</v>
      </c>
      <c r="E39" s="2">
        <v>1.9310344827586206</v>
      </c>
      <c r="F39" s="3">
        <v>308.48275862068965</v>
      </c>
      <c r="G39" s="3">
        <v>0.27586206896551724</v>
      </c>
      <c r="H39" s="4">
        <v>44.068965517241381</v>
      </c>
      <c r="I39" s="3"/>
      <c r="J39" s="2">
        <v>2.032258064516129</v>
      </c>
      <c r="K39" s="3">
        <v>337.35483870967744</v>
      </c>
      <c r="L39" s="3">
        <v>0.29032258064516131</v>
      </c>
      <c r="M39" s="4">
        <v>48.193548387096776</v>
      </c>
      <c r="N39" s="3"/>
      <c r="O39" s="2">
        <v>2</v>
      </c>
      <c r="P39" s="3">
        <v>372</v>
      </c>
      <c r="Q39" s="3">
        <v>0.2857142857142857</v>
      </c>
      <c r="R39" s="4">
        <v>53.142857142857146</v>
      </c>
    </row>
    <row r="40" spans="1:18" x14ac:dyDescent="0.25">
      <c r="A40" s="132"/>
      <c r="B40" s="5" t="s">
        <v>141</v>
      </c>
      <c r="C40" t="s">
        <v>140</v>
      </c>
      <c r="D40">
        <v>954</v>
      </c>
      <c r="E40" s="2">
        <v>18.344827586206897</v>
      </c>
      <c r="F40" s="3">
        <v>2759.9310344827586</v>
      </c>
      <c r="G40" s="3">
        <v>2.6206896551724137</v>
      </c>
      <c r="H40" s="4">
        <v>394.27586206896552</v>
      </c>
      <c r="I40" s="3"/>
      <c r="J40" s="2">
        <v>16.483870967741936</v>
      </c>
      <c r="K40" s="3">
        <v>2512.5483870967741</v>
      </c>
      <c r="L40" s="3">
        <v>2.3548387096774195</v>
      </c>
      <c r="M40" s="4">
        <v>358.93548387096774</v>
      </c>
      <c r="N40" s="3"/>
      <c r="O40" s="2">
        <v>15</v>
      </c>
      <c r="P40" s="3">
        <v>2361</v>
      </c>
      <c r="Q40" s="3">
        <v>2.1428571428571428</v>
      </c>
      <c r="R40" s="4">
        <v>337.28571428571428</v>
      </c>
    </row>
    <row r="41" spans="1:18" x14ac:dyDescent="0.25">
      <c r="A41" s="132"/>
      <c r="B41" s="5" t="s">
        <v>149</v>
      </c>
      <c r="C41" t="s">
        <v>148</v>
      </c>
      <c r="D41">
        <v>520</v>
      </c>
      <c r="E41" s="2">
        <v>34.03448275862069</v>
      </c>
      <c r="F41" s="3">
        <v>5390.2413793103451</v>
      </c>
      <c r="G41" s="3">
        <v>4.8620689655172411</v>
      </c>
      <c r="H41" s="4">
        <v>770.0344827586207</v>
      </c>
      <c r="I41" s="3"/>
      <c r="J41" s="2">
        <v>38.161290322580641</v>
      </c>
      <c r="K41" s="3">
        <v>5949.5483870967737</v>
      </c>
      <c r="L41" s="3">
        <v>5.4516129032258061</v>
      </c>
      <c r="M41" s="4">
        <v>849.93548387096769</v>
      </c>
      <c r="N41" s="3"/>
      <c r="O41" s="2">
        <v>31</v>
      </c>
      <c r="P41" s="3">
        <v>4438</v>
      </c>
      <c r="Q41" s="3">
        <v>4.4285714285714288</v>
      </c>
      <c r="R41" s="4">
        <v>634</v>
      </c>
    </row>
    <row r="42" spans="1:18" x14ac:dyDescent="0.25">
      <c r="A42" s="132"/>
      <c r="B42" s="5" t="s">
        <v>153</v>
      </c>
      <c r="C42" t="s">
        <v>152</v>
      </c>
      <c r="D42">
        <v>701</v>
      </c>
      <c r="E42" s="2">
        <v>15.206896551724139</v>
      </c>
      <c r="F42" s="3">
        <v>2589.0344827586209</v>
      </c>
      <c r="G42" s="3">
        <v>2.1724137931034484</v>
      </c>
      <c r="H42" s="4">
        <v>369.86206896551727</v>
      </c>
      <c r="I42" s="3"/>
      <c r="J42" s="2">
        <v>15.129032258064516</v>
      </c>
      <c r="K42" s="3">
        <v>2542.1290322580649</v>
      </c>
      <c r="L42" s="3">
        <v>2.161290322580645</v>
      </c>
      <c r="M42" s="4">
        <v>363.16129032258067</v>
      </c>
      <c r="N42" s="3"/>
      <c r="O42" s="2">
        <v>15</v>
      </c>
      <c r="P42" s="3">
        <v>2497.5</v>
      </c>
      <c r="Q42" s="3">
        <v>2.1428571428571428</v>
      </c>
      <c r="R42" s="4">
        <v>356.78571428571428</v>
      </c>
    </row>
    <row r="43" spans="1:18" x14ac:dyDescent="0.25">
      <c r="A43" s="132"/>
      <c r="B43" s="5" t="s">
        <v>173</v>
      </c>
      <c r="C43" t="s">
        <v>172</v>
      </c>
      <c r="D43">
        <v>604</v>
      </c>
      <c r="E43" s="2">
        <v>18.103448275862071</v>
      </c>
      <c r="F43" s="3">
        <v>2913.2068965517242</v>
      </c>
      <c r="G43" s="3">
        <v>2.5862068965517242</v>
      </c>
      <c r="H43" s="4">
        <v>416.17241379310343</v>
      </c>
      <c r="I43" s="3"/>
      <c r="J43" s="2">
        <v>18.29032258064516</v>
      </c>
      <c r="K43" s="3">
        <v>2944.2903225806454</v>
      </c>
      <c r="L43" s="3">
        <v>2.6129032258064515</v>
      </c>
      <c r="M43" s="4">
        <v>420.61290322580646</v>
      </c>
      <c r="N43" s="3"/>
      <c r="O43" s="2">
        <v>18</v>
      </c>
      <c r="P43" s="3">
        <v>2958</v>
      </c>
      <c r="Q43" s="3">
        <v>2.5714285714285716</v>
      </c>
      <c r="R43" s="4">
        <v>422.57142857142856</v>
      </c>
    </row>
    <row r="44" spans="1:18" x14ac:dyDescent="0.25">
      <c r="A44" s="132"/>
      <c r="B44" s="5" t="s">
        <v>181</v>
      </c>
      <c r="C44" t="s">
        <v>180</v>
      </c>
      <c r="D44">
        <v>629</v>
      </c>
      <c r="E44" s="2">
        <v>165.22413793103448</v>
      </c>
      <c r="F44" s="3">
        <v>29415.448275862065</v>
      </c>
      <c r="G44" s="3">
        <v>23.603448275862068</v>
      </c>
      <c r="H44" s="4">
        <v>4202.2068965517237</v>
      </c>
      <c r="I44" s="3"/>
      <c r="J44" s="2">
        <v>157.5</v>
      </c>
      <c r="K44" s="3">
        <v>27660.5</v>
      </c>
      <c r="L44" s="3">
        <v>22.5</v>
      </c>
      <c r="M44" s="4">
        <v>3951.5</v>
      </c>
      <c r="N44" s="3"/>
      <c r="O44" s="2">
        <v>177.125</v>
      </c>
      <c r="P44" s="3">
        <v>30055.25</v>
      </c>
      <c r="Q44" s="3">
        <v>25.303571428571427</v>
      </c>
      <c r="R44" s="4">
        <v>4293.6071428571431</v>
      </c>
    </row>
    <row r="45" spans="1:18" x14ac:dyDescent="0.25">
      <c r="A45" s="132"/>
      <c r="B45" s="5" t="s">
        <v>189</v>
      </c>
      <c r="C45" t="s">
        <v>188</v>
      </c>
      <c r="D45">
        <v>584</v>
      </c>
      <c r="E45" s="2">
        <v>20.275862068965516</v>
      </c>
      <c r="F45" s="3">
        <v>3366.0344827586209</v>
      </c>
      <c r="G45" s="3">
        <v>2.896551724137931</v>
      </c>
      <c r="H45" s="4">
        <v>480.86206896551727</v>
      </c>
      <c r="I45" s="3"/>
      <c r="J45" s="2">
        <v>22.016129032258064</v>
      </c>
      <c r="K45" s="3">
        <v>3596.0806451612907</v>
      </c>
      <c r="L45" s="3">
        <v>3.1451612903225805</v>
      </c>
      <c r="M45" s="4">
        <v>513.72580645161293</v>
      </c>
      <c r="N45" s="3"/>
      <c r="O45" s="2">
        <v>20.25</v>
      </c>
      <c r="P45" s="3">
        <v>3191.5</v>
      </c>
      <c r="Q45" s="3">
        <v>2.8928571428571428</v>
      </c>
      <c r="R45" s="4">
        <v>455.92857142857144</v>
      </c>
    </row>
    <row r="46" spans="1:18" x14ac:dyDescent="0.25">
      <c r="A46" s="132"/>
      <c r="B46" s="5" t="s">
        <v>191</v>
      </c>
      <c r="C46" t="s">
        <v>190</v>
      </c>
      <c r="D46">
        <v>699</v>
      </c>
      <c r="E46" s="2">
        <v>9.1724137931034484</v>
      </c>
      <c r="F46" s="3">
        <v>1436.4482758620688</v>
      </c>
      <c r="G46" s="3">
        <v>1.3103448275862069</v>
      </c>
      <c r="H46" s="4">
        <v>205.20689655172413</v>
      </c>
      <c r="I46" s="3"/>
      <c r="J46" s="2">
        <v>9.0322580645161281</v>
      </c>
      <c r="K46" s="3">
        <v>1422.3548387096773</v>
      </c>
      <c r="L46" s="3">
        <v>1.2903225806451613</v>
      </c>
      <c r="M46" s="4">
        <v>203.19354838709677</v>
      </c>
      <c r="N46" s="3"/>
      <c r="O46" s="2">
        <v>10</v>
      </c>
      <c r="P46" s="3">
        <v>1627</v>
      </c>
      <c r="Q46" s="3">
        <v>1.4285714285714286</v>
      </c>
      <c r="R46" s="4">
        <v>232.42857142857142</v>
      </c>
    </row>
    <row r="47" spans="1:18" x14ac:dyDescent="0.25">
      <c r="A47" s="132"/>
      <c r="B47" s="5" t="s">
        <v>237</v>
      </c>
      <c r="C47" t="s">
        <v>236</v>
      </c>
      <c r="D47">
        <v>846</v>
      </c>
      <c r="E47" s="2">
        <v>2.1724137931034484</v>
      </c>
      <c r="F47" s="3">
        <v>360.62068965517238</v>
      </c>
      <c r="G47" s="3">
        <v>0.31034482758620691</v>
      </c>
      <c r="H47" s="4">
        <v>51.517241379310342</v>
      </c>
      <c r="I47" s="3"/>
      <c r="J47" s="2">
        <v>2.032258064516129</v>
      </c>
      <c r="K47" s="3">
        <v>317.0322580645161</v>
      </c>
      <c r="L47" s="3">
        <v>0.29032258064516131</v>
      </c>
      <c r="M47" s="4">
        <v>45.29032258064516</v>
      </c>
      <c r="N47" s="3"/>
      <c r="O47" s="2">
        <v>2</v>
      </c>
      <c r="P47" s="3">
        <v>357</v>
      </c>
      <c r="Q47" s="3">
        <v>0.2857142857142857</v>
      </c>
      <c r="R47" s="4">
        <v>51</v>
      </c>
    </row>
    <row r="48" spans="1:18" x14ac:dyDescent="0.25">
      <c r="A48" s="132"/>
      <c r="B48" s="5" t="s">
        <v>364</v>
      </c>
      <c r="C48" t="s">
        <v>363</v>
      </c>
      <c r="D48">
        <v>806</v>
      </c>
      <c r="E48" s="2">
        <v>11.103448275862069</v>
      </c>
      <c r="F48" s="3">
        <v>1870.9310344827586</v>
      </c>
      <c r="G48" s="3">
        <v>1.5862068965517242</v>
      </c>
      <c r="H48" s="4">
        <v>267.27586206896552</v>
      </c>
      <c r="I48" s="3"/>
      <c r="J48" s="2">
        <v>10.838709677419354</v>
      </c>
      <c r="K48" s="3">
        <v>1839.1935483870968</v>
      </c>
      <c r="L48" s="3">
        <v>1.5483870967741935</v>
      </c>
      <c r="M48" s="4">
        <v>262.74193548387098</v>
      </c>
      <c r="N48" s="3"/>
      <c r="O48" s="2">
        <v>16</v>
      </c>
      <c r="P48" s="3">
        <v>2616</v>
      </c>
      <c r="Q48" s="3">
        <v>2.2857142857142856</v>
      </c>
      <c r="R48" s="4">
        <v>373.71428571428572</v>
      </c>
    </row>
    <row r="49" spans="1:18" x14ac:dyDescent="0.25">
      <c r="A49" s="132"/>
      <c r="B49" s="5" t="s">
        <v>211</v>
      </c>
      <c r="C49" t="s">
        <v>210</v>
      </c>
      <c r="D49">
        <v>971</v>
      </c>
      <c r="E49" s="2">
        <v>2.1724137931034484</v>
      </c>
      <c r="F49" s="3">
        <v>367.86206896551721</v>
      </c>
      <c r="G49" s="3">
        <v>0.31034482758620691</v>
      </c>
      <c r="H49" s="4">
        <v>52.551724137931032</v>
      </c>
      <c r="I49" s="3"/>
      <c r="J49" s="2">
        <v>2.032258064516129</v>
      </c>
      <c r="K49" s="3">
        <v>317.0322580645161</v>
      </c>
      <c r="L49" s="3">
        <v>0.29032258064516131</v>
      </c>
      <c r="M49" s="4">
        <v>45.29032258064516</v>
      </c>
      <c r="N49" s="3"/>
      <c r="O49" s="2">
        <v>2</v>
      </c>
      <c r="P49" s="3">
        <v>349.5</v>
      </c>
      <c r="Q49" s="3">
        <v>0.2857142857142857</v>
      </c>
      <c r="R49" s="4">
        <v>49.928571428571431</v>
      </c>
    </row>
    <row r="50" spans="1:18" x14ac:dyDescent="0.25">
      <c r="A50" s="132"/>
      <c r="B50" s="5" t="s">
        <v>217</v>
      </c>
      <c r="C50" t="s">
        <v>216</v>
      </c>
      <c r="D50">
        <v>811</v>
      </c>
      <c r="E50" s="2">
        <v>1.9310344827586206</v>
      </c>
      <c r="F50" s="3">
        <v>330.20689655172413</v>
      </c>
      <c r="G50" s="3">
        <v>0.27586206896551724</v>
      </c>
      <c r="H50" s="4">
        <v>47.172413793103445</v>
      </c>
      <c r="I50" s="3"/>
      <c r="J50" s="2">
        <v>2.032258064516129</v>
      </c>
      <c r="K50" s="3">
        <v>357.67741935483866</v>
      </c>
      <c r="L50" s="3">
        <v>0.29032258064516131</v>
      </c>
      <c r="M50" s="4">
        <v>51.096774193548384</v>
      </c>
      <c r="N50" s="3"/>
      <c r="O50" s="2">
        <v>2</v>
      </c>
      <c r="P50" s="3">
        <v>334.5</v>
      </c>
      <c r="Q50" s="3">
        <v>0.2857142857142857</v>
      </c>
      <c r="R50" s="4">
        <v>47.785714285714285</v>
      </c>
    </row>
    <row r="51" spans="1:18" x14ac:dyDescent="0.25">
      <c r="A51" s="132"/>
      <c r="B51" s="5" t="s">
        <v>384</v>
      </c>
      <c r="C51" t="s">
        <v>383</v>
      </c>
      <c r="D51">
        <v>987</v>
      </c>
      <c r="E51" s="2">
        <v>9.1724137931034484</v>
      </c>
      <c r="F51" s="3">
        <v>1480.8620689655172</v>
      </c>
      <c r="G51" s="3">
        <v>1.3103448275862069</v>
      </c>
      <c r="H51" s="4">
        <v>211.55172413793105</v>
      </c>
      <c r="I51" s="3"/>
      <c r="J51" s="2">
        <v>9.0322580645161281</v>
      </c>
      <c r="K51" s="3">
        <v>1453.9677419354839</v>
      </c>
      <c r="L51" s="3">
        <v>1.2903225806451613</v>
      </c>
      <c r="M51" s="4">
        <v>207.70967741935485</v>
      </c>
      <c r="N51" s="3"/>
      <c r="O51" s="2">
        <v>4</v>
      </c>
      <c r="P51" s="3">
        <v>630</v>
      </c>
      <c r="Q51" s="3">
        <v>0.5714285714285714</v>
      </c>
      <c r="R51" s="4">
        <v>90</v>
      </c>
    </row>
    <row r="52" spans="1:18" x14ac:dyDescent="0.25">
      <c r="A52" s="132"/>
      <c r="B52" s="5" t="s">
        <v>229</v>
      </c>
      <c r="C52" t="s">
        <v>228</v>
      </c>
      <c r="D52">
        <v>539</v>
      </c>
      <c r="E52" s="2">
        <v>2.1724137931034484</v>
      </c>
      <c r="F52" s="3">
        <v>338.89655172413796</v>
      </c>
      <c r="G52" s="3">
        <v>0.31034482758620691</v>
      </c>
      <c r="H52" s="4">
        <v>48.413793103448278</v>
      </c>
      <c r="I52" s="3"/>
      <c r="J52" s="2">
        <v>2.032258064516129</v>
      </c>
      <c r="K52" s="3">
        <v>317.0322580645161</v>
      </c>
      <c r="L52" s="3">
        <v>0.29032258064516131</v>
      </c>
      <c r="M52" s="4">
        <v>45.29032258064516</v>
      </c>
      <c r="N52" s="3"/>
      <c r="O52" s="2">
        <v>2</v>
      </c>
      <c r="P52" s="3">
        <v>319.5</v>
      </c>
      <c r="Q52" s="3">
        <v>0.2857142857142857</v>
      </c>
      <c r="R52" s="4">
        <v>45.642857142857146</v>
      </c>
    </row>
    <row r="53" spans="1:18" x14ac:dyDescent="0.25">
      <c r="A53" s="132"/>
      <c r="B53" s="5" t="s">
        <v>259</v>
      </c>
      <c r="C53" t="s">
        <v>258</v>
      </c>
      <c r="D53">
        <v>775</v>
      </c>
      <c r="E53" s="2">
        <v>7</v>
      </c>
      <c r="F53" s="3">
        <v>1031.8965517241379</v>
      </c>
      <c r="G53" s="3">
        <v>1</v>
      </c>
      <c r="H53" s="4">
        <v>147.41379310344828</v>
      </c>
      <c r="I53" s="3"/>
      <c r="J53" s="2">
        <v>7</v>
      </c>
      <c r="K53" s="3">
        <v>1044.3548387096773</v>
      </c>
      <c r="L53" s="3">
        <v>1</v>
      </c>
      <c r="M53" s="4">
        <v>149.19354838709677</v>
      </c>
      <c r="N53" s="3"/>
      <c r="O53" s="2">
        <v>7</v>
      </c>
      <c r="P53" s="3">
        <v>1001</v>
      </c>
      <c r="Q53" s="3">
        <v>1</v>
      </c>
      <c r="R53" s="4">
        <v>143</v>
      </c>
    </row>
    <row r="54" spans="1:18" x14ac:dyDescent="0.25">
      <c r="A54" s="132"/>
      <c r="B54" s="5" t="s">
        <v>271</v>
      </c>
      <c r="C54" t="s">
        <v>270</v>
      </c>
      <c r="D54">
        <v>796</v>
      </c>
      <c r="E54" s="2">
        <v>7</v>
      </c>
      <c r="F54" s="3">
        <v>1128.4482758620688</v>
      </c>
      <c r="G54" s="3">
        <v>1</v>
      </c>
      <c r="H54" s="4">
        <v>161.20689655172413</v>
      </c>
      <c r="I54" s="3"/>
      <c r="J54" s="2">
        <v>7</v>
      </c>
      <c r="K54" s="3">
        <v>1123.8387096774195</v>
      </c>
      <c r="L54" s="3">
        <v>1</v>
      </c>
      <c r="M54" s="4">
        <v>160.54838709677421</v>
      </c>
      <c r="N54" s="3"/>
      <c r="O54" s="2">
        <v>7</v>
      </c>
      <c r="P54" s="3">
        <v>1049</v>
      </c>
      <c r="Q54" s="3">
        <v>1</v>
      </c>
      <c r="R54" s="4">
        <v>149.85714285714286</v>
      </c>
    </row>
    <row r="55" spans="1:18" x14ac:dyDescent="0.25">
      <c r="A55" s="132"/>
      <c r="B55" s="5" t="s">
        <v>263</v>
      </c>
      <c r="C55" t="s">
        <v>262</v>
      </c>
      <c r="D55">
        <v>599</v>
      </c>
      <c r="E55" s="2">
        <v>1.9310344827586206</v>
      </c>
      <c r="F55" s="3">
        <v>301.24137931034483</v>
      </c>
      <c r="G55" s="3">
        <v>0.27586206896551724</v>
      </c>
      <c r="H55" s="4">
        <v>43.03448275862069</v>
      </c>
      <c r="I55" s="3"/>
      <c r="J55" s="2">
        <v>2.032258064516129</v>
      </c>
      <c r="K55" s="3">
        <v>323.80645161290323</v>
      </c>
      <c r="L55" s="3">
        <v>0.29032258064516131</v>
      </c>
      <c r="M55" s="4">
        <v>46.258064516129032</v>
      </c>
      <c r="N55" s="3"/>
      <c r="O55" s="2">
        <v>2</v>
      </c>
      <c r="P55" s="3">
        <v>327</v>
      </c>
      <c r="Q55" s="3">
        <v>0.2857142857142857</v>
      </c>
      <c r="R55" s="4">
        <v>46.714285714285715</v>
      </c>
    </row>
    <row r="56" spans="1:18" x14ac:dyDescent="0.25">
      <c r="A56" s="132"/>
      <c r="B56" s="5" t="s">
        <v>279</v>
      </c>
      <c r="C56" t="s">
        <v>278</v>
      </c>
      <c r="D56">
        <v>750</v>
      </c>
      <c r="E56" s="2">
        <v>1.9310344827586206</v>
      </c>
      <c r="F56" s="3">
        <v>315.72413793103448</v>
      </c>
      <c r="G56" s="3">
        <v>0.27586206896551724</v>
      </c>
      <c r="H56" s="4">
        <v>45.103448275862071</v>
      </c>
      <c r="I56" s="3"/>
      <c r="J56" s="2">
        <v>2.032258064516129</v>
      </c>
      <c r="K56" s="3">
        <v>317.0322580645161</v>
      </c>
      <c r="L56" s="3">
        <v>0.29032258064516131</v>
      </c>
      <c r="M56" s="4">
        <v>45.29032258064516</v>
      </c>
      <c r="N56" s="3"/>
      <c r="O56" s="2">
        <v>2</v>
      </c>
      <c r="P56" s="3">
        <v>342</v>
      </c>
      <c r="Q56" s="3">
        <v>0.2857142857142857</v>
      </c>
      <c r="R56" s="4">
        <v>48.857142857142854</v>
      </c>
    </row>
    <row r="57" spans="1:18" x14ac:dyDescent="0.25">
      <c r="A57" s="132"/>
      <c r="B57" s="5" t="s">
        <v>297</v>
      </c>
      <c r="C57" t="s">
        <v>296</v>
      </c>
      <c r="D57">
        <v>987</v>
      </c>
      <c r="E57" s="2">
        <v>20.03448275862069</v>
      </c>
      <c r="F57" s="3">
        <v>3332.9655172413791</v>
      </c>
      <c r="G57" s="3">
        <v>2.8620689655172415</v>
      </c>
      <c r="H57" s="4">
        <v>476.13793103448273</v>
      </c>
      <c r="I57" s="3"/>
      <c r="J57" s="2">
        <v>20.322580645161292</v>
      </c>
      <c r="K57" s="3">
        <v>3462.9677419354839</v>
      </c>
      <c r="L57" s="3">
        <v>2.903225806451613</v>
      </c>
      <c r="M57" s="4">
        <v>494.70967741935482</v>
      </c>
      <c r="N57" s="3"/>
      <c r="O57" s="2">
        <v>13.5</v>
      </c>
      <c r="P57" s="3">
        <v>2302</v>
      </c>
      <c r="Q57" s="3">
        <v>1.9285714285714286</v>
      </c>
      <c r="R57" s="4">
        <v>328.85714285714283</v>
      </c>
    </row>
    <row r="58" spans="1:18" x14ac:dyDescent="0.25">
      <c r="A58" s="132"/>
      <c r="B58" s="5" t="s">
        <v>193</v>
      </c>
      <c r="C58" t="s">
        <v>192</v>
      </c>
      <c r="D58">
        <v>894</v>
      </c>
      <c r="E58" s="2">
        <v>11.103448275862069</v>
      </c>
      <c r="F58" s="3">
        <v>1221.1379310344828</v>
      </c>
      <c r="G58" s="3">
        <v>1.5862068965517242</v>
      </c>
      <c r="H58" s="4">
        <v>174.44827586206895</v>
      </c>
      <c r="I58" s="3"/>
      <c r="J58" s="2">
        <v>10.838709677419354</v>
      </c>
      <c r="K58" s="3">
        <v>1280.0967741935483</v>
      </c>
      <c r="L58" s="3">
        <v>1.5483870967741935</v>
      </c>
      <c r="M58" s="4">
        <v>182.87096774193549</v>
      </c>
      <c r="N58" s="3"/>
      <c r="O58" s="2">
        <v>11</v>
      </c>
      <c r="P58" s="3">
        <v>1891.5</v>
      </c>
      <c r="Q58" s="3">
        <v>1.5714285714285714</v>
      </c>
      <c r="R58" s="4">
        <v>270.21428571428572</v>
      </c>
    </row>
    <row r="59" spans="1:18" x14ac:dyDescent="0.25">
      <c r="A59" s="132"/>
      <c r="B59" s="5" t="s">
        <v>320</v>
      </c>
      <c r="C59" t="s">
        <v>319</v>
      </c>
      <c r="D59">
        <v>762</v>
      </c>
      <c r="E59" s="2">
        <v>76.275862068965509</v>
      </c>
      <c r="F59" s="3">
        <v>12296.46551724138</v>
      </c>
      <c r="G59" s="3">
        <v>10.896551724137931</v>
      </c>
      <c r="H59" s="4">
        <v>1756.6379310344828</v>
      </c>
      <c r="I59" s="3"/>
      <c r="J59" s="2">
        <v>80.048387096774192</v>
      </c>
      <c r="K59" s="3">
        <v>12462.258064516129</v>
      </c>
      <c r="L59" s="3">
        <v>11.435483870967742</v>
      </c>
      <c r="M59" s="4">
        <v>1780.3225806451612</v>
      </c>
      <c r="N59" s="3"/>
      <c r="O59" s="2">
        <v>84.25</v>
      </c>
      <c r="P59" s="3">
        <v>14384.375</v>
      </c>
      <c r="Q59" s="3">
        <v>12.035714285714286</v>
      </c>
      <c r="R59" s="4">
        <v>2054.9107142857142</v>
      </c>
    </row>
    <row r="60" spans="1:18" x14ac:dyDescent="0.25">
      <c r="A60" s="132"/>
      <c r="B60" s="5" t="s">
        <v>309</v>
      </c>
      <c r="C60" t="s">
        <v>308</v>
      </c>
      <c r="D60">
        <v>732</v>
      </c>
      <c r="E60" s="2">
        <v>1.9310344827586206</v>
      </c>
      <c r="F60" s="3">
        <v>301.24137931034483</v>
      </c>
      <c r="G60" s="3">
        <v>0.27586206896551724</v>
      </c>
      <c r="H60" s="4">
        <v>43.03448275862069</v>
      </c>
      <c r="I60" s="3"/>
      <c r="J60" s="2">
        <v>2.4838709677419355</v>
      </c>
      <c r="K60" s="3">
        <v>394.25806451612902</v>
      </c>
      <c r="L60" s="3">
        <v>0.35483870967741937</v>
      </c>
      <c r="M60" s="4">
        <v>56.322580645161288</v>
      </c>
      <c r="N60" s="3"/>
      <c r="O60" s="2">
        <v>3</v>
      </c>
      <c r="P60" s="3">
        <v>513</v>
      </c>
      <c r="Q60" s="3">
        <v>0.42857142857142855</v>
      </c>
      <c r="R60" s="4">
        <v>73.285714285714292</v>
      </c>
    </row>
    <row r="61" spans="1:18" x14ac:dyDescent="0.25">
      <c r="A61" s="132"/>
      <c r="B61" s="5" t="s">
        <v>326</v>
      </c>
      <c r="C61" t="s">
        <v>325</v>
      </c>
      <c r="D61">
        <v>843</v>
      </c>
      <c r="E61" s="2">
        <v>2.1724137931034484</v>
      </c>
      <c r="F61" s="3">
        <v>338.89655172413796</v>
      </c>
      <c r="G61" s="3">
        <v>0.31034482758620691</v>
      </c>
      <c r="H61" s="4">
        <v>48.413793103448278</v>
      </c>
      <c r="I61" s="3"/>
      <c r="J61" s="2">
        <v>2.032258064516129</v>
      </c>
      <c r="K61" s="3">
        <v>323.80645161290323</v>
      </c>
      <c r="L61" s="3">
        <v>0.29032258064516131</v>
      </c>
      <c r="M61" s="4">
        <v>46.258064516129032</v>
      </c>
      <c r="N61" s="3"/>
      <c r="O61" s="2">
        <v>2</v>
      </c>
      <c r="P61" s="3">
        <v>357</v>
      </c>
      <c r="Q61" s="3">
        <v>0.2857142857142857</v>
      </c>
      <c r="R61" s="4">
        <v>51</v>
      </c>
    </row>
    <row r="62" spans="1:18" x14ac:dyDescent="0.25">
      <c r="A62" s="132"/>
      <c r="B62" s="5" t="s">
        <v>328</v>
      </c>
      <c r="C62" t="s">
        <v>327</v>
      </c>
      <c r="D62">
        <v>647</v>
      </c>
      <c r="E62" s="2">
        <v>2.1724137931034484</v>
      </c>
      <c r="F62" s="3">
        <v>319.34482758620686</v>
      </c>
      <c r="G62" s="3">
        <v>0.31034482758620691</v>
      </c>
      <c r="H62" s="4">
        <v>45.620689655172413</v>
      </c>
      <c r="I62" s="3"/>
      <c r="J62" s="2">
        <v>2.032258064516129</v>
      </c>
      <c r="K62" s="3">
        <v>300.09677419354836</v>
      </c>
      <c r="L62" s="3">
        <v>0.29032258064516131</v>
      </c>
      <c r="M62" s="4">
        <v>42.87096774193548</v>
      </c>
      <c r="N62" s="3"/>
      <c r="O62" s="2"/>
      <c r="P62" s="3"/>
      <c r="Q62" s="3"/>
      <c r="R62" s="4"/>
    </row>
    <row r="63" spans="1:18" x14ac:dyDescent="0.25">
      <c r="A63" s="132"/>
      <c r="B63" s="5" t="s">
        <v>356</v>
      </c>
      <c r="C63" t="s">
        <v>355</v>
      </c>
      <c r="D63">
        <v>866</v>
      </c>
      <c r="E63" s="2">
        <v>122.25862068965517</v>
      </c>
      <c r="F63" s="3">
        <v>21105.362068965518</v>
      </c>
      <c r="G63" s="3">
        <v>17.46551724137931</v>
      </c>
      <c r="H63" s="4">
        <v>3015.0517241379312</v>
      </c>
      <c r="I63" s="3"/>
      <c r="J63" s="2">
        <v>124.19354838709677</v>
      </c>
      <c r="K63" s="3">
        <v>21431.403225806451</v>
      </c>
      <c r="L63" s="3">
        <v>17.741935483870968</v>
      </c>
      <c r="M63" s="4">
        <v>3061.6290322580644</v>
      </c>
      <c r="N63" s="3"/>
      <c r="O63" s="2">
        <v>136.875</v>
      </c>
      <c r="P63" s="3">
        <v>23407.625</v>
      </c>
      <c r="Q63" s="3">
        <v>19.553571428571427</v>
      </c>
      <c r="R63" s="4">
        <v>3343.9464285714284</v>
      </c>
    </row>
    <row r="64" spans="1:18" x14ac:dyDescent="0.25">
      <c r="A64" s="132"/>
      <c r="B64" s="5" t="s">
        <v>426</v>
      </c>
      <c r="C64" t="s">
        <v>425</v>
      </c>
      <c r="D64">
        <v>948</v>
      </c>
      <c r="E64" s="2">
        <v>3.8620689655172411</v>
      </c>
      <c r="F64" s="3">
        <v>293.51724137931035</v>
      </c>
      <c r="G64" s="3">
        <v>0.55172413793103448</v>
      </c>
      <c r="H64" s="4">
        <v>41.931034482758619</v>
      </c>
      <c r="I64" s="3"/>
      <c r="J64" s="2">
        <v>4.064516129032258</v>
      </c>
      <c r="K64" s="3">
        <v>308.90322580645164</v>
      </c>
      <c r="L64" s="3">
        <v>0.58064516129032262</v>
      </c>
      <c r="M64" s="4">
        <v>44.12903225806452</v>
      </c>
      <c r="N64" s="3"/>
      <c r="O64" s="2"/>
      <c r="P64" s="3"/>
      <c r="Q64" s="3"/>
      <c r="R64" s="4"/>
    </row>
    <row r="65" spans="1:18" x14ac:dyDescent="0.25">
      <c r="A65" s="132"/>
      <c r="B65" s="5" t="s">
        <v>437</v>
      </c>
      <c r="C65" t="s">
        <v>436</v>
      </c>
      <c r="D65">
        <v>992</v>
      </c>
      <c r="E65" s="2">
        <v>27.517241379310345</v>
      </c>
      <c r="F65" s="3">
        <v>4646.3103448275861</v>
      </c>
      <c r="G65" s="3">
        <v>3.9310344827586206</v>
      </c>
      <c r="H65" s="4">
        <v>663.75862068965512</v>
      </c>
      <c r="I65" s="3"/>
      <c r="J65" s="2">
        <v>27.774193548387096</v>
      </c>
      <c r="K65" s="3">
        <v>4680.7419354838703</v>
      </c>
      <c r="L65" s="3">
        <v>3.967741935483871</v>
      </c>
      <c r="M65" s="4">
        <v>668.67741935483866</v>
      </c>
      <c r="N65" s="3"/>
      <c r="O65" s="2">
        <v>21.75</v>
      </c>
      <c r="P65" s="3">
        <v>3704.4999999999995</v>
      </c>
      <c r="Q65" s="3">
        <v>3.1071428571428572</v>
      </c>
      <c r="R65" s="4">
        <v>529.21428571428567</v>
      </c>
    </row>
    <row r="66" spans="1:18" x14ac:dyDescent="0.25">
      <c r="A66" s="132"/>
      <c r="B66" s="5" t="s">
        <v>394</v>
      </c>
      <c r="C66" t="s">
        <v>393</v>
      </c>
      <c r="D66">
        <v>735</v>
      </c>
      <c r="E66" s="2">
        <v>2.1724137931034484</v>
      </c>
      <c r="F66" s="3">
        <v>319.34482758620686</v>
      </c>
      <c r="G66" s="3">
        <v>0.31034482758620691</v>
      </c>
      <c r="H66" s="4">
        <v>45.620689655172413</v>
      </c>
      <c r="I66" s="3"/>
      <c r="J66" s="2">
        <v>1.8064516129032258</v>
      </c>
      <c r="K66" s="3">
        <v>266.45161290322579</v>
      </c>
      <c r="L66" s="3">
        <v>0.25806451612903225</v>
      </c>
      <c r="M66" s="4">
        <v>38.064516129032256</v>
      </c>
      <c r="N66" s="3"/>
      <c r="O66" s="2"/>
      <c r="P66" s="3"/>
      <c r="Q66" s="3"/>
      <c r="R66" s="4"/>
    </row>
    <row r="67" spans="1:18" x14ac:dyDescent="0.25">
      <c r="A67" s="132"/>
      <c r="B67" s="5" t="s">
        <v>445</v>
      </c>
      <c r="C67" t="s">
        <v>444</v>
      </c>
      <c r="D67">
        <v>982</v>
      </c>
      <c r="E67" s="2">
        <v>1.9310344827586206</v>
      </c>
      <c r="F67" s="3">
        <v>364.9655172413793</v>
      </c>
      <c r="G67" s="3">
        <v>0.27586206896551724</v>
      </c>
      <c r="H67" s="4">
        <v>52.137931034482762</v>
      </c>
      <c r="I67" s="3"/>
      <c r="J67" s="2">
        <v>2.032258064516129</v>
      </c>
      <c r="K67" s="3">
        <v>384.09677419354836</v>
      </c>
      <c r="L67" s="3">
        <v>0.29032258064516131</v>
      </c>
      <c r="M67" s="4">
        <v>54.87096774193548</v>
      </c>
      <c r="N67" s="3"/>
      <c r="O67" s="2"/>
      <c r="P67" s="3"/>
      <c r="Q67" s="3"/>
      <c r="R67" s="4"/>
    </row>
    <row r="68" spans="1:18" ht="15.75" thickBot="1" x14ac:dyDescent="0.3">
      <c r="A68" s="132"/>
      <c r="B68" s="5" t="s">
        <v>560</v>
      </c>
      <c r="C68" t="s">
        <v>559</v>
      </c>
      <c r="D68">
        <v>964</v>
      </c>
      <c r="E68" s="2">
        <v>3.1379310344827589</v>
      </c>
      <c r="F68" s="3">
        <v>489.51724137931035</v>
      </c>
      <c r="G68" s="3">
        <v>0.44827586206896552</v>
      </c>
      <c r="H68" s="4">
        <v>69.931034482758619</v>
      </c>
      <c r="I68" s="3"/>
      <c r="J68" s="2"/>
      <c r="K68" s="3"/>
      <c r="L68" s="3"/>
      <c r="M68" s="4"/>
      <c r="N68" s="3"/>
      <c r="O68" s="2"/>
      <c r="P68" s="3"/>
      <c r="Q68" s="3"/>
      <c r="R68" s="4"/>
    </row>
    <row r="69" spans="1:18" ht="15.75" thickBot="1" x14ac:dyDescent="0.3">
      <c r="A69" s="19" t="s">
        <v>485</v>
      </c>
      <c r="B69" s="20"/>
      <c r="C69" s="20"/>
      <c r="D69" s="20"/>
      <c r="E69" s="27">
        <v>610.44827586206884</v>
      </c>
      <c r="F69" s="21">
        <v>101847.58620689654</v>
      </c>
      <c r="G69" s="21">
        <v>87.206896551724128</v>
      </c>
      <c r="H69" s="28">
        <v>14549.655172413793</v>
      </c>
      <c r="I69" s="140"/>
      <c r="J69" s="27">
        <v>610.01612903225816</v>
      </c>
      <c r="K69" s="21">
        <v>100873.95161290323</v>
      </c>
      <c r="L69" s="21">
        <v>87.145161290322605</v>
      </c>
      <c r="M69" s="28">
        <v>14410.56451612903</v>
      </c>
      <c r="N69" s="140"/>
      <c r="O69" s="27">
        <v>613.75</v>
      </c>
      <c r="P69" s="21">
        <v>102434.75</v>
      </c>
      <c r="Q69" s="21">
        <v>87.678571428571445</v>
      </c>
      <c r="R69" s="28">
        <v>14633.535714285714</v>
      </c>
    </row>
    <row r="70" spans="1:18" x14ac:dyDescent="0.25">
      <c r="A70" s="132" t="s">
        <v>486</v>
      </c>
      <c r="B70" s="5" t="s">
        <v>340</v>
      </c>
      <c r="C70" t="s">
        <v>339</v>
      </c>
      <c r="D70">
        <v>1069</v>
      </c>
      <c r="E70" s="2">
        <v>41.155172413793103</v>
      </c>
      <c r="F70" s="3">
        <v>7242.4655172413795</v>
      </c>
      <c r="G70" s="3">
        <v>5.8793103448275863</v>
      </c>
      <c r="H70" s="4">
        <v>1034.6379310344828</v>
      </c>
      <c r="I70" s="3"/>
      <c r="J70" s="2">
        <v>42.225806451612904</v>
      </c>
      <c r="K70" s="3">
        <v>7418.4193548387093</v>
      </c>
      <c r="L70" s="3">
        <v>6.032258064516129</v>
      </c>
      <c r="M70" s="4">
        <v>1059.7741935483871</v>
      </c>
      <c r="N70" s="3"/>
      <c r="O70" s="2">
        <v>39</v>
      </c>
      <c r="P70" s="3">
        <v>6767.5</v>
      </c>
      <c r="Q70" s="3">
        <v>5.5714285714285712</v>
      </c>
      <c r="R70" s="4">
        <v>966.78571428571433</v>
      </c>
    </row>
    <row r="71" spans="1:18" x14ac:dyDescent="0.25">
      <c r="A71" s="132"/>
      <c r="B71" s="5" t="s">
        <v>137</v>
      </c>
      <c r="C71" t="s">
        <v>136</v>
      </c>
      <c r="D71">
        <v>1090</v>
      </c>
      <c r="E71" s="2">
        <v>58.413793103448278</v>
      </c>
      <c r="F71" s="3">
        <v>9724.9310344827591</v>
      </c>
      <c r="G71" s="3">
        <v>8.3448275862068968</v>
      </c>
      <c r="H71" s="4">
        <v>1389.2758620689656</v>
      </c>
      <c r="I71" s="3"/>
      <c r="J71" s="2">
        <v>59.951612903225808</v>
      </c>
      <c r="K71" s="3">
        <v>9952.3064516129034</v>
      </c>
      <c r="L71" s="3">
        <v>8.564516129032258</v>
      </c>
      <c r="M71" s="4">
        <v>1421.758064516129</v>
      </c>
      <c r="N71" s="3"/>
      <c r="O71" s="2">
        <v>61.375</v>
      </c>
      <c r="P71" s="3">
        <v>10406.75</v>
      </c>
      <c r="Q71" s="3">
        <v>8.7678571428571423</v>
      </c>
      <c r="R71" s="4">
        <v>1486.6785714285713</v>
      </c>
    </row>
    <row r="72" spans="1:18" x14ac:dyDescent="0.25">
      <c r="A72" s="132"/>
      <c r="B72" s="5" t="s">
        <v>147</v>
      </c>
      <c r="C72" t="s">
        <v>146</v>
      </c>
      <c r="D72">
        <v>1048</v>
      </c>
      <c r="E72" s="2">
        <v>2.1724137931034484</v>
      </c>
      <c r="F72" s="3">
        <v>404.06896551724139</v>
      </c>
      <c r="G72" s="3">
        <v>0.31034482758620691</v>
      </c>
      <c r="H72" s="4">
        <v>57.724137931034484</v>
      </c>
      <c r="I72" s="3"/>
      <c r="J72" s="2">
        <v>2.032258064516129</v>
      </c>
      <c r="K72" s="3">
        <v>371.22580645161293</v>
      </c>
      <c r="L72" s="3">
        <v>0.29032258064516131</v>
      </c>
      <c r="M72" s="4">
        <v>53.032258064516128</v>
      </c>
      <c r="N72" s="3"/>
      <c r="O72" s="2">
        <v>2.5</v>
      </c>
      <c r="P72" s="3">
        <v>420</v>
      </c>
      <c r="Q72" s="3">
        <v>0.35714285714285715</v>
      </c>
      <c r="R72" s="4">
        <v>60</v>
      </c>
    </row>
    <row r="73" spans="1:18" x14ac:dyDescent="0.25">
      <c r="A73" s="132"/>
      <c r="B73" s="5" t="s">
        <v>454</v>
      </c>
      <c r="C73" t="s">
        <v>453</v>
      </c>
      <c r="D73">
        <v>1400</v>
      </c>
      <c r="E73" s="2">
        <v>0.96551724137931028</v>
      </c>
      <c r="F73" s="3">
        <v>179.58620689655172</v>
      </c>
      <c r="G73" s="3">
        <v>0.13793103448275862</v>
      </c>
      <c r="H73" s="4">
        <v>25.655172413793103</v>
      </c>
      <c r="I73" s="3"/>
      <c r="J73" s="2"/>
      <c r="K73" s="3"/>
      <c r="L73" s="3"/>
      <c r="M73" s="4"/>
      <c r="N73" s="3"/>
      <c r="O73" s="2">
        <v>2</v>
      </c>
      <c r="P73" s="3">
        <v>342</v>
      </c>
      <c r="Q73" s="3">
        <v>0.2857142857142857</v>
      </c>
      <c r="R73" s="4">
        <v>48.857142857142854</v>
      </c>
    </row>
    <row r="74" spans="1:18" x14ac:dyDescent="0.25">
      <c r="A74" s="132"/>
      <c r="B74" s="5" t="s">
        <v>159</v>
      </c>
      <c r="C74" t="s">
        <v>158</v>
      </c>
      <c r="D74">
        <v>1320</v>
      </c>
      <c r="E74" s="2">
        <v>1.9310344827586206</v>
      </c>
      <c r="F74" s="3">
        <v>322.9655172413793</v>
      </c>
      <c r="G74" s="3">
        <v>0.27586206896551724</v>
      </c>
      <c r="H74" s="4">
        <v>46.137931034482762</v>
      </c>
      <c r="I74" s="3"/>
      <c r="J74" s="2">
        <v>2.032258064516129</v>
      </c>
      <c r="K74" s="3">
        <v>330.58064516129031</v>
      </c>
      <c r="L74" s="3">
        <v>0.29032258064516131</v>
      </c>
      <c r="M74" s="4">
        <v>47.225806451612904</v>
      </c>
      <c r="N74" s="3"/>
      <c r="O74" s="2">
        <v>2</v>
      </c>
      <c r="P74" s="3">
        <v>349.5</v>
      </c>
      <c r="Q74" s="3">
        <v>0.2857142857142857</v>
      </c>
      <c r="R74" s="4">
        <v>49.928571428571431</v>
      </c>
    </row>
    <row r="75" spans="1:18" x14ac:dyDescent="0.25">
      <c r="A75" s="132"/>
      <c r="B75" s="5" t="s">
        <v>179</v>
      </c>
      <c r="C75" t="s">
        <v>178</v>
      </c>
      <c r="D75">
        <v>1067</v>
      </c>
      <c r="E75" s="2">
        <v>52.620689655172413</v>
      </c>
      <c r="F75" s="3">
        <v>8625.4482758620688</v>
      </c>
      <c r="G75" s="3">
        <v>7.5172413793103452</v>
      </c>
      <c r="H75" s="4">
        <v>1232.2068965517242</v>
      </c>
      <c r="I75" s="3"/>
      <c r="J75" s="2">
        <v>54.41935483870968</v>
      </c>
      <c r="K75" s="3">
        <v>9017.5806451612898</v>
      </c>
      <c r="L75" s="3">
        <v>7.774193548387097</v>
      </c>
      <c r="M75" s="4">
        <v>1288.2258064516129</v>
      </c>
      <c r="N75" s="3"/>
      <c r="O75" s="2">
        <v>48</v>
      </c>
      <c r="P75" s="3">
        <v>7807.9999999999991</v>
      </c>
      <c r="Q75" s="3">
        <v>6.8571428571428568</v>
      </c>
      <c r="R75" s="4">
        <v>1115.4285714285713</v>
      </c>
    </row>
    <row r="76" spans="1:18" x14ac:dyDescent="0.25">
      <c r="A76" s="132"/>
      <c r="B76" s="5" t="s">
        <v>177</v>
      </c>
      <c r="C76" t="s">
        <v>176</v>
      </c>
      <c r="D76">
        <v>1055</v>
      </c>
      <c r="E76" s="2">
        <v>121.29310344827586</v>
      </c>
      <c r="F76" s="3">
        <v>22816.37931034483</v>
      </c>
      <c r="G76" s="3">
        <v>17.327586206896552</v>
      </c>
      <c r="H76" s="4">
        <v>3259.4827586206898</v>
      </c>
      <c r="I76" s="3"/>
      <c r="J76" s="2">
        <v>105.56451612903226</v>
      </c>
      <c r="K76" s="3">
        <v>19895.580645161288</v>
      </c>
      <c r="L76" s="3">
        <v>15.080645161290322</v>
      </c>
      <c r="M76" s="4">
        <v>2842.2258064516127</v>
      </c>
      <c r="N76" s="3"/>
      <c r="O76" s="2">
        <v>107.375</v>
      </c>
      <c r="P76" s="3">
        <v>20869.75</v>
      </c>
      <c r="Q76" s="3">
        <v>15.339285714285714</v>
      </c>
      <c r="R76" s="4">
        <v>2981.3928571428573</v>
      </c>
    </row>
    <row r="77" spans="1:18" x14ac:dyDescent="0.25">
      <c r="A77" s="132"/>
      <c r="B77" s="5" t="s">
        <v>183</v>
      </c>
      <c r="C77" t="s">
        <v>182</v>
      </c>
      <c r="D77">
        <v>1216</v>
      </c>
      <c r="E77" s="2">
        <v>11.103448275862069</v>
      </c>
      <c r="F77" s="3">
        <v>1899.8965517241377</v>
      </c>
      <c r="G77" s="3">
        <v>1.5862068965517242</v>
      </c>
      <c r="H77" s="4">
        <v>271.41379310344826</v>
      </c>
      <c r="I77" s="3"/>
      <c r="J77" s="2">
        <v>10.838709677419354</v>
      </c>
      <c r="K77" s="3">
        <v>1874.4193548387095</v>
      </c>
      <c r="L77" s="3">
        <v>1.5483870967741935</v>
      </c>
      <c r="M77" s="4">
        <v>267.77419354838707</v>
      </c>
      <c r="N77" s="3"/>
      <c r="O77" s="2">
        <v>6</v>
      </c>
      <c r="P77" s="3">
        <v>1105</v>
      </c>
      <c r="Q77" s="3">
        <v>0.8571428571428571</v>
      </c>
      <c r="R77" s="4">
        <v>157.85714285714286</v>
      </c>
    </row>
    <row r="78" spans="1:18" x14ac:dyDescent="0.25">
      <c r="A78" s="132"/>
      <c r="B78" s="5" t="s">
        <v>195</v>
      </c>
      <c r="C78" t="s">
        <v>194</v>
      </c>
      <c r="D78">
        <v>1205</v>
      </c>
      <c r="E78" s="2">
        <v>1.9310344827586206</v>
      </c>
      <c r="F78" s="3">
        <v>330.20689655172413</v>
      </c>
      <c r="G78" s="3">
        <v>0.27586206896551724</v>
      </c>
      <c r="H78" s="4">
        <v>47.172413793103445</v>
      </c>
      <c r="I78" s="3"/>
      <c r="J78" s="2">
        <v>2.032258064516129</v>
      </c>
      <c r="K78" s="3">
        <v>330.58064516129031</v>
      </c>
      <c r="L78" s="3">
        <v>0.29032258064516131</v>
      </c>
      <c r="M78" s="4">
        <v>47.225806451612904</v>
      </c>
      <c r="N78" s="3"/>
      <c r="O78" s="2">
        <v>3</v>
      </c>
      <c r="P78" s="3">
        <v>558</v>
      </c>
      <c r="Q78" s="3">
        <v>0.42857142857142855</v>
      </c>
      <c r="R78" s="4">
        <v>79.714285714285708</v>
      </c>
    </row>
    <row r="79" spans="1:18" x14ac:dyDescent="0.25">
      <c r="A79" s="132"/>
      <c r="B79" s="5" t="s">
        <v>360</v>
      </c>
      <c r="C79" t="s">
        <v>359</v>
      </c>
      <c r="D79">
        <v>1104</v>
      </c>
      <c r="E79" s="2">
        <v>4.1034482758620685</v>
      </c>
      <c r="F79" s="3">
        <v>741.51724137931035</v>
      </c>
      <c r="G79" s="3">
        <v>0.58620689655172409</v>
      </c>
      <c r="H79" s="4">
        <v>105.93103448275862</v>
      </c>
      <c r="I79" s="3"/>
      <c r="J79" s="2">
        <v>3.8387096774193545</v>
      </c>
      <c r="K79" s="3">
        <v>686.90322580645159</v>
      </c>
      <c r="L79" s="3">
        <v>0.54838709677419351</v>
      </c>
      <c r="M79" s="4">
        <v>98.129032258064512</v>
      </c>
      <c r="N79" s="3"/>
      <c r="O79" s="2">
        <v>5</v>
      </c>
      <c r="P79" s="3">
        <v>892.5</v>
      </c>
      <c r="Q79" s="3">
        <v>0.7142857142857143</v>
      </c>
      <c r="R79" s="4">
        <v>127.5</v>
      </c>
    </row>
    <row r="80" spans="1:18" x14ac:dyDescent="0.25">
      <c r="A80" s="132"/>
      <c r="B80" s="5" t="s">
        <v>408</v>
      </c>
      <c r="C80" t="s">
        <v>407</v>
      </c>
      <c r="D80">
        <v>1289</v>
      </c>
      <c r="E80" s="2">
        <v>14.241379310344826</v>
      </c>
      <c r="F80" s="3">
        <v>2986.8275862068963</v>
      </c>
      <c r="G80" s="3">
        <v>2.0344827586206895</v>
      </c>
      <c r="H80" s="4">
        <v>426.68965517241378</v>
      </c>
      <c r="I80" s="3"/>
      <c r="J80" s="2">
        <v>13.774193548387096</v>
      </c>
      <c r="K80" s="3">
        <v>2912</v>
      </c>
      <c r="L80" s="3">
        <v>1.967741935483871</v>
      </c>
      <c r="M80" s="4">
        <v>416</v>
      </c>
      <c r="N80" s="3"/>
      <c r="O80" s="2">
        <v>12</v>
      </c>
      <c r="P80" s="3">
        <v>2274.5</v>
      </c>
      <c r="Q80" s="3">
        <v>1.7142857142857142</v>
      </c>
      <c r="R80" s="4">
        <v>324.92857142857144</v>
      </c>
    </row>
    <row r="81" spans="1:18" x14ac:dyDescent="0.25">
      <c r="A81" s="132"/>
      <c r="B81" s="5" t="s">
        <v>209</v>
      </c>
      <c r="C81" t="s">
        <v>208</v>
      </c>
      <c r="D81">
        <v>1230</v>
      </c>
      <c r="E81" s="2">
        <v>1.9310344827586206</v>
      </c>
      <c r="F81" s="3">
        <v>344.68965517241378</v>
      </c>
      <c r="G81" s="3">
        <v>0.27586206896551724</v>
      </c>
      <c r="H81" s="4">
        <v>49.241379310344826</v>
      </c>
      <c r="I81" s="3"/>
      <c r="J81" s="2">
        <v>2.032258064516129</v>
      </c>
      <c r="K81" s="3">
        <v>317.0322580645161</v>
      </c>
      <c r="L81" s="3">
        <v>0.29032258064516131</v>
      </c>
      <c r="M81" s="4">
        <v>45.29032258064516</v>
      </c>
      <c r="N81" s="3"/>
      <c r="O81" s="2">
        <v>2</v>
      </c>
      <c r="P81" s="3">
        <v>334.5</v>
      </c>
      <c r="Q81" s="3">
        <v>0.2857142857142857</v>
      </c>
      <c r="R81" s="4">
        <v>47.785714285714285</v>
      </c>
    </row>
    <row r="82" spans="1:18" x14ac:dyDescent="0.25">
      <c r="A82" s="132"/>
      <c r="B82" s="5" t="s">
        <v>223</v>
      </c>
      <c r="C82" t="s">
        <v>222</v>
      </c>
      <c r="D82">
        <v>1235</v>
      </c>
      <c r="E82" s="2">
        <v>34.03448275862069</v>
      </c>
      <c r="F82" s="3">
        <v>5762.9310344827582</v>
      </c>
      <c r="G82" s="3">
        <v>4.8620689655172411</v>
      </c>
      <c r="H82" s="4">
        <v>823.27586206896547</v>
      </c>
      <c r="I82" s="3"/>
      <c r="J82" s="2">
        <v>35.451612903225808</v>
      </c>
      <c r="K82" s="3">
        <v>5994.4838709677424</v>
      </c>
      <c r="L82" s="3">
        <v>5.064516129032258</v>
      </c>
      <c r="M82" s="4">
        <v>856.35483870967744</v>
      </c>
      <c r="N82" s="3"/>
      <c r="O82" s="2">
        <v>41.5</v>
      </c>
      <c r="P82" s="3">
        <v>7070</v>
      </c>
      <c r="Q82" s="3">
        <v>5.9285714285714288</v>
      </c>
      <c r="R82" s="4">
        <v>1010</v>
      </c>
    </row>
    <row r="83" spans="1:18" x14ac:dyDescent="0.25">
      <c r="A83" s="132"/>
      <c r="B83" s="5" t="s">
        <v>225</v>
      </c>
      <c r="C83" t="s">
        <v>224</v>
      </c>
      <c r="D83">
        <v>1222</v>
      </c>
      <c r="E83" s="2">
        <v>74.706896551724142</v>
      </c>
      <c r="F83" s="3">
        <v>13287.568965517241</v>
      </c>
      <c r="G83" s="3">
        <v>10.672413793103448</v>
      </c>
      <c r="H83" s="4">
        <v>1898.2241379310344</v>
      </c>
      <c r="I83" s="3"/>
      <c r="J83" s="2">
        <v>74.967741935483872</v>
      </c>
      <c r="K83" s="3">
        <v>13074.193548387097</v>
      </c>
      <c r="L83" s="3">
        <v>10.709677419354838</v>
      </c>
      <c r="M83" s="4">
        <v>1867.741935483871</v>
      </c>
      <c r="N83" s="3"/>
      <c r="O83" s="2">
        <v>80.75</v>
      </c>
      <c r="P83" s="3">
        <v>14385.375</v>
      </c>
      <c r="Q83" s="3">
        <v>11.535714285714286</v>
      </c>
      <c r="R83" s="4">
        <v>2055.0535714285716</v>
      </c>
    </row>
    <row r="84" spans="1:18" x14ac:dyDescent="0.25">
      <c r="A84" s="132"/>
      <c r="B84" s="5" t="s">
        <v>251</v>
      </c>
      <c r="C84" t="s">
        <v>250</v>
      </c>
      <c r="D84">
        <v>1294</v>
      </c>
      <c r="E84" s="2">
        <v>7</v>
      </c>
      <c r="F84" s="3">
        <v>1051.2068965517242</v>
      </c>
      <c r="G84" s="3">
        <v>1</v>
      </c>
      <c r="H84" s="4">
        <v>150.17241379310346</v>
      </c>
      <c r="I84" s="3"/>
      <c r="J84" s="2">
        <v>7</v>
      </c>
      <c r="K84" s="3">
        <v>1044.3548387096773</v>
      </c>
      <c r="L84" s="3">
        <v>1</v>
      </c>
      <c r="M84" s="4">
        <v>149.19354838709677</v>
      </c>
      <c r="N84" s="3"/>
      <c r="O84" s="2">
        <v>3</v>
      </c>
      <c r="P84" s="3">
        <v>537</v>
      </c>
      <c r="Q84" s="3">
        <v>0.42857142857142855</v>
      </c>
      <c r="R84" s="4">
        <v>76.714285714285708</v>
      </c>
    </row>
    <row r="85" spans="1:18" x14ac:dyDescent="0.25">
      <c r="A85" s="132"/>
      <c r="B85" s="5" t="s">
        <v>245</v>
      </c>
      <c r="C85" t="s">
        <v>244</v>
      </c>
      <c r="D85">
        <v>1093</v>
      </c>
      <c r="E85" s="2">
        <v>2.1724137931034484</v>
      </c>
      <c r="F85" s="3">
        <v>360.62068965517238</v>
      </c>
      <c r="G85" s="3">
        <v>0.31034482758620691</v>
      </c>
      <c r="H85" s="4">
        <v>51.517241379310342</v>
      </c>
      <c r="I85" s="3"/>
      <c r="J85" s="2">
        <v>2.032258064516129</v>
      </c>
      <c r="K85" s="3">
        <v>330.58064516129031</v>
      </c>
      <c r="L85" s="3">
        <v>0.29032258064516131</v>
      </c>
      <c r="M85" s="4">
        <v>47.225806451612904</v>
      </c>
      <c r="N85" s="3"/>
      <c r="O85" s="2">
        <v>2</v>
      </c>
      <c r="P85" s="3">
        <v>342</v>
      </c>
      <c r="Q85" s="3">
        <v>0.2857142857142857</v>
      </c>
      <c r="R85" s="4">
        <v>48.857142857142854</v>
      </c>
    </row>
    <row r="86" spans="1:18" x14ac:dyDescent="0.25">
      <c r="A86" s="132"/>
      <c r="B86" s="5" t="s">
        <v>239</v>
      </c>
      <c r="C86" t="s">
        <v>238</v>
      </c>
      <c r="D86">
        <v>1139</v>
      </c>
      <c r="E86" s="2">
        <v>36.206896551724142</v>
      </c>
      <c r="F86" s="3">
        <v>6108.9482758620688</v>
      </c>
      <c r="G86" s="3">
        <v>5.1724137931034484</v>
      </c>
      <c r="H86" s="4">
        <v>872.70689655172418</v>
      </c>
      <c r="I86" s="3"/>
      <c r="J86" s="2">
        <v>35.112903225806456</v>
      </c>
      <c r="K86" s="3">
        <v>5839.6935483870966</v>
      </c>
      <c r="L86" s="3">
        <v>5.0161290322580649</v>
      </c>
      <c r="M86" s="4">
        <v>834.24193548387098</v>
      </c>
      <c r="N86" s="3"/>
      <c r="O86" s="2">
        <v>37.625</v>
      </c>
      <c r="P86" s="3">
        <v>6785</v>
      </c>
      <c r="Q86" s="3">
        <v>5.375</v>
      </c>
      <c r="R86" s="4">
        <v>969.28571428571433</v>
      </c>
    </row>
    <row r="87" spans="1:18" x14ac:dyDescent="0.25">
      <c r="A87" s="132"/>
      <c r="B87" s="5" t="s">
        <v>265</v>
      </c>
      <c r="C87" t="s">
        <v>264</v>
      </c>
      <c r="D87">
        <v>1416</v>
      </c>
      <c r="E87" s="2">
        <v>8.931034482758621</v>
      </c>
      <c r="F87" s="3">
        <v>1582.4827586206895</v>
      </c>
      <c r="G87" s="3">
        <v>1.2758620689655173</v>
      </c>
      <c r="H87" s="4">
        <v>226.06896551724137</v>
      </c>
      <c r="I87" s="3"/>
      <c r="J87" s="2">
        <v>8.806451612903226</v>
      </c>
      <c r="K87" s="3">
        <v>1556.7096774193546</v>
      </c>
      <c r="L87" s="3">
        <v>1.2580645161290323</v>
      </c>
      <c r="M87" s="4">
        <v>222.38709677419354</v>
      </c>
      <c r="N87" s="3"/>
      <c r="O87" s="2">
        <v>14.500000000000002</v>
      </c>
      <c r="P87" s="3">
        <v>2705.5</v>
      </c>
      <c r="Q87" s="3">
        <v>2.0714285714285716</v>
      </c>
      <c r="R87" s="4">
        <v>386.5</v>
      </c>
    </row>
    <row r="88" spans="1:18" x14ac:dyDescent="0.25">
      <c r="A88" s="132"/>
      <c r="B88" s="5" t="s">
        <v>261</v>
      </c>
      <c r="C88" t="s">
        <v>260</v>
      </c>
      <c r="D88">
        <v>1210</v>
      </c>
      <c r="E88" s="2">
        <v>5.5517241379310347</v>
      </c>
      <c r="F88" s="3">
        <v>974.68965517241372</v>
      </c>
      <c r="G88" s="3">
        <v>0.7931034482758621</v>
      </c>
      <c r="H88" s="4">
        <v>139.24137931034483</v>
      </c>
      <c r="I88" s="3"/>
      <c r="J88" s="2">
        <v>6.096774193548387</v>
      </c>
      <c r="K88" s="3">
        <v>1039.1612903225805</v>
      </c>
      <c r="L88" s="3">
        <v>0.87096774193548387</v>
      </c>
      <c r="M88" s="4">
        <v>148.45161290322579</v>
      </c>
      <c r="N88" s="3"/>
      <c r="O88" s="2">
        <v>6</v>
      </c>
      <c r="P88" s="3">
        <v>1108.5</v>
      </c>
      <c r="Q88" s="3">
        <v>0.8571428571428571</v>
      </c>
      <c r="R88" s="4">
        <v>158.35714285714286</v>
      </c>
    </row>
    <row r="89" spans="1:18" x14ac:dyDescent="0.25">
      <c r="A89" s="132"/>
      <c r="B89" s="5" t="s">
        <v>281</v>
      </c>
      <c r="C89" t="s">
        <v>280</v>
      </c>
      <c r="D89">
        <v>1377</v>
      </c>
      <c r="E89" s="2">
        <v>1.9310344827586206</v>
      </c>
      <c r="F89" s="3">
        <v>330.20689655172413</v>
      </c>
      <c r="G89" s="3">
        <v>0.27586206896551724</v>
      </c>
      <c r="H89" s="4">
        <v>47.172413793103445</v>
      </c>
      <c r="I89" s="3"/>
      <c r="J89" s="2">
        <v>2.032258064516129</v>
      </c>
      <c r="K89" s="3">
        <v>364.45161290322579</v>
      </c>
      <c r="L89" s="3">
        <v>0.29032258064516131</v>
      </c>
      <c r="M89" s="4">
        <v>52.064516129032256</v>
      </c>
      <c r="N89" s="3"/>
      <c r="O89" s="2">
        <v>2</v>
      </c>
      <c r="P89" s="3">
        <v>319.5</v>
      </c>
      <c r="Q89" s="3">
        <v>0.2857142857142857</v>
      </c>
      <c r="R89" s="4">
        <v>45.642857142857146</v>
      </c>
    </row>
    <row r="90" spans="1:18" x14ac:dyDescent="0.25">
      <c r="A90" s="132"/>
      <c r="B90" s="5" t="s">
        <v>277</v>
      </c>
      <c r="C90" t="s">
        <v>276</v>
      </c>
      <c r="D90">
        <v>1098</v>
      </c>
      <c r="E90" s="2">
        <v>2.1724137931034484</v>
      </c>
      <c r="F90" s="3">
        <v>375.10344827586204</v>
      </c>
      <c r="G90" s="3">
        <v>0.31034482758620691</v>
      </c>
      <c r="H90" s="4">
        <v>53.586206896551722</v>
      </c>
      <c r="I90" s="3"/>
      <c r="J90" s="2">
        <v>2.032258064516129</v>
      </c>
      <c r="K90" s="3">
        <v>337.35483870967744</v>
      </c>
      <c r="L90" s="3">
        <v>0.29032258064516131</v>
      </c>
      <c r="M90" s="4">
        <v>48.193548387096776</v>
      </c>
      <c r="N90" s="3"/>
      <c r="O90" s="2">
        <v>2</v>
      </c>
      <c r="P90" s="3">
        <v>349.5</v>
      </c>
      <c r="Q90" s="3">
        <v>0.2857142857142857</v>
      </c>
      <c r="R90" s="4">
        <v>49.928571428571431</v>
      </c>
    </row>
    <row r="91" spans="1:18" x14ac:dyDescent="0.25">
      <c r="A91" s="132"/>
      <c r="B91" s="5" t="s">
        <v>275</v>
      </c>
      <c r="C91" t="s">
        <v>274</v>
      </c>
      <c r="D91">
        <v>1300</v>
      </c>
      <c r="E91" s="2">
        <v>70.482758620689651</v>
      </c>
      <c r="F91" s="3">
        <v>12948.672413793103</v>
      </c>
      <c r="G91" s="3">
        <v>10.068965517241379</v>
      </c>
      <c r="H91" s="4">
        <v>1849.8103448275863</v>
      </c>
      <c r="I91" s="3"/>
      <c r="J91" s="2">
        <v>65.370967741935473</v>
      </c>
      <c r="K91" s="3">
        <v>12081.096774193547</v>
      </c>
      <c r="L91" s="3">
        <v>9.3387096774193541</v>
      </c>
      <c r="M91" s="4">
        <v>1725.8709677419354</v>
      </c>
      <c r="N91" s="3"/>
      <c r="O91" s="2">
        <v>67.125</v>
      </c>
      <c r="P91" s="3">
        <v>12776</v>
      </c>
      <c r="Q91" s="3">
        <v>9.5892857142857135</v>
      </c>
      <c r="R91" s="4">
        <v>1825.1428571428571</v>
      </c>
    </row>
    <row r="92" spans="1:18" x14ac:dyDescent="0.25">
      <c r="A92" s="132"/>
      <c r="B92" s="5" t="s">
        <v>414</v>
      </c>
      <c r="C92" t="s">
        <v>413</v>
      </c>
      <c r="D92">
        <v>1128</v>
      </c>
      <c r="E92" s="2">
        <v>8.206896551724137</v>
      </c>
      <c r="F92" s="3">
        <v>1609.0344827586207</v>
      </c>
      <c r="G92" s="3">
        <v>1.1724137931034482</v>
      </c>
      <c r="H92" s="4">
        <v>229.86206896551724</v>
      </c>
      <c r="I92" s="3"/>
      <c r="J92" s="2">
        <v>7</v>
      </c>
      <c r="K92" s="3">
        <v>1566.1935483870968</v>
      </c>
      <c r="L92" s="3">
        <v>1</v>
      </c>
      <c r="M92" s="4">
        <v>223.74193548387098</v>
      </c>
      <c r="N92" s="3"/>
      <c r="O92" s="2">
        <v>5</v>
      </c>
      <c r="P92" s="3">
        <v>1155.5</v>
      </c>
      <c r="Q92" s="3">
        <v>0.7142857142857143</v>
      </c>
      <c r="R92" s="4">
        <v>165.07142857142858</v>
      </c>
    </row>
    <row r="93" spans="1:18" x14ac:dyDescent="0.25">
      <c r="A93" s="132"/>
      <c r="B93" s="5" t="s">
        <v>299</v>
      </c>
      <c r="C93" t="s">
        <v>298</v>
      </c>
      <c r="D93">
        <v>1099</v>
      </c>
      <c r="E93" s="2">
        <v>24.137931034482758</v>
      </c>
      <c r="F93" s="3">
        <v>3929.4137931034479</v>
      </c>
      <c r="G93" s="3">
        <v>3.4482758620689653</v>
      </c>
      <c r="H93" s="4">
        <v>561.34482758620686</v>
      </c>
      <c r="I93" s="3"/>
      <c r="J93" s="2">
        <v>24.612903225806452</v>
      </c>
      <c r="K93" s="3">
        <v>4001.516129032258</v>
      </c>
      <c r="L93" s="3">
        <v>3.5161290322580645</v>
      </c>
      <c r="M93" s="4">
        <v>571.64516129032256</v>
      </c>
      <c r="N93" s="3"/>
      <c r="O93" s="2">
        <v>19.5</v>
      </c>
      <c r="P93" s="3">
        <v>3267</v>
      </c>
      <c r="Q93" s="3">
        <v>2.7857142857142856</v>
      </c>
      <c r="R93" s="4">
        <v>466.71428571428572</v>
      </c>
    </row>
    <row r="94" spans="1:18" x14ac:dyDescent="0.25">
      <c r="A94" s="132"/>
      <c r="B94" s="5" t="s">
        <v>311</v>
      </c>
      <c r="C94" t="s">
        <v>310</v>
      </c>
      <c r="D94">
        <v>1413</v>
      </c>
      <c r="E94" s="2">
        <v>1.9310344827586206</v>
      </c>
      <c r="F94" s="3">
        <v>330.20689655172413</v>
      </c>
      <c r="G94" s="3">
        <v>0.27586206896551724</v>
      </c>
      <c r="H94" s="4">
        <v>47.172413793103445</v>
      </c>
      <c r="I94" s="3"/>
      <c r="J94" s="2">
        <v>2.032258064516129</v>
      </c>
      <c r="K94" s="3">
        <v>330.58064516129031</v>
      </c>
      <c r="L94" s="3">
        <v>0.29032258064516131</v>
      </c>
      <c r="M94" s="4">
        <v>47.225806451612904</v>
      </c>
      <c r="N94" s="3"/>
      <c r="O94" s="2">
        <v>2</v>
      </c>
      <c r="P94" s="3">
        <v>342</v>
      </c>
      <c r="Q94" s="3">
        <v>0.2857142857142857</v>
      </c>
      <c r="R94" s="4">
        <v>48.857142857142854</v>
      </c>
    </row>
    <row r="95" spans="1:18" x14ac:dyDescent="0.25">
      <c r="A95" s="132"/>
      <c r="B95" s="5" t="s">
        <v>422</v>
      </c>
      <c r="C95" t="s">
        <v>421</v>
      </c>
      <c r="D95">
        <v>1218</v>
      </c>
      <c r="E95" s="2">
        <v>4.1034482758620685</v>
      </c>
      <c r="F95" s="3">
        <v>311.86206896551721</v>
      </c>
      <c r="G95" s="3">
        <v>0.58620689655172409</v>
      </c>
      <c r="H95" s="4">
        <v>44.551724137931032</v>
      </c>
      <c r="I95" s="3"/>
      <c r="J95" s="2">
        <v>3.8387096774193545</v>
      </c>
      <c r="K95" s="3">
        <v>291.74193548387098</v>
      </c>
      <c r="L95" s="3">
        <v>0.54838709677419351</v>
      </c>
      <c r="M95" s="4">
        <v>41.677419354838712</v>
      </c>
      <c r="N95" s="3"/>
      <c r="O95" s="2"/>
      <c r="P95" s="3"/>
      <c r="Q95" s="3"/>
      <c r="R95" s="4"/>
    </row>
    <row r="96" spans="1:18" x14ac:dyDescent="0.25">
      <c r="A96" s="132"/>
      <c r="B96" s="5" t="s">
        <v>334</v>
      </c>
      <c r="C96" t="s">
        <v>333</v>
      </c>
      <c r="D96">
        <v>1456</v>
      </c>
      <c r="E96" s="2">
        <v>2.1724137931034484</v>
      </c>
      <c r="F96" s="3">
        <v>375.10344827586204</v>
      </c>
      <c r="G96" s="3">
        <v>0.31034482758620691</v>
      </c>
      <c r="H96" s="4">
        <v>53.586206896551722</v>
      </c>
      <c r="I96" s="3"/>
      <c r="J96" s="2">
        <v>2.032258064516129</v>
      </c>
      <c r="K96" s="3">
        <v>337.35483870967744</v>
      </c>
      <c r="L96" s="3">
        <v>0.29032258064516131</v>
      </c>
      <c r="M96" s="4">
        <v>48.193548387096776</v>
      </c>
      <c r="N96" s="3"/>
      <c r="O96" s="2">
        <v>2</v>
      </c>
      <c r="P96" s="3">
        <v>334.5</v>
      </c>
      <c r="Q96" s="3">
        <v>0.2857142857142857</v>
      </c>
      <c r="R96" s="4">
        <v>47.785714285714285</v>
      </c>
    </row>
    <row r="97" spans="1:18" x14ac:dyDescent="0.25">
      <c r="A97" s="132"/>
      <c r="B97" s="5" t="s">
        <v>366</v>
      </c>
      <c r="C97" t="s">
        <v>365</v>
      </c>
      <c r="D97">
        <v>1210</v>
      </c>
      <c r="E97" s="2">
        <v>1.9310344827586206</v>
      </c>
      <c r="F97" s="3">
        <v>315.72413793103448</v>
      </c>
      <c r="G97" s="3">
        <v>0.27586206896551724</v>
      </c>
      <c r="H97" s="4">
        <v>45.103448275862071</v>
      </c>
      <c r="I97" s="3"/>
      <c r="J97" s="2">
        <v>2.032258064516129</v>
      </c>
      <c r="K97" s="3">
        <v>330.58064516129031</v>
      </c>
      <c r="L97" s="3">
        <v>0.29032258064516131</v>
      </c>
      <c r="M97" s="4">
        <v>47.225806451612904</v>
      </c>
      <c r="N97" s="3"/>
      <c r="O97" s="2">
        <v>2</v>
      </c>
      <c r="P97" s="3">
        <v>327</v>
      </c>
      <c r="Q97" s="3">
        <v>0.2857142857142857</v>
      </c>
      <c r="R97" s="4">
        <v>46.714285714285715</v>
      </c>
    </row>
    <row r="98" spans="1:18" x14ac:dyDescent="0.25">
      <c r="A98" s="132"/>
      <c r="B98" s="5" t="s">
        <v>358</v>
      </c>
      <c r="C98" t="s">
        <v>357</v>
      </c>
      <c r="D98">
        <v>1243</v>
      </c>
      <c r="E98" s="2">
        <v>1.9310344827586206</v>
      </c>
      <c r="F98" s="3">
        <v>337.44827586206895</v>
      </c>
      <c r="G98" s="3">
        <v>0.27586206896551724</v>
      </c>
      <c r="H98" s="4">
        <v>48.206896551724135</v>
      </c>
      <c r="I98" s="3"/>
      <c r="J98" s="2">
        <v>2.032258064516129</v>
      </c>
      <c r="K98" s="3">
        <v>323.80645161290323</v>
      </c>
      <c r="L98" s="3">
        <v>0.29032258064516131</v>
      </c>
      <c r="M98" s="4">
        <v>46.258064516129032</v>
      </c>
      <c r="N98" s="3"/>
      <c r="O98" s="2">
        <v>2</v>
      </c>
      <c r="P98" s="3">
        <v>364.5</v>
      </c>
      <c r="Q98" s="3">
        <v>0.2857142857142857</v>
      </c>
      <c r="R98" s="4">
        <v>52.071428571428569</v>
      </c>
    </row>
    <row r="99" spans="1:18" x14ac:dyDescent="0.25">
      <c r="A99" s="132"/>
      <c r="B99" s="5" t="s">
        <v>368</v>
      </c>
      <c r="C99" t="s">
        <v>367</v>
      </c>
      <c r="D99">
        <v>1372</v>
      </c>
      <c r="E99" s="2">
        <v>32.586206896551722</v>
      </c>
      <c r="F99" s="3">
        <v>5555.5862068965516</v>
      </c>
      <c r="G99" s="3">
        <v>4.6551724137931032</v>
      </c>
      <c r="H99" s="4">
        <v>793.65517241379314</v>
      </c>
      <c r="I99" s="3"/>
      <c r="J99" s="2">
        <v>32.177419354838712</v>
      </c>
      <c r="K99" s="3">
        <v>5451.9838709677424</v>
      </c>
      <c r="L99" s="3">
        <v>4.596774193548387</v>
      </c>
      <c r="M99" s="4">
        <v>778.85483870967744</v>
      </c>
      <c r="N99" s="3"/>
      <c r="O99" s="2">
        <v>32</v>
      </c>
      <c r="P99" s="3">
        <v>5591</v>
      </c>
      <c r="Q99" s="3">
        <v>4.5714285714285712</v>
      </c>
      <c r="R99" s="4">
        <v>798.71428571428567</v>
      </c>
    </row>
    <row r="100" spans="1:18" x14ac:dyDescent="0.25">
      <c r="A100" s="132"/>
      <c r="B100" s="5" t="s">
        <v>378</v>
      </c>
      <c r="C100" t="s">
        <v>377</v>
      </c>
      <c r="D100">
        <v>1076</v>
      </c>
      <c r="E100" s="2">
        <v>9.8965517241379306</v>
      </c>
      <c r="F100" s="3">
        <v>1548.4482758620688</v>
      </c>
      <c r="G100" s="3">
        <v>1.4137931034482758</v>
      </c>
      <c r="H100" s="4">
        <v>221.20689655172413</v>
      </c>
      <c r="I100" s="3"/>
      <c r="J100" s="2">
        <v>11.29032258064516</v>
      </c>
      <c r="K100" s="3">
        <v>1760.1612903225805</v>
      </c>
      <c r="L100" s="3">
        <v>1.6129032258064515</v>
      </c>
      <c r="M100" s="4">
        <v>251.45161290322579</v>
      </c>
      <c r="N100" s="3"/>
      <c r="O100" s="2">
        <v>9</v>
      </c>
      <c r="P100" s="3">
        <v>1393</v>
      </c>
      <c r="Q100" s="3">
        <v>1.2857142857142858</v>
      </c>
      <c r="R100" s="4">
        <v>199</v>
      </c>
    </row>
    <row r="101" spans="1:18" x14ac:dyDescent="0.25">
      <c r="A101" s="132"/>
      <c r="B101" s="5" t="s">
        <v>197</v>
      </c>
      <c r="C101" t="s">
        <v>196</v>
      </c>
      <c r="D101">
        <v>1163</v>
      </c>
      <c r="E101" s="2">
        <v>2.1724137931034484</v>
      </c>
      <c r="F101" s="3">
        <v>353.37931034482762</v>
      </c>
      <c r="G101" s="3">
        <v>0.31034482758620691</v>
      </c>
      <c r="H101" s="4">
        <v>50.482758620689658</v>
      </c>
      <c r="I101" s="3"/>
      <c r="J101" s="2">
        <v>2.032258064516129</v>
      </c>
      <c r="K101" s="3">
        <v>344.12903225806451</v>
      </c>
      <c r="L101" s="3">
        <v>0.29032258064516131</v>
      </c>
      <c r="M101" s="4">
        <v>49.161290322580648</v>
      </c>
      <c r="N101" s="3"/>
      <c r="O101" s="2">
        <v>2</v>
      </c>
      <c r="P101" s="3">
        <v>342</v>
      </c>
      <c r="Q101" s="3">
        <v>0.2857142857142857</v>
      </c>
      <c r="R101" s="4">
        <v>48.857142857142854</v>
      </c>
    </row>
    <row r="102" spans="1:18" x14ac:dyDescent="0.25">
      <c r="A102" s="132"/>
      <c r="B102" s="5" t="s">
        <v>404</v>
      </c>
      <c r="C102" t="s">
        <v>403</v>
      </c>
      <c r="D102">
        <v>1192</v>
      </c>
      <c r="E102" s="2">
        <v>13.034482758620689</v>
      </c>
      <c r="F102" s="3">
        <v>2207.1724137931037</v>
      </c>
      <c r="G102" s="3">
        <v>1.8620689655172413</v>
      </c>
      <c r="H102" s="4">
        <v>315.31034482758622</v>
      </c>
      <c r="I102" s="3"/>
      <c r="J102" s="2">
        <v>11.29032258064516</v>
      </c>
      <c r="K102" s="3">
        <v>1929.9677419354837</v>
      </c>
      <c r="L102" s="3">
        <v>1.6129032258064515</v>
      </c>
      <c r="M102" s="4">
        <v>275.70967741935482</v>
      </c>
      <c r="N102" s="3"/>
      <c r="O102" s="2">
        <v>15.249999999999998</v>
      </c>
      <c r="P102" s="3">
        <v>2669.25</v>
      </c>
      <c r="Q102" s="3">
        <v>2.1785714285714284</v>
      </c>
      <c r="R102" s="4">
        <v>381.32142857142856</v>
      </c>
    </row>
    <row r="103" spans="1:18" x14ac:dyDescent="0.25">
      <c r="A103" s="132"/>
      <c r="B103" s="5" t="s">
        <v>424</v>
      </c>
      <c r="C103" t="s">
        <v>423</v>
      </c>
      <c r="D103">
        <v>1121</v>
      </c>
      <c r="E103" s="2">
        <v>2.1724137931034484</v>
      </c>
      <c r="F103" s="3">
        <v>327.31034482758622</v>
      </c>
      <c r="G103" s="3">
        <v>0.31034482758620691</v>
      </c>
      <c r="H103" s="4">
        <v>46.758620689655174</v>
      </c>
      <c r="I103" s="3"/>
      <c r="J103" s="2">
        <v>1.5806451612903225</v>
      </c>
      <c r="K103" s="3">
        <v>218.12903225806451</v>
      </c>
      <c r="L103" s="3">
        <v>0.22580645161290322</v>
      </c>
      <c r="M103" s="4">
        <v>31.161290322580644</v>
      </c>
      <c r="N103" s="3"/>
      <c r="O103" s="2">
        <v>2</v>
      </c>
      <c r="P103" s="3">
        <v>337.5</v>
      </c>
      <c r="Q103" s="3">
        <v>0.2857142857142857</v>
      </c>
      <c r="R103" s="4">
        <v>48.214285714285715</v>
      </c>
    </row>
    <row r="104" spans="1:18" x14ac:dyDescent="0.25">
      <c r="A104" s="132"/>
      <c r="B104" s="5" t="s">
        <v>439</v>
      </c>
      <c r="C104" t="s">
        <v>438</v>
      </c>
      <c r="D104">
        <v>1311</v>
      </c>
      <c r="E104" s="2">
        <v>3.8620689655172411</v>
      </c>
      <c r="F104" s="3">
        <v>686.48275862068965</v>
      </c>
      <c r="G104" s="3">
        <v>0.55172413793103448</v>
      </c>
      <c r="H104" s="4">
        <v>98.068965517241381</v>
      </c>
      <c r="I104" s="3"/>
      <c r="J104" s="2">
        <v>2.258064516129032</v>
      </c>
      <c r="K104" s="3">
        <v>392.90322580645164</v>
      </c>
      <c r="L104" s="3">
        <v>0.32258064516129031</v>
      </c>
      <c r="M104" s="4">
        <v>56.12903225806452</v>
      </c>
      <c r="N104" s="3"/>
      <c r="O104" s="2">
        <v>2</v>
      </c>
      <c r="P104" s="3">
        <v>279.75</v>
      </c>
      <c r="Q104" s="3">
        <v>0.2857142857142857</v>
      </c>
      <c r="R104" s="4">
        <v>39.964285714285715</v>
      </c>
    </row>
    <row r="105" spans="1:18" x14ac:dyDescent="0.25">
      <c r="A105" s="132"/>
      <c r="B105" s="5" t="s">
        <v>428</v>
      </c>
      <c r="C105" t="s">
        <v>427</v>
      </c>
      <c r="D105">
        <v>1186</v>
      </c>
      <c r="E105" s="2">
        <v>1.6896551724137931</v>
      </c>
      <c r="F105" s="3">
        <v>263.58620689655174</v>
      </c>
      <c r="G105" s="3">
        <v>0.2413793103448276</v>
      </c>
      <c r="H105" s="4">
        <v>37.655172413793103</v>
      </c>
      <c r="I105" s="3"/>
      <c r="J105" s="2">
        <v>0.90322580645161288</v>
      </c>
      <c r="K105" s="3">
        <v>147.67741935483872</v>
      </c>
      <c r="L105" s="3">
        <v>0.12903225806451613</v>
      </c>
      <c r="M105" s="4">
        <v>21.096774193548388</v>
      </c>
      <c r="N105" s="3"/>
      <c r="O105" s="2">
        <v>1</v>
      </c>
      <c r="P105" s="3">
        <v>174</v>
      </c>
      <c r="Q105" s="3">
        <v>0.14285714285714285</v>
      </c>
      <c r="R105" s="4">
        <v>24.857142857142858</v>
      </c>
    </row>
    <row r="106" spans="1:18" x14ac:dyDescent="0.25">
      <c r="A106" s="132"/>
      <c r="B106" s="5" t="s">
        <v>402</v>
      </c>
      <c r="C106" t="s">
        <v>401</v>
      </c>
      <c r="D106">
        <v>1039</v>
      </c>
      <c r="E106" s="2">
        <v>28.241379310344826</v>
      </c>
      <c r="F106" s="3">
        <v>4613.4827586206902</v>
      </c>
      <c r="G106" s="3">
        <v>4.0344827586206895</v>
      </c>
      <c r="H106" s="4">
        <v>659.06896551724139</v>
      </c>
      <c r="I106" s="3"/>
      <c r="J106" s="2">
        <v>24.387096774193548</v>
      </c>
      <c r="K106" s="3">
        <v>3982.5483870967737</v>
      </c>
      <c r="L106" s="3">
        <v>3.4838709677419355</v>
      </c>
      <c r="M106" s="4">
        <v>568.93548387096769</v>
      </c>
      <c r="N106" s="3"/>
      <c r="O106" s="2">
        <v>22.75</v>
      </c>
      <c r="P106" s="3">
        <v>3514.25</v>
      </c>
      <c r="Q106" s="3">
        <v>3.25</v>
      </c>
      <c r="R106" s="4">
        <v>502.03571428571428</v>
      </c>
    </row>
    <row r="107" spans="1:18" x14ac:dyDescent="0.25">
      <c r="A107" s="132"/>
      <c r="B107" s="5" t="s">
        <v>388</v>
      </c>
      <c r="C107" t="s">
        <v>387</v>
      </c>
      <c r="D107">
        <v>1261</v>
      </c>
      <c r="E107" s="2"/>
      <c r="F107" s="3"/>
      <c r="G107" s="3"/>
      <c r="H107" s="4"/>
      <c r="I107" s="3"/>
      <c r="J107" s="2">
        <v>0.90322580645161288</v>
      </c>
      <c r="K107" s="3">
        <v>134.58064516129033</v>
      </c>
      <c r="L107" s="3">
        <v>0.12903225806451613</v>
      </c>
      <c r="M107" s="4">
        <v>19.225806451612904</v>
      </c>
      <c r="N107" s="3"/>
      <c r="O107" s="2"/>
      <c r="P107" s="3"/>
      <c r="Q107" s="3"/>
      <c r="R107" s="4"/>
    </row>
    <row r="108" spans="1:18" ht="15.75" thickBot="1" x14ac:dyDescent="0.3">
      <c r="A108" s="132"/>
      <c r="B108" s="5" t="s">
        <v>390</v>
      </c>
      <c r="C108" t="s">
        <v>389</v>
      </c>
      <c r="D108">
        <v>1377</v>
      </c>
      <c r="E108" s="2"/>
      <c r="F108" s="3"/>
      <c r="G108" s="3"/>
      <c r="H108" s="4"/>
      <c r="I108" s="3"/>
      <c r="J108" s="2">
        <v>0.45161290322580644</v>
      </c>
      <c r="K108" s="3">
        <v>67.290322580645167</v>
      </c>
      <c r="L108" s="3">
        <v>6.4516129032258063E-2</v>
      </c>
      <c r="M108" s="4">
        <v>9.612903225806452</v>
      </c>
      <c r="N108" s="3"/>
      <c r="O108" s="2"/>
      <c r="P108" s="3"/>
      <c r="Q108" s="3"/>
      <c r="R108" s="4"/>
    </row>
    <row r="109" spans="1:18" ht="15.75" thickBot="1" x14ac:dyDescent="0.3">
      <c r="A109" s="19" t="s">
        <v>487</v>
      </c>
      <c r="B109" s="20"/>
      <c r="C109" s="20"/>
      <c r="D109" s="20"/>
      <c r="E109" s="27">
        <v>693.12068965517255</v>
      </c>
      <c r="F109" s="21">
        <v>121165.65517241381</v>
      </c>
      <c r="G109" s="21">
        <v>99.017241379310335</v>
      </c>
      <c r="H109" s="28">
        <v>17309.379310344833</v>
      </c>
      <c r="I109" s="140"/>
      <c r="J109" s="27">
        <v>668.49999999999989</v>
      </c>
      <c r="K109" s="21">
        <v>116379.85483870965</v>
      </c>
      <c r="L109" s="21">
        <v>95.500000000000028</v>
      </c>
      <c r="M109" s="28">
        <v>16625.693548387098</v>
      </c>
      <c r="N109" s="140"/>
      <c r="O109" s="27">
        <v>665.25</v>
      </c>
      <c r="P109" s="21">
        <v>118597.625</v>
      </c>
      <c r="Q109" s="21">
        <v>95.035714285714334</v>
      </c>
      <c r="R109" s="28">
        <v>16942.517857142862</v>
      </c>
    </row>
    <row r="110" spans="1:18" x14ac:dyDescent="0.25">
      <c r="A110" s="132" t="s">
        <v>488</v>
      </c>
      <c r="B110" s="5" t="s">
        <v>135</v>
      </c>
      <c r="C110" t="s">
        <v>134</v>
      </c>
      <c r="D110">
        <v>1747</v>
      </c>
      <c r="E110" s="2">
        <v>86.051724137931032</v>
      </c>
      <c r="F110" s="3">
        <v>17895.62068965517</v>
      </c>
      <c r="G110" s="3">
        <v>12.293103448275861</v>
      </c>
      <c r="H110" s="4">
        <v>2556.5172413793102</v>
      </c>
      <c r="I110" s="3"/>
      <c r="J110" s="2">
        <v>92.467741935483872</v>
      </c>
      <c r="K110" s="3">
        <v>18797.596774193549</v>
      </c>
      <c r="L110" s="3">
        <v>13.209677419354838</v>
      </c>
      <c r="M110" s="4">
        <v>2685.3709677419356</v>
      </c>
      <c r="N110" s="3"/>
      <c r="O110" s="2">
        <v>88.25</v>
      </c>
      <c r="P110" s="3">
        <v>16645</v>
      </c>
      <c r="Q110" s="3">
        <v>12.607142857142858</v>
      </c>
      <c r="R110" s="4">
        <v>2377.8571428571427</v>
      </c>
    </row>
    <row r="111" spans="1:18" x14ac:dyDescent="0.25">
      <c r="A111" s="132"/>
      <c r="B111" s="5" t="s">
        <v>129</v>
      </c>
      <c r="C111" t="s">
        <v>128</v>
      </c>
      <c r="D111">
        <v>1510</v>
      </c>
      <c r="E111" s="2">
        <v>2.1724137931034484</v>
      </c>
      <c r="F111" s="3">
        <v>391.0344827586207</v>
      </c>
      <c r="G111" s="3">
        <v>0.31034482758620691</v>
      </c>
      <c r="H111" s="4">
        <v>55.862068965517238</v>
      </c>
      <c r="I111" s="3"/>
      <c r="J111" s="2">
        <v>2.032258064516129</v>
      </c>
      <c r="K111" s="3">
        <v>365.80645161290323</v>
      </c>
      <c r="L111" s="3">
        <v>0.29032258064516131</v>
      </c>
      <c r="M111" s="4">
        <v>52.258064516129032</v>
      </c>
      <c r="N111" s="3"/>
      <c r="O111" s="2">
        <v>2</v>
      </c>
      <c r="P111" s="3">
        <v>372</v>
      </c>
      <c r="Q111" s="3">
        <v>0.2857142857142857</v>
      </c>
      <c r="R111" s="4">
        <v>53.142857142857146</v>
      </c>
    </row>
    <row r="112" spans="1:18" x14ac:dyDescent="0.25">
      <c r="A112" s="132"/>
      <c r="B112" s="5" t="s">
        <v>133</v>
      </c>
      <c r="C112" t="s">
        <v>132</v>
      </c>
      <c r="D112">
        <v>1825</v>
      </c>
      <c r="E112" s="2">
        <v>2.1724137931034484</v>
      </c>
      <c r="F112" s="3">
        <v>404.06896551724139</v>
      </c>
      <c r="G112" s="3">
        <v>0.31034482758620691</v>
      </c>
      <c r="H112" s="4">
        <v>57.724137931034484</v>
      </c>
      <c r="I112" s="3"/>
      <c r="J112" s="2">
        <v>2.032258064516129</v>
      </c>
      <c r="K112" s="3">
        <v>378</v>
      </c>
      <c r="L112" s="3">
        <v>0.29032258064516131</v>
      </c>
      <c r="M112" s="4">
        <v>54</v>
      </c>
      <c r="N112" s="3"/>
      <c r="O112" s="2">
        <v>2</v>
      </c>
      <c r="P112" s="3">
        <v>342</v>
      </c>
      <c r="Q112" s="3">
        <v>0.2857142857142857</v>
      </c>
      <c r="R112" s="4">
        <v>48.857142857142854</v>
      </c>
    </row>
    <row r="113" spans="1:18" x14ac:dyDescent="0.25">
      <c r="A113" s="132"/>
      <c r="B113" s="5" t="s">
        <v>145</v>
      </c>
      <c r="C113" t="s">
        <v>144</v>
      </c>
      <c r="D113">
        <v>1618</v>
      </c>
      <c r="E113" s="2">
        <v>6.0344827586206895</v>
      </c>
      <c r="F113" s="3">
        <v>959.48275862068954</v>
      </c>
      <c r="G113" s="3">
        <v>0.86206896551724133</v>
      </c>
      <c r="H113" s="4">
        <v>137.06896551724137</v>
      </c>
      <c r="I113" s="3"/>
      <c r="J113" s="2">
        <v>6.32258064516129</v>
      </c>
      <c r="K113" s="3">
        <v>983.61290322580658</v>
      </c>
      <c r="L113" s="3">
        <v>0.90322580645161288</v>
      </c>
      <c r="M113" s="4">
        <v>140.51612903225808</v>
      </c>
      <c r="N113" s="3"/>
      <c r="O113" s="2">
        <v>1</v>
      </c>
      <c r="P113" s="3">
        <v>159</v>
      </c>
      <c r="Q113" s="3">
        <v>0.14285714285714285</v>
      </c>
      <c r="R113" s="4">
        <v>22.714285714285715</v>
      </c>
    </row>
    <row r="114" spans="1:18" x14ac:dyDescent="0.25">
      <c r="A114" s="132"/>
      <c r="B114" s="5" t="s">
        <v>285</v>
      </c>
      <c r="C114" t="s">
        <v>284</v>
      </c>
      <c r="D114">
        <v>1588</v>
      </c>
      <c r="E114" s="2">
        <v>31.620689655172416</v>
      </c>
      <c r="F114" s="3">
        <v>5278.4827586206902</v>
      </c>
      <c r="G114" s="3">
        <v>4.5172413793103452</v>
      </c>
      <c r="H114" s="4">
        <v>754.06896551724139</v>
      </c>
      <c r="I114" s="3"/>
      <c r="J114" s="2">
        <v>31.5</v>
      </c>
      <c r="K114" s="3">
        <v>5293.9193548387093</v>
      </c>
      <c r="L114" s="3">
        <v>4.5</v>
      </c>
      <c r="M114" s="4">
        <v>756.27419354838707</v>
      </c>
      <c r="N114" s="3"/>
      <c r="O114" s="2">
        <v>33</v>
      </c>
      <c r="P114" s="3">
        <v>5877.5</v>
      </c>
      <c r="Q114" s="3">
        <v>4.7142857142857144</v>
      </c>
      <c r="R114" s="4">
        <v>839.64285714285711</v>
      </c>
    </row>
    <row r="115" spans="1:18" x14ac:dyDescent="0.25">
      <c r="A115" s="132"/>
      <c r="B115" s="5" t="s">
        <v>155</v>
      </c>
      <c r="C115" t="s">
        <v>154</v>
      </c>
      <c r="D115">
        <v>1987</v>
      </c>
      <c r="E115" s="2">
        <v>5.068965517241379</v>
      </c>
      <c r="F115" s="3">
        <v>821.41379310344826</v>
      </c>
      <c r="G115" s="3">
        <v>0.72413793103448276</v>
      </c>
      <c r="H115" s="4">
        <v>117.34482758620689</v>
      </c>
      <c r="I115" s="3"/>
      <c r="J115" s="2">
        <v>5.419354838709677</v>
      </c>
      <c r="K115" s="3">
        <v>894.19354838709671</v>
      </c>
      <c r="L115" s="3">
        <v>0.77419354838709675</v>
      </c>
      <c r="M115" s="4">
        <v>127.74193548387096</v>
      </c>
      <c r="N115" s="3"/>
      <c r="O115" s="2"/>
      <c r="P115" s="3"/>
      <c r="Q115" s="3"/>
      <c r="R115" s="4"/>
    </row>
    <row r="116" spans="1:18" x14ac:dyDescent="0.25">
      <c r="A116" s="132"/>
      <c r="B116" s="5" t="s">
        <v>121</v>
      </c>
      <c r="C116" t="s">
        <v>120</v>
      </c>
      <c r="D116">
        <v>1846</v>
      </c>
      <c r="E116" s="2">
        <v>3.1379310344827589</v>
      </c>
      <c r="F116" s="3">
        <v>429.89655172413796</v>
      </c>
      <c r="G116" s="3">
        <v>0.44827586206896552</v>
      </c>
      <c r="H116" s="4">
        <v>61.413793103448278</v>
      </c>
      <c r="I116" s="3"/>
      <c r="J116" s="2">
        <v>2.935483870967742</v>
      </c>
      <c r="K116" s="3">
        <v>402.16129032258067</v>
      </c>
      <c r="L116" s="3">
        <v>0.41935483870967744</v>
      </c>
      <c r="M116" s="4">
        <v>57.451612903225808</v>
      </c>
      <c r="N116" s="3"/>
      <c r="O116" s="2">
        <v>2</v>
      </c>
      <c r="P116" s="3">
        <v>252</v>
      </c>
      <c r="Q116" s="3">
        <v>0.2857142857142857</v>
      </c>
      <c r="R116" s="4">
        <v>36</v>
      </c>
    </row>
    <row r="117" spans="1:18" x14ac:dyDescent="0.25">
      <c r="A117" s="132"/>
      <c r="B117" s="5" t="s">
        <v>171</v>
      </c>
      <c r="C117" t="s">
        <v>170</v>
      </c>
      <c r="D117">
        <v>1825</v>
      </c>
      <c r="E117" s="2">
        <v>14.603448275862069</v>
      </c>
      <c r="F117" s="3">
        <v>2740.1379310344828</v>
      </c>
      <c r="G117" s="3">
        <v>2.0862068965517242</v>
      </c>
      <c r="H117" s="4">
        <v>391.44827586206895</v>
      </c>
      <c r="I117" s="3"/>
      <c r="J117" s="2">
        <v>8.9193548387096779</v>
      </c>
      <c r="K117" s="3">
        <v>1672.0967741935483</v>
      </c>
      <c r="L117" s="3">
        <v>1.2741935483870968</v>
      </c>
      <c r="M117" s="4">
        <v>238.87096774193549</v>
      </c>
      <c r="N117" s="3"/>
      <c r="O117" s="2">
        <v>14.25</v>
      </c>
      <c r="P117" s="3">
        <v>2618.5</v>
      </c>
      <c r="Q117" s="3">
        <v>2.0357142857142856</v>
      </c>
      <c r="R117" s="4">
        <v>374.07142857142856</v>
      </c>
    </row>
    <row r="118" spans="1:18" x14ac:dyDescent="0.25">
      <c r="A118" s="132"/>
      <c r="B118" s="5" t="s">
        <v>163</v>
      </c>
      <c r="C118" t="s">
        <v>162</v>
      </c>
      <c r="D118">
        <v>1917</v>
      </c>
      <c r="E118" s="2">
        <v>49.120689655172413</v>
      </c>
      <c r="F118" s="3">
        <v>9319.6551724137935</v>
      </c>
      <c r="G118" s="3">
        <v>7.0172413793103452</v>
      </c>
      <c r="H118" s="4">
        <v>1331.3793103448277</v>
      </c>
      <c r="I118" s="3"/>
      <c r="J118" s="2">
        <v>46.403225806451616</v>
      </c>
      <c r="K118" s="3">
        <v>8820.6774193548372</v>
      </c>
      <c r="L118" s="3">
        <v>6.629032258064516</v>
      </c>
      <c r="M118" s="4">
        <v>1260.0967741935483</v>
      </c>
      <c r="N118" s="3"/>
      <c r="O118" s="2">
        <v>48.5</v>
      </c>
      <c r="P118" s="3">
        <v>9277.5</v>
      </c>
      <c r="Q118" s="3">
        <v>6.9285714285714288</v>
      </c>
      <c r="R118" s="4">
        <v>1325.3571428571429</v>
      </c>
    </row>
    <row r="119" spans="1:18" x14ac:dyDescent="0.25">
      <c r="A119" s="132"/>
      <c r="B119" s="5" t="s">
        <v>175</v>
      </c>
      <c r="C119" t="s">
        <v>174</v>
      </c>
      <c r="D119">
        <v>1772</v>
      </c>
      <c r="E119" s="2">
        <v>18.586206896551726</v>
      </c>
      <c r="F119" s="3">
        <v>3154.8275862068963</v>
      </c>
      <c r="G119" s="3">
        <v>2.6551724137931036</v>
      </c>
      <c r="H119" s="4">
        <v>450.68965517241378</v>
      </c>
      <c r="I119" s="3"/>
      <c r="J119" s="2">
        <v>19.08064516129032</v>
      </c>
      <c r="K119" s="3">
        <v>3265.2741935483868</v>
      </c>
      <c r="L119" s="3">
        <v>2.725806451612903</v>
      </c>
      <c r="M119" s="4">
        <v>466.46774193548384</v>
      </c>
      <c r="N119" s="3"/>
      <c r="O119" s="2">
        <v>15</v>
      </c>
      <c r="P119" s="3">
        <v>2658</v>
      </c>
      <c r="Q119" s="3">
        <v>2.1428571428571428</v>
      </c>
      <c r="R119" s="4">
        <v>379.71428571428572</v>
      </c>
    </row>
    <row r="120" spans="1:18" x14ac:dyDescent="0.25">
      <c r="A120" s="132"/>
      <c r="B120" s="5" t="s">
        <v>169</v>
      </c>
      <c r="C120" t="s">
        <v>168</v>
      </c>
      <c r="D120">
        <v>1679</v>
      </c>
      <c r="E120" s="2">
        <v>12.551724137931036</v>
      </c>
      <c r="F120" s="3">
        <v>2346.2068965517242</v>
      </c>
      <c r="G120" s="3">
        <v>1.7931034482758621</v>
      </c>
      <c r="H120" s="4">
        <v>335.17241379310343</v>
      </c>
      <c r="I120" s="3"/>
      <c r="J120" s="2">
        <v>10.838709677419354</v>
      </c>
      <c r="K120" s="3">
        <v>2045.8064516129032</v>
      </c>
      <c r="L120" s="3">
        <v>1.5483870967741935</v>
      </c>
      <c r="M120" s="4">
        <v>292.25806451612902</v>
      </c>
      <c r="N120" s="3"/>
      <c r="O120" s="2">
        <v>14.75</v>
      </c>
      <c r="P120" s="3">
        <v>2700</v>
      </c>
      <c r="Q120" s="3">
        <v>2.1071428571428572</v>
      </c>
      <c r="R120" s="4">
        <v>385.71428571428572</v>
      </c>
    </row>
    <row r="121" spans="1:18" x14ac:dyDescent="0.25">
      <c r="A121" s="132"/>
      <c r="B121" s="5" t="s">
        <v>187</v>
      </c>
      <c r="C121" t="s">
        <v>186</v>
      </c>
      <c r="D121">
        <v>1750</v>
      </c>
      <c r="E121" s="2">
        <v>48.879310344827587</v>
      </c>
      <c r="F121" s="3">
        <v>9359.2413793103442</v>
      </c>
      <c r="G121" s="3">
        <v>6.9827586206896548</v>
      </c>
      <c r="H121" s="4">
        <v>1337.0344827586207</v>
      </c>
      <c r="I121" s="3"/>
      <c r="J121" s="2">
        <v>43.129032258064512</v>
      </c>
      <c r="K121" s="3">
        <v>8311.145161290322</v>
      </c>
      <c r="L121" s="3">
        <v>6.161290322580645</v>
      </c>
      <c r="M121" s="4">
        <v>1187.3064516129032</v>
      </c>
      <c r="N121" s="3"/>
      <c r="O121" s="2">
        <v>61.25</v>
      </c>
      <c r="P121" s="3">
        <v>11809.75</v>
      </c>
      <c r="Q121" s="3">
        <v>8.75</v>
      </c>
      <c r="R121" s="4">
        <v>1687.1071428571429</v>
      </c>
    </row>
    <row r="122" spans="1:18" x14ac:dyDescent="0.25">
      <c r="A122" s="132"/>
      <c r="B122" s="5" t="s">
        <v>199</v>
      </c>
      <c r="C122" t="s">
        <v>198</v>
      </c>
      <c r="D122">
        <v>1733</v>
      </c>
      <c r="E122" s="2">
        <v>1.9310344827586206</v>
      </c>
      <c r="F122" s="3">
        <v>347.58620689655174</v>
      </c>
      <c r="G122" s="3">
        <v>0.27586206896551724</v>
      </c>
      <c r="H122" s="4">
        <v>49.655172413793103</v>
      </c>
      <c r="I122" s="3"/>
      <c r="J122" s="2">
        <v>2.032258064516129</v>
      </c>
      <c r="K122" s="3">
        <v>365.80645161290323</v>
      </c>
      <c r="L122" s="3">
        <v>0.29032258064516131</v>
      </c>
      <c r="M122" s="4">
        <v>52.258064516129032</v>
      </c>
      <c r="N122" s="3"/>
      <c r="O122" s="2">
        <v>2</v>
      </c>
      <c r="P122" s="3">
        <v>372</v>
      </c>
      <c r="Q122" s="3">
        <v>0.2857142857142857</v>
      </c>
      <c r="R122" s="4">
        <v>53.142857142857146</v>
      </c>
    </row>
    <row r="123" spans="1:18" x14ac:dyDescent="0.25">
      <c r="A123" s="132"/>
      <c r="B123" s="5" t="s">
        <v>205</v>
      </c>
      <c r="C123" t="s">
        <v>204</v>
      </c>
      <c r="D123">
        <v>1650</v>
      </c>
      <c r="E123" s="2">
        <v>1.2068965517241379</v>
      </c>
      <c r="F123" s="3">
        <v>188.27586206896552</v>
      </c>
      <c r="G123" s="3">
        <v>0.17241379310344829</v>
      </c>
      <c r="H123" s="4">
        <v>26.896551724137932</v>
      </c>
      <c r="I123" s="3"/>
      <c r="J123" s="2">
        <v>0.67741935483870963</v>
      </c>
      <c r="K123" s="3">
        <v>105.67741935483872</v>
      </c>
      <c r="L123" s="3">
        <v>9.6774193548387094E-2</v>
      </c>
      <c r="M123" s="4">
        <v>15.096774193548388</v>
      </c>
      <c r="N123" s="3"/>
      <c r="O123" s="2">
        <v>2</v>
      </c>
      <c r="P123" s="3">
        <v>334.5</v>
      </c>
      <c r="Q123" s="3">
        <v>0.2857142857142857</v>
      </c>
      <c r="R123" s="4">
        <v>47.785714285714285</v>
      </c>
    </row>
    <row r="124" spans="1:18" x14ac:dyDescent="0.25">
      <c r="A124" s="132"/>
      <c r="B124" s="5" t="s">
        <v>215</v>
      </c>
      <c r="C124" t="s">
        <v>214</v>
      </c>
      <c r="D124">
        <v>1643</v>
      </c>
      <c r="E124" s="2">
        <v>4.1034482758620685</v>
      </c>
      <c r="F124" s="3">
        <v>722.68965517241372</v>
      </c>
      <c r="G124" s="3">
        <v>0.58620689655172409</v>
      </c>
      <c r="H124" s="4">
        <v>103.24137931034483</v>
      </c>
      <c r="I124" s="3"/>
      <c r="J124" s="2">
        <v>3.8387096774193545</v>
      </c>
      <c r="K124" s="3">
        <v>690.96774193548379</v>
      </c>
      <c r="L124" s="3">
        <v>0.54838709677419351</v>
      </c>
      <c r="M124" s="4">
        <v>98.709677419354833</v>
      </c>
      <c r="N124" s="3"/>
      <c r="O124" s="2">
        <v>4</v>
      </c>
      <c r="P124" s="3">
        <v>720</v>
      </c>
      <c r="Q124" s="3">
        <v>0.5714285714285714</v>
      </c>
      <c r="R124" s="4">
        <v>102.85714285714286</v>
      </c>
    </row>
    <row r="125" spans="1:18" x14ac:dyDescent="0.25">
      <c r="A125" s="132"/>
      <c r="B125" s="5" t="s">
        <v>227</v>
      </c>
      <c r="C125" t="s">
        <v>226</v>
      </c>
      <c r="D125">
        <v>1600</v>
      </c>
      <c r="E125" s="2">
        <v>1.9310344827586206</v>
      </c>
      <c r="F125" s="3">
        <v>264.55172413793105</v>
      </c>
      <c r="G125" s="3">
        <v>0.27586206896551724</v>
      </c>
      <c r="H125" s="4">
        <v>37.793103448275865</v>
      </c>
      <c r="I125" s="3"/>
      <c r="J125" s="2">
        <v>2.032258064516129</v>
      </c>
      <c r="K125" s="3">
        <v>278.41935483870969</v>
      </c>
      <c r="L125" s="3">
        <v>0.29032258064516131</v>
      </c>
      <c r="M125" s="4">
        <v>39.774193548387096</v>
      </c>
      <c r="N125" s="3"/>
      <c r="O125" s="2">
        <v>2</v>
      </c>
      <c r="P125" s="3">
        <v>274</v>
      </c>
      <c r="Q125" s="3">
        <v>0.2857142857142857</v>
      </c>
      <c r="R125" s="4">
        <v>39.142857142857146</v>
      </c>
    </row>
    <row r="126" spans="1:18" x14ac:dyDescent="0.25">
      <c r="A126" s="132"/>
      <c r="B126" s="5" t="s">
        <v>231</v>
      </c>
      <c r="C126" t="s">
        <v>230</v>
      </c>
      <c r="D126">
        <v>1591</v>
      </c>
      <c r="E126" s="2">
        <v>25.827586206896552</v>
      </c>
      <c r="F126" s="3">
        <v>4616.3793103448279</v>
      </c>
      <c r="G126" s="3">
        <v>3.6896551724137931</v>
      </c>
      <c r="H126" s="4">
        <v>659.48275862068965</v>
      </c>
      <c r="I126" s="3"/>
      <c r="J126" s="2">
        <v>25.516129032258064</v>
      </c>
      <c r="K126" s="3">
        <v>4508</v>
      </c>
      <c r="L126" s="3">
        <v>3.6451612903225805</v>
      </c>
      <c r="M126" s="4">
        <v>644</v>
      </c>
      <c r="N126" s="3"/>
      <c r="O126" s="2">
        <v>25.25</v>
      </c>
      <c r="P126" s="3">
        <v>4716.5</v>
      </c>
      <c r="Q126" s="3">
        <v>3.6071428571428572</v>
      </c>
      <c r="R126" s="4">
        <v>673.78571428571433</v>
      </c>
    </row>
    <row r="127" spans="1:18" x14ac:dyDescent="0.25">
      <c r="A127" s="132"/>
      <c r="B127" s="5" t="s">
        <v>233</v>
      </c>
      <c r="C127" t="s">
        <v>232</v>
      </c>
      <c r="D127">
        <v>1965</v>
      </c>
      <c r="E127" s="2">
        <v>1.9310344827586206</v>
      </c>
      <c r="F127" s="3">
        <v>264.55172413793105</v>
      </c>
      <c r="G127" s="3">
        <v>0.27586206896551724</v>
      </c>
      <c r="H127" s="4">
        <v>37.793103448275865</v>
      </c>
      <c r="I127" s="3"/>
      <c r="J127" s="2">
        <v>2.032258064516129</v>
      </c>
      <c r="K127" s="3">
        <v>278.41935483870969</v>
      </c>
      <c r="L127" s="3">
        <v>0.29032258064516131</v>
      </c>
      <c r="M127" s="4">
        <v>39.774193548387096</v>
      </c>
      <c r="N127" s="3"/>
      <c r="O127" s="2">
        <v>2</v>
      </c>
      <c r="P127" s="3">
        <v>268.5</v>
      </c>
      <c r="Q127" s="3">
        <v>0.2857142857142857</v>
      </c>
      <c r="R127" s="4">
        <v>38.357142857142854</v>
      </c>
    </row>
    <row r="128" spans="1:18" x14ac:dyDescent="0.25">
      <c r="A128" s="132"/>
      <c r="B128" s="5" t="s">
        <v>247</v>
      </c>
      <c r="C128" t="s">
        <v>246</v>
      </c>
      <c r="D128">
        <v>1687</v>
      </c>
      <c r="E128" s="2">
        <v>2.1724137931034484</v>
      </c>
      <c r="F128" s="3">
        <v>404.06896551724139</v>
      </c>
      <c r="G128" s="3">
        <v>0.31034482758620691</v>
      </c>
      <c r="H128" s="4">
        <v>57.724137931034484</v>
      </c>
      <c r="I128" s="3"/>
      <c r="J128" s="2">
        <v>2.032258064516129</v>
      </c>
      <c r="K128" s="3">
        <v>330.58064516129031</v>
      </c>
      <c r="L128" s="3">
        <v>0.29032258064516131</v>
      </c>
      <c r="M128" s="4">
        <v>47.225806451612904</v>
      </c>
      <c r="N128" s="3"/>
      <c r="O128" s="2"/>
      <c r="P128" s="3"/>
      <c r="Q128" s="3"/>
      <c r="R128" s="4"/>
    </row>
    <row r="129" spans="1:18" x14ac:dyDescent="0.25">
      <c r="A129" s="132"/>
      <c r="B129" s="5" t="s">
        <v>165</v>
      </c>
      <c r="C129" t="s">
        <v>164</v>
      </c>
      <c r="D129">
        <v>1521</v>
      </c>
      <c r="E129" s="2">
        <v>51.655172413793103</v>
      </c>
      <c r="F129" s="3">
        <v>8872.3793103448279</v>
      </c>
      <c r="G129" s="3">
        <v>7.3793103448275863</v>
      </c>
      <c r="H129" s="4">
        <v>1267.4827586206898</v>
      </c>
      <c r="I129" s="3"/>
      <c r="J129" s="2">
        <v>54.306451612903224</v>
      </c>
      <c r="K129" s="3">
        <v>9336.5322580645152</v>
      </c>
      <c r="L129" s="3">
        <v>7.758064516129032</v>
      </c>
      <c r="M129" s="4">
        <v>1333.7903225806451</v>
      </c>
      <c r="N129" s="3"/>
      <c r="O129" s="2">
        <v>55.5</v>
      </c>
      <c r="P129" s="3">
        <v>9412.5</v>
      </c>
      <c r="Q129" s="3">
        <v>7.9285714285714288</v>
      </c>
      <c r="R129" s="4">
        <v>1344.6428571428571</v>
      </c>
    </row>
    <row r="130" spans="1:18" x14ac:dyDescent="0.25">
      <c r="A130" s="132"/>
      <c r="B130" s="5" t="s">
        <v>412</v>
      </c>
      <c r="C130" t="s">
        <v>411</v>
      </c>
      <c r="D130">
        <v>1507</v>
      </c>
      <c r="E130" s="2">
        <v>21.96551724137931</v>
      </c>
      <c r="F130" s="3">
        <v>4049.8620689655172</v>
      </c>
      <c r="G130" s="3">
        <v>3.1379310344827585</v>
      </c>
      <c r="H130" s="4">
        <v>578.55172413793105</v>
      </c>
      <c r="I130" s="3"/>
      <c r="J130" s="2">
        <v>24.161290322580644</v>
      </c>
      <c r="K130" s="3">
        <v>4450.8709677419356</v>
      </c>
      <c r="L130" s="3">
        <v>3.4516129032258065</v>
      </c>
      <c r="M130" s="4">
        <v>635.83870967741939</v>
      </c>
      <c r="N130" s="3"/>
      <c r="O130" s="2">
        <v>23.5</v>
      </c>
      <c r="P130" s="3">
        <v>4124</v>
      </c>
      <c r="Q130" s="3">
        <v>3.3571428571428572</v>
      </c>
      <c r="R130" s="4">
        <v>589.14285714285711</v>
      </c>
    </row>
    <row r="131" spans="1:18" x14ac:dyDescent="0.25">
      <c r="A131" s="132"/>
      <c r="B131" s="5" t="s">
        <v>273</v>
      </c>
      <c r="C131" t="s">
        <v>272</v>
      </c>
      <c r="D131">
        <v>1524</v>
      </c>
      <c r="E131" s="2">
        <v>26.068965517241377</v>
      </c>
      <c r="F131" s="3">
        <v>4539.6206896551721</v>
      </c>
      <c r="G131" s="3">
        <v>3.7241379310344827</v>
      </c>
      <c r="H131" s="4">
        <v>648.51724137931035</v>
      </c>
      <c r="I131" s="3"/>
      <c r="J131" s="2">
        <v>26.193548387096772</v>
      </c>
      <c r="K131" s="3">
        <v>4528.322580645161</v>
      </c>
      <c r="L131" s="3">
        <v>3.7419354838709675</v>
      </c>
      <c r="M131" s="4">
        <v>646.90322580645159</v>
      </c>
      <c r="N131" s="3"/>
      <c r="O131" s="2">
        <v>20.5</v>
      </c>
      <c r="P131" s="3">
        <v>3639</v>
      </c>
      <c r="Q131" s="3">
        <v>2.9285714285714284</v>
      </c>
      <c r="R131" s="4">
        <v>519.85714285714289</v>
      </c>
    </row>
    <row r="132" spans="1:18" x14ac:dyDescent="0.25">
      <c r="A132" s="132"/>
      <c r="B132" s="5" t="s">
        <v>287</v>
      </c>
      <c r="C132" t="s">
        <v>286</v>
      </c>
      <c r="D132">
        <v>1501</v>
      </c>
      <c r="E132" s="2">
        <v>20.517241379310345</v>
      </c>
      <c r="F132" s="3">
        <v>3434.8275862068963</v>
      </c>
      <c r="G132" s="3">
        <v>2.9310344827586206</v>
      </c>
      <c r="H132" s="4">
        <v>490.68965517241378</v>
      </c>
      <c r="I132" s="3"/>
      <c r="J132" s="2">
        <v>20.661290322580644</v>
      </c>
      <c r="K132" s="3">
        <v>3491.3064516129034</v>
      </c>
      <c r="L132" s="3">
        <v>2.9516129032258065</v>
      </c>
      <c r="M132" s="4">
        <v>498.75806451612902</v>
      </c>
      <c r="N132" s="3"/>
      <c r="O132" s="2">
        <v>17.25</v>
      </c>
      <c r="P132" s="3">
        <v>3013.5</v>
      </c>
      <c r="Q132" s="3">
        <v>2.4642857142857144</v>
      </c>
      <c r="R132" s="4">
        <v>430.5</v>
      </c>
    </row>
    <row r="133" spans="1:18" x14ac:dyDescent="0.25">
      <c r="A133" s="132"/>
      <c r="B133" s="5" t="s">
        <v>167</v>
      </c>
      <c r="C133" t="s">
        <v>166</v>
      </c>
      <c r="D133">
        <v>1515</v>
      </c>
      <c r="E133" s="2">
        <v>95.344827586206904</v>
      </c>
      <c r="F133" s="3">
        <v>16984.896551724138</v>
      </c>
      <c r="G133" s="3">
        <v>13.620689655172415</v>
      </c>
      <c r="H133" s="4">
        <v>2426.4137931034484</v>
      </c>
      <c r="I133" s="3"/>
      <c r="J133" s="2">
        <v>89.645161290322577</v>
      </c>
      <c r="K133" s="3">
        <v>15646.693548387095</v>
      </c>
      <c r="L133" s="3">
        <v>12.806451612903226</v>
      </c>
      <c r="M133" s="4">
        <v>2235.2419354838707</v>
      </c>
      <c r="N133" s="3"/>
      <c r="O133" s="2">
        <v>98</v>
      </c>
      <c r="P133" s="3">
        <v>18725.5</v>
      </c>
      <c r="Q133" s="3">
        <v>14</v>
      </c>
      <c r="R133" s="4">
        <v>2675.0714285714284</v>
      </c>
    </row>
    <row r="134" spans="1:18" x14ac:dyDescent="0.25">
      <c r="A134" s="132"/>
      <c r="B134" s="5" t="s">
        <v>318</v>
      </c>
      <c r="C134" t="s">
        <v>317</v>
      </c>
      <c r="D134">
        <v>1910</v>
      </c>
      <c r="E134" s="2">
        <v>13.034482758620689</v>
      </c>
      <c r="F134" s="3">
        <v>2214.1724137931037</v>
      </c>
      <c r="G134" s="3">
        <v>1.8620689655172413</v>
      </c>
      <c r="H134" s="4">
        <v>316.31034482758622</v>
      </c>
      <c r="I134" s="3"/>
      <c r="J134" s="2">
        <v>13.096774193548386</v>
      </c>
      <c r="K134" s="3">
        <v>2257.8387096774195</v>
      </c>
      <c r="L134" s="3">
        <v>1.8709677419354838</v>
      </c>
      <c r="M134" s="4">
        <v>322.54838709677421</v>
      </c>
      <c r="N134" s="3"/>
      <c r="O134" s="2">
        <v>14</v>
      </c>
      <c r="P134" s="3">
        <v>2387</v>
      </c>
      <c r="Q134" s="3">
        <v>2</v>
      </c>
      <c r="R134" s="4">
        <v>341</v>
      </c>
    </row>
    <row r="135" spans="1:18" x14ac:dyDescent="0.25">
      <c r="A135" s="132"/>
      <c r="B135" s="5" t="s">
        <v>362</v>
      </c>
      <c r="C135" t="s">
        <v>361</v>
      </c>
      <c r="D135">
        <v>1594</v>
      </c>
      <c r="E135" s="2">
        <v>2.1724137931034484</v>
      </c>
      <c r="F135" s="3">
        <v>367.86206896551721</v>
      </c>
      <c r="G135" s="3">
        <v>0.31034482758620691</v>
      </c>
      <c r="H135" s="4">
        <v>52.551724137931032</v>
      </c>
      <c r="I135" s="3"/>
      <c r="J135" s="2">
        <v>2.032258064516129</v>
      </c>
      <c r="K135" s="3">
        <v>317.0322580645161</v>
      </c>
      <c r="L135" s="3">
        <v>0.29032258064516131</v>
      </c>
      <c r="M135" s="4">
        <v>45.29032258064516</v>
      </c>
      <c r="N135" s="3"/>
      <c r="O135" s="2">
        <v>2</v>
      </c>
      <c r="P135" s="3">
        <v>327</v>
      </c>
      <c r="Q135" s="3">
        <v>0.2857142857142857</v>
      </c>
      <c r="R135" s="4">
        <v>46.714285714285715</v>
      </c>
    </row>
    <row r="136" spans="1:18" x14ac:dyDescent="0.25">
      <c r="A136" s="132"/>
      <c r="B136" s="5" t="s">
        <v>257</v>
      </c>
      <c r="C136" t="s">
        <v>256</v>
      </c>
      <c r="D136">
        <v>1624</v>
      </c>
      <c r="E136" s="2">
        <v>6.0344827586206895</v>
      </c>
      <c r="F136" s="3">
        <v>1009.6896551724137</v>
      </c>
      <c r="G136" s="3">
        <v>0.86206896551724133</v>
      </c>
      <c r="H136" s="4">
        <v>144.24137931034483</v>
      </c>
      <c r="I136" s="3"/>
      <c r="J136" s="2">
        <v>8.241935483870968</v>
      </c>
      <c r="K136" s="3">
        <v>1497.0967741935483</v>
      </c>
      <c r="L136" s="3">
        <v>1.1774193548387097</v>
      </c>
      <c r="M136" s="4">
        <v>213.87096774193549</v>
      </c>
      <c r="N136" s="3"/>
      <c r="O136" s="2">
        <v>7.6249999999999991</v>
      </c>
      <c r="P136" s="3">
        <v>1685.5</v>
      </c>
      <c r="Q136" s="3">
        <v>1.0892857142857142</v>
      </c>
      <c r="R136" s="4">
        <v>240.78571428571428</v>
      </c>
    </row>
    <row r="137" spans="1:18" x14ac:dyDescent="0.25">
      <c r="A137" s="132"/>
      <c r="B137" s="5" t="s">
        <v>374</v>
      </c>
      <c r="C137" t="s">
        <v>373</v>
      </c>
      <c r="D137">
        <v>1984</v>
      </c>
      <c r="E137" s="2">
        <v>14</v>
      </c>
      <c r="F137" s="3">
        <v>2452.655172413793</v>
      </c>
      <c r="G137" s="3">
        <v>2</v>
      </c>
      <c r="H137" s="4">
        <v>350.37931034482756</v>
      </c>
      <c r="I137" s="3"/>
      <c r="J137" s="2">
        <v>14.225806451612904</v>
      </c>
      <c r="K137" s="3">
        <v>2491.5483870967741</v>
      </c>
      <c r="L137" s="3">
        <v>2.032258064516129</v>
      </c>
      <c r="M137" s="4">
        <v>355.93548387096774</v>
      </c>
      <c r="N137" s="3"/>
      <c r="O137" s="2">
        <v>20</v>
      </c>
      <c r="P137" s="3">
        <v>3679</v>
      </c>
      <c r="Q137" s="3">
        <v>2.8571428571428572</v>
      </c>
      <c r="R137" s="4">
        <v>525.57142857142856</v>
      </c>
    </row>
    <row r="138" spans="1:18" x14ac:dyDescent="0.25">
      <c r="A138" s="132"/>
      <c r="B138" s="5" t="s">
        <v>241</v>
      </c>
      <c r="C138" t="s">
        <v>240</v>
      </c>
      <c r="D138">
        <v>1740</v>
      </c>
      <c r="E138" s="2">
        <v>1.9310344827586206</v>
      </c>
      <c r="F138" s="3">
        <v>330.20689655172413</v>
      </c>
      <c r="G138" s="3">
        <v>0.27586206896551724</v>
      </c>
      <c r="H138" s="4">
        <v>47.172413793103445</v>
      </c>
      <c r="I138" s="3"/>
      <c r="J138" s="2">
        <v>2.032258064516129</v>
      </c>
      <c r="K138" s="3">
        <v>337.35483870967744</v>
      </c>
      <c r="L138" s="3">
        <v>0.29032258064516131</v>
      </c>
      <c r="M138" s="4">
        <v>48.193548387096776</v>
      </c>
      <c r="N138" s="3"/>
      <c r="O138" s="2">
        <v>2</v>
      </c>
      <c r="P138" s="3">
        <v>372</v>
      </c>
      <c r="Q138" s="3">
        <v>0.2857142857142857</v>
      </c>
      <c r="R138" s="4">
        <v>53.142857142857146</v>
      </c>
    </row>
    <row r="139" spans="1:18" x14ac:dyDescent="0.25">
      <c r="A139" s="132"/>
      <c r="B139" s="5" t="s">
        <v>185</v>
      </c>
      <c r="C139" t="s">
        <v>184</v>
      </c>
      <c r="D139">
        <v>1695</v>
      </c>
      <c r="E139" s="2">
        <v>0.96551724137931028</v>
      </c>
      <c r="F139" s="3">
        <v>165.10344827586206</v>
      </c>
      <c r="G139" s="3">
        <v>0.13793103448275862</v>
      </c>
      <c r="H139" s="4">
        <v>23.586206896551722</v>
      </c>
      <c r="I139" s="3"/>
      <c r="J139" s="2">
        <v>0.67741935483870963</v>
      </c>
      <c r="K139" s="3">
        <v>105.67741935483872</v>
      </c>
      <c r="L139" s="3">
        <v>9.6774193548387094E-2</v>
      </c>
      <c r="M139" s="4">
        <v>15.096774193548388</v>
      </c>
      <c r="N139" s="3"/>
      <c r="O139" s="2">
        <v>2</v>
      </c>
      <c r="P139" s="3">
        <v>312</v>
      </c>
      <c r="Q139" s="3">
        <v>0.2857142857142857</v>
      </c>
      <c r="R139" s="4">
        <v>44.571428571428569</v>
      </c>
    </row>
    <row r="140" spans="1:18" x14ac:dyDescent="0.25">
      <c r="A140" s="132"/>
      <c r="B140" s="5" t="s">
        <v>460</v>
      </c>
      <c r="C140" t="s">
        <v>459</v>
      </c>
      <c r="D140">
        <v>1927</v>
      </c>
      <c r="E140" s="2"/>
      <c r="F140" s="3"/>
      <c r="G140" s="3"/>
      <c r="H140" s="4"/>
      <c r="I140" s="3"/>
      <c r="J140" s="2"/>
      <c r="K140" s="3"/>
      <c r="L140" s="3"/>
      <c r="M140" s="4"/>
      <c r="N140" s="3"/>
      <c r="O140" s="2">
        <v>2</v>
      </c>
      <c r="P140" s="3">
        <v>378</v>
      </c>
      <c r="Q140" s="3">
        <v>0.2857142857142857</v>
      </c>
      <c r="R140" s="4">
        <v>54</v>
      </c>
    </row>
    <row r="141" spans="1:18" x14ac:dyDescent="0.25">
      <c r="A141" s="132"/>
      <c r="B141" s="5" t="s">
        <v>434</v>
      </c>
      <c r="C141" t="s">
        <v>433</v>
      </c>
      <c r="D141">
        <v>1944</v>
      </c>
      <c r="E141" s="2">
        <v>28.241379310344826</v>
      </c>
      <c r="F141" s="3">
        <v>5970.2758620689656</v>
      </c>
      <c r="G141" s="3">
        <v>4.0344827586206895</v>
      </c>
      <c r="H141" s="4">
        <v>852.89655172413791</v>
      </c>
      <c r="I141" s="3"/>
      <c r="J141" s="2">
        <v>27.096774193548388</v>
      </c>
      <c r="K141" s="3">
        <v>5715.8387096774186</v>
      </c>
      <c r="L141" s="3">
        <v>3.870967741935484</v>
      </c>
      <c r="M141" s="4">
        <v>816.54838709677415</v>
      </c>
      <c r="N141" s="3"/>
      <c r="O141" s="2">
        <v>30.25</v>
      </c>
      <c r="P141" s="3">
        <v>5586.25</v>
      </c>
      <c r="Q141" s="3">
        <v>4.3214285714285712</v>
      </c>
      <c r="R141" s="4">
        <v>798.03571428571433</v>
      </c>
    </row>
    <row r="142" spans="1:18" ht="15.75" thickBot="1" x14ac:dyDescent="0.3">
      <c r="A142" s="132"/>
      <c r="B142" s="5" t="s">
        <v>396</v>
      </c>
      <c r="C142" t="s">
        <v>395</v>
      </c>
      <c r="D142">
        <v>1555</v>
      </c>
      <c r="E142" s="2">
        <v>1.9310344827586206</v>
      </c>
      <c r="F142" s="3">
        <v>264.55172413793105</v>
      </c>
      <c r="G142" s="3">
        <v>0.27586206896551724</v>
      </c>
      <c r="H142" s="4">
        <v>37.793103448275865</v>
      </c>
      <c r="I142" s="3"/>
      <c r="J142" s="2">
        <v>1.3548387096774193</v>
      </c>
      <c r="K142" s="3">
        <v>185.61290322580646</v>
      </c>
      <c r="L142" s="3">
        <v>0.19354838709677419</v>
      </c>
      <c r="M142" s="4">
        <v>26.516129032258064</v>
      </c>
      <c r="N142" s="3"/>
      <c r="O142" s="2"/>
      <c r="P142" s="3"/>
      <c r="Q142" s="3"/>
      <c r="R142" s="4"/>
    </row>
    <row r="143" spans="1:18" ht="15.75" thickBot="1" x14ac:dyDescent="0.3">
      <c r="A143" s="19" t="s">
        <v>489</v>
      </c>
      <c r="B143" s="20"/>
      <c r="C143" s="20"/>
      <c r="D143" s="20"/>
      <c r="E143" s="27">
        <v>602.9655172413793</v>
      </c>
      <c r="F143" s="21">
        <v>110564.27586206897</v>
      </c>
      <c r="G143" s="21">
        <v>86.137931034482762</v>
      </c>
      <c r="H143" s="28">
        <v>15794.896551724139</v>
      </c>
      <c r="I143" s="140"/>
      <c r="J143" s="27">
        <v>592.96774193548401</v>
      </c>
      <c r="K143" s="21">
        <v>108149.8870967742</v>
      </c>
      <c r="L143" s="21">
        <v>84.709677419354847</v>
      </c>
      <c r="M143" s="28">
        <v>15449.983870967744</v>
      </c>
      <c r="N143" s="140"/>
      <c r="O143" s="27">
        <v>613.875</v>
      </c>
      <c r="P143" s="21">
        <v>113038</v>
      </c>
      <c r="Q143" s="21">
        <v>87.696428571428584</v>
      </c>
      <c r="R143" s="28">
        <v>16148.285714285716</v>
      </c>
    </row>
    <row r="144" spans="1:18" x14ac:dyDescent="0.25">
      <c r="A144" s="132" t="s">
        <v>490</v>
      </c>
      <c r="B144" s="5" t="s">
        <v>127</v>
      </c>
      <c r="C144" t="s">
        <v>126</v>
      </c>
      <c r="D144">
        <v>2304</v>
      </c>
      <c r="E144" s="2">
        <v>1.9310344827586206</v>
      </c>
      <c r="F144" s="3">
        <v>334.55172413793105</v>
      </c>
      <c r="G144" s="3">
        <v>0.27586206896551724</v>
      </c>
      <c r="H144" s="4">
        <v>47.793103448275865</v>
      </c>
      <c r="I144" s="3"/>
      <c r="J144" s="2">
        <v>1.8064516129032258</v>
      </c>
      <c r="K144" s="3">
        <v>312.9677419354839</v>
      </c>
      <c r="L144" s="3">
        <v>0.25806451612903225</v>
      </c>
      <c r="M144" s="4">
        <v>44.70967741935484</v>
      </c>
      <c r="N144" s="3"/>
      <c r="O144" s="2">
        <v>2</v>
      </c>
      <c r="P144" s="3">
        <v>353.625</v>
      </c>
      <c r="Q144" s="3">
        <v>0.2857142857142857</v>
      </c>
      <c r="R144" s="4">
        <v>50.517857142857146</v>
      </c>
    </row>
    <row r="145" spans="1:18" x14ac:dyDescent="0.25">
      <c r="A145" s="132"/>
      <c r="B145" s="5" t="s">
        <v>219</v>
      </c>
      <c r="C145" t="s">
        <v>218</v>
      </c>
      <c r="D145">
        <v>2298</v>
      </c>
      <c r="E145" s="2">
        <v>3.1379310344827589</v>
      </c>
      <c r="F145" s="3">
        <v>429.89655172413796</v>
      </c>
      <c r="G145" s="3">
        <v>0.44827586206896552</v>
      </c>
      <c r="H145" s="4">
        <v>61.413793103448278</v>
      </c>
      <c r="I145" s="3"/>
      <c r="J145" s="2">
        <v>2.935483870967742</v>
      </c>
      <c r="K145" s="3">
        <v>402.16129032258067</v>
      </c>
      <c r="L145" s="3">
        <v>0.41935483870967744</v>
      </c>
      <c r="M145" s="4">
        <v>57.451612903225808</v>
      </c>
      <c r="N145" s="3"/>
      <c r="O145" s="2">
        <v>5.375</v>
      </c>
      <c r="P145" s="3">
        <v>894.75</v>
      </c>
      <c r="Q145" s="3">
        <v>0.7678571428571429</v>
      </c>
      <c r="R145" s="4">
        <v>127.82142857142857</v>
      </c>
    </row>
    <row r="146" spans="1:18" x14ac:dyDescent="0.25">
      <c r="A146" s="132"/>
      <c r="B146" s="5" t="s">
        <v>151</v>
      </c>
      <c r="C146" t="s">
        <v>150</v>
      </c>
      <c r="D146">
        <v>2381</v>
      </c>
      <c r="E146" s="2">
        <v>27.396551724137929</v>
      </c>
      <c r="F146" s="3">
        <v>4923.6551724137926</v>
      </c>
      <c r="G146" s="3">
        <v>3.9137931034482758</v>
      </c>
      <c r="H146" s="4">
        <v>703.37931034482756</v>
      </c>
      <c r="I146" s="3"/>
      <c r="J146" s="2">
        <v>25.967741935483868</v>
      </c>
      <c r="K146" s="3">
        <v>4828.645161290322</v>
      </c>
      <c r="L146" s="3">
        <v>3.7096774193548385</v>
      </c>
      <c r="M146" s="4">
        <v>689.80645161290317</v>
      </c>
      <c r="N146" s="3"/>
      <c r="O146" s="2">
        <v>21</v>
      </c>
      <c r="P146" s="3">
        <v>3808</v>
      </c>
      <c r="Q146" s="3">
        <v>3</v>
      </c>
      <c r="R146" s="4">
        <v>544</v>
      </c>
    </row>
    <row r="147" spans="1:18" x14ac:dyDescent="0.25">
      <c r="A147" s="132"/>
      <c r="B147" s="5" t="s">
        <v>139</v>
      </c>
      <c r="C147" t="s">
        <v>138</v>
      </c>
      <c r="D147">
        <v>2106</v>
      </c>
      <c r="E147" s="2">
        <v>33.310344827586206</v>
      </c>
      <c r="F147" s="3">
        <v>5752.9137931034484</v>
      </c>
      <c r="G147" s="3">
        <v>4.7586206896551726</v>
      </c>
      <c r="H147" s="4">
        <v>821.84482758620686</v>
      </c>
      <c r="I147" s="3"/>
      <c r="J147" s="2">
        <v>32.967741935483872</v>
      </c>
      <c r="K147" s="3">
        <v>5652.1612903225814</v>
      </c>
      <c r="L147" s="3">
        <v>4.709677419354839</v>
      </c>
      <c r="M147" s="4">
        <v>807.45161290322585</v>
      </c>
      <c r="N147" s="3"/>
      <c r="O147" s="2">
        <v>35</v>
      </c>
      <c r="P147" s="3">
        <v>6104</v>
      </c>
      <c r="Q147" s="3">
        <v>5</v>
      </c>
      <c r="R147" s="4">
        <v>872</v>
      </c>
    </row>
    <row r="148" spans="1:18" x14ac:dyDescent="0.25">
      <c r="A148" s="132"/>
      <c r="B148" s="5" t="s">
        <v>161</v>
      </c>
      <c r="C148" t="s">
        <v>160</v>
      </c>
      <c r="D148">
        <v>2006</v>
      </c>
      <c r="E148" s="2">
        <v>3.1379310344827589</v>
      </c>
      <c r="F148" s="3">
        <v>571.10344827586209</v>
      </c>
      <c r="G148" s="3">
        <v>0.44827586206896552</v>
      </c>
      <c r="H148" s="4">
        <v>81.58620689655173</v>
      </c>
      <c r="I148" s="3"/>
      <c r="J148" s="2">
        <v>3.8387096774193545</v>
      </c>
      <c r="K148" s="3">
        <v>698.64516129032268</v>
      </c>
      <c r="L148" s="3">
        <v>0.54838709677419351</v>
      </c>
      <c r="M148" s="4">
        <v>99.806451612903231</v>
      </c>
      <c r="N148" s="3"/>
      <c r="O148" s="2"/>
      <c r="P148" s="3"/>
      <c r="Q148" s="3"/>
      <c r="R148" s="4"/>
    </row>
    <row r="149" spans="1:18" x14ac:dyDescent="0.25">
      <c r="A149" s="132"/>
      <c r="B149" s="5" t="s">
        <v>382</v>
      </c>
      <c r="C149" t="s">
        <v>381</v>
      </c>
      <c r="D149">
        <v>2089</v>
      </c>
      <c r="E149" s="2">
        <v>7</v>
      </c>
      <c r="F149" s="3">
        <v>1372</v>
      </c>
      <c r="G149" s="3">
        <v>1</v>
      </c>
      <c r="H149" s="4">
        <v>196</v>
      </c>
      <c r="I149" s="3"/>
      <c r="J149" s="2">
        <v>7</v>
      </c>
      <c r="K149" s="3">
        <v>1372</v>
      </c>
      <c r="L149" s="3">
        <v>1</v>
      </c>
      <c r="M149" s="4">
        <v>196</v>
      </c>
      <c r="N149" s="3"/>
      <c r="O149" s="2">
        <v>7</v>
      </c>
      <c r="P149" s="3">
        <v>1372</v>
      </c>
      <c r="Q149" s="3">
        <v>1</v>
      </c>
      <c r="R149" s="4">
        <v>196</v>
      </c>
    </row>
    <row r="150" spans="1:18" x14ac:dyDescent="0.25">
      <c r="A150" s="132"/>
      <c r="B150" s="5" t="s">
        <v>291</v>
      </c>
      <c r="C150" t="s">
        <v>290</v>
      </c>
      <c r="D150">
        <v>2227</v>
      </c>
      <c r="E150" s="2">
        <v>57.086206896551722</v>
      </c>
      <c r="F150" s="3">
        <v>10253.672413793103</v>
      </c>
      <c r="G150" s="3">
        <v>8.1551724137931032</v>
      </c>
      <c r="H150" s="4">
        <v>1464.8103448275863</v>
      </c>
      <c r="I150" s="3"/>
      <c r="J150" s="2">
        <v>52.161290322580641</v>
      </c>
      <c r="K150" s="3">
        <v>9047.9516129032254</v>
      </c>
      <c r="L150" s="3">
        <v>7.4516129032258061</v>
      </c>
      <c r="M150" s="4">
        <v>1292.5645161290322</v>
      </c>
      <c r="N150" s="3"/>
      <c r="O150" s="2">
        <v>56.375</v>
      </c>
      <c r="P150" s="3">
        <v>9611.875</v>
      </c>
      <c r="Q150" s="3">
        <v>8.0535714285714288</v>
      </c>
      <c r="R150" s="4">
        <v>1373.125</v>
      </c>
    </row>
    <row r="151" spans="1:18" x14ac:dyDescent="0.25">
      <c r="A151" s="132"/>
      <c r="B151" s="5" t="s">
        <v>201</v>
      </c>
      <c r="C151" t="s">
        <v>200</v>
      </c>
      <c r="D151">
        <v>2174</v>
      </c>
      <c r="E151" s="2">
        <v>14</v>
      </c>
      <c r="F151" s="3">
        <v>2446.3793103448274</v>
      </c>
      <c r="G151" s="3">
        <v>2</v>
      </c>
      <c r="H151" s="4">
        <v>349.48275862068965</v>
      </c>
      <c r="I151" s="3"/>
      <c r="J151" s="2">
        <v>14.79032258064516</v>
      </c>
      <c r="K151" s="3">
        <v>2809.483870967742</v>
      </c>
      <c r="L151" s="3">
        <v>2.1129032258064515</v>
      </c>
      <c r="M151" s="4">
        <v>401.35483870967744</v>
      </c>
      <c r="N151" s="3"/>
      <c r="O151" s="2">
        <v>21.25</v>
      </c>
      <c r="P151" s="3">
        <v>3760.4999999999995</v>
      </c>
      <c r="Q151" s="3">
        <v>3.0357142857142856</v>
      </c>
      <c r="R151" s="4">
        <v>537.21428571428567</v>
      </c>
    </row>
    <row r="152" spans="1:18" x14ac:dyDescent="0.25">
      <c r="A152" s="132"/>
      <c r="B152" s="5" t="s">
        <v>380</v>
      </c>
      <c r="C152" t="s">
        <v>379</v>
      </c>
      <c r="D152">
        <v>2066</v>
      </c>
      <c r="E152" s="2">
        <v>20.03448275862069</v>
      </c>
      <c r="F152" s="3">
        <v>3732.2068965517246</v>
      </c>
      <c r="G152" s="3">
        <v>2.8620689655172415</v>
      </c>
      <c r="H152" s="4">
        <v>533.17241379310349</v>
      </c>
      <c r="I152" s="3"/>
      <c r="J152" s="2">
        <v>17.387096774193548</v>
      </c>
      <c r="K152" s="3">
        <v>3229.0322580645161</v>
      </c>
      <c r="L152" s="3">
        <v>2.4838709677419355</v>
      </c>
      <c r="M152" s="4">
        <v>461.29032258064518</v>
      </c>
      <c r="N152" s="3"/>
      <c r="O152" s="2">
        <v>20</v>
      </c>
      <c r="P152" s="3">
        <v>3497.25</v>
      </c>
      <c r="Q152" s="3">
        <v>2.8571428571428572</v>
      </c>
      <c r="R152" s="4">
        <v>499.60714285714283</v>
      </c>
    </row>
    <row r="153" spans="1:18" x14ac:dyDescent="0.25">
      <c r="A153" s="132"/>
      <c r="B153" s="5" t="s">
        <v>289</v>
      </c>
      <c r="C153" t="s">
        <v>288</v>
      </c>
      <c r="D153">
        <v>2248</v>
      </c>
      <c r="E153" s="2">
        <v>54.431034482758619</v>
      </c>
      <c r="F153" s="3">
        <v>9674</v>
      </c>
      <c r="G153" s="3">
        <v>7.7758620689655169</v>
      </c>
      <c r="H153" s="4">
        <v>1382</v>
      </c>
      <c r="I153" s="3"/>
      <c r="J153" s="2">
        <v>48.096774193548384</v>
      </c>
      <c r="K153" s="3">
        <v>8787.2580645161288</v>
      </c>
      <c r="L153" s="3">
        <v>6.870967741935484</v>
      </c>
      <c r="M153" s="4">
        <v>1255.3225806451612</v>
      </c>
      <c r="N153" s="3"/>
      <c r="O153" s="2">
        <v>52.75</v>
      </c>
      <c r="P153" s="3">
        <v>9566.5</v>
      </c>
      <c r="Q153" s="3">
        <v>7.5357142857142856</v>
      </c>
      <c r="R153" s="4">
        <v>1366.6428571428571</v>
      </c>
    </row>
    <row r="154" spans="1:18" x14ac:dyDescent="0.25">
      <c r="A154" s="132"/>
      <c r="B154" s="5" t="s">
        <v>305</v>
      </c>
      <c r="C154" t="s">
        <v>304</v>
      </c>
      <c r="D154">
        <v>2039</v>
      </c>
      <c r="E154" s="2">
        <v>22.931034482758623</v>
      </c>
      <c r="F154" s="3">
        <v>4051.5517241379307</v>
      </c>
      <c r="G154" s="3">
        <v>3.2758620689655173</v>
      </c>
      <c r="H154" s="4">
        <v>578.79310344827582</v>
      </c>
      <c r="I154" s="3"/>
      <c r="J154" s="2">
        <v>23.483870967741936</v>
      </c>
      <c r="K154" s="3">
        <v>4193.677419354839</v>
      </c>
      <c r="L154" s="3">
        <v>3.3548387096774195</v>
      </c>
      <c r="M154" s="4">
        <v>599.09677419354841</v>
      </c>
      <c r="N154" s="3"/>
      <c r="O154" s="2">
        <v>25.25</v>
      </c>
      <c r="P154" s="3">
        <v>4569</v>
      </c>
      <c r="Q154" s="3">
        <v>3.6071428571428572</v>
      </c>
      <c r="R154" s="4">
        <v>652.71428571428567</v>
      </c>
    </row>
    <row r="155" spans="1:18" x14ac:dyDescent="0.25">
      <c r="A155" s="132"/>
      <c r="B155" s="5" t="s">
        <v>269</v>
      </c>
      <c r="C155" t="s">
        <v>268</v>
      </c>
      <c r="D155">
        <v>2175</v>
      </c>
      <c r="E155" s="2">
        <v>27.758620689655174</v>
      </c>
      <c r="F155" s="3">
        <v>5118.4482758620688</v>
      </c>
      <c r="G155" s="3">
        <v>3.9655172413793105</v>
      </c>
      <c r="H155" s="4">
        <v>731.20689655172418</v>
      </c>
      <c r="I155" s="3"/>
      <c r="J155" s="2">
        <v>27.548387096774192</v>
      </c>
      <c r="K155" s="3">
        <v>5215.2258064516127</v>
      </c>
      <c r="L155" s="3">
        <v>3.935483870967742</v>
      </c>
      <c r="M155" s="4">
        <v>745.0322580645161</v>
      </c>
      <c r="N155" s="3"/>
      <c r="O155" s="2">
        <v>28</v>
      </c>
      <c r="P155" s="3">
        <v>5306.5</v>
      </c>
      <c r="Q155" s="3">
        <v>4</v>
      </c>
      <c r="R155" s="4">
        <v>758.07142857142856</v>
      </c>
    </row>
    <row r="156" spans="1:18" x14ac:dyDescent="0.25">
      <c r="A156" s="132"/>
      <c r="B156" s="5" t="s">
        <v>293</v>
      </c>
      <c r="C156" t="s">
        <v>292</v>
      </c>
      <c r="D156">
        <v>2155</v>
      </c>
      <c r="E156" s="2">
        <v>1.9310344827586206</v>
      </c>
      <c r="F156" s="3">
        <v>264.55172413793105</v>
      </c>
      <c r="G156" s="3">
        <v>0.27586206896551724</v>
      </c>
      <c r="H156" s="4">
        <v>37.793103448275865</v>
      </c>
      <c r="I156" s="3"/>
      <c r="J156" s="2">
        <v>2.032258064516129</v>
      </c>
      <c r="K156" s="3">
        <v>278.41935483870969</v>
      </c>
      <c r="L156" s="3">
        <v>0.29032258064516131</v>
      </c>
      <c r="M156" s="4">
        <v>39.774193548387096</v>
      </c>
      <c r="N156" s="3"/>
      <c r="O156" s="2">
        <v>2</v>
      </c>
      <c r="P156" s="3">
        <v>268.5</v>
      </c>
      <c r="Q156" s="3">
        <v>0.2857142857142857</v>
      </c>
      <c r="R156" s="4">
        <v>38.357142857142854</v>
      </c>
    </row>
    <row r="157" spans="1:18" x14ac:dyDescent="0.25">
      <c r="A157" s="132"/>
      <c r="B157" s="5" t="s">
        <v>313</v>
      </c>
      <c r="C157" t="s">
        <v>312</v>
      </c>
      <c r="D157">
        <v>2176</v>
      </c>
      <c r="E157" s="2">
        <v>23.413793103448274</v>
      </c>
      <c r="F157" s="3">
        <v>4490.3793103448279</v>
      </c>
      <c r="G157" s="3">
        <v>3.3448275862068964</v>
      </c>
      <c r="H157" s="4">
        <v>641.48275862068965</v>
      </c>
      <c r="I157" s="3"/>
      <c r="J157" s="2">
        <v>20.887096774193548</v>
      </c>
      <c r="K157" s="3">
        <v>4011.9032258064517</v>
      </c>
      <c r="L157" s="3">
        <v>2.9838709677419355</v>
      </c>
      <c r="M157" s="4">
        <v>573.12903225806451</v>
      </c>
      <c r="N157" s="3"/>
      <c r="O157" s="2">
        <v>28.625</v>
      </c>
      <c r="P157" s="3">
        <v>5949.75</v>
      </c>
      <c r="Q157" s="3">
        <v>4.0892857142857144</v>
      </c>
      <c r="R157" s="4">
        <v>849.96428571428567</v>
      </c>
    </row>
    <row r="158" spans="1:18" x14ac:dyDescent="0.25">
      <c r="A158" s="132"/>
      <c r="B158" s="5" t="s">
        <v>324</v>
      </c>
      <c r="C158" t="s">
        <v>323</v>
      </c>
      <c r="D158">
        <v>2027</v>
      </c>
      <c r="E158" s="2">
        <v>4.1034482758620685</v>
      </c>
      <c r="F158" s="3">
        <v>738.62068965517244</v>
      </c>
      <c r="G158" s="3">
        <v>0.58620689655172409</v>
      </c>
      <c r="H158" s="4">
        <v>105.51724137931035</v>
      </c>
      <c r="I158" s="3"/>
      <c r="J158" s="2">
        <v>5.7580645161290329</v>
      </c>
      <c r="K158" s="3">
        <v>992.87096774193549</v>
      </c>
      <c r="L158" s="3">
        <v>0.82258064516129037</v>
      </c>
      <c r="M158" s="4">
        <v>141.83870967741936</v>
      </c>
      <c r="N158" s="3"/>
      <c r="O158" s="2">
        <v>7.2500000000000009</v>
      </c>
      <c r="P158" s="3">
        <v>1350.5</v>
      </c>
      <c r="Q158" s="3">
        <v>1.0357142857142858</v>
      </c>
      <c r="R158" s="4">
        <v>192.92857142857142</v>
      </c>
    </row>
    <row r="159" spans="1:18" x14ac:dyDescent="0.25">
      <c r="A159" s="132"/>
      <c r="B159" s="5" t="s">
        <v>332</v>
      </c>
      <c r="C159" t="s">
        <v>331</v>
      </c>
      <c r="D159">
        <v>2087</v>
      </c>
      <c r="E159" s="2">
        <v>6.6379310344827589</v>
      </c>
      <c r="F159" s="3">
        <v>1066.8965517241379</v>
      </c>
      <c r="G159" s="3">
        <v>0.94827586206896552</v>
      </c>
      <c r="H159" s="4">
        <v>152.41379310344828</v>
      </c>
      <c r="I159" s="3"/>
      <c r="J159" s="2">
        <v>6.5483870967741931</v>
      </c>
      <c r="K159" s="3">
        <v>1069.8709677419356</v>
      </c>
      <c r="L159" s="3">
        <v>0.93548387096774188</v>
      </c>
      <c r="M159" s="4">
        <v>152.83870967741936</v>
      </c>
      <c r="N159" s="3"/>
      <c r="O159" s="2">
        <v>4</v>
      </c>
      <c r="P159" s="3">
        <v>548</v>
      </c>
      <c r="Q159" s="3">
        <v>0.5714285714285714</v>
      </c>
      <c r="R159" s="4">
        <v>78.285714285714292</v>
      </c>
    </row>
    <row r="160" spans="1:18" x14ac:dyDescent="0.25">
      <c r="A160" s="132"/>
      <c r="B160" s="5" t="s">
        <v>203</v>
      </c>
      <c r="C160" t="s">
        <v>202</v>
      </c>
      <c r="D160">
        <v>2070</v>
      </c>
      <c r="E160" s="2">
        <v>1.9310344827586206</v>
      </c>
      <c r="F160" s="3">
        <v>264.55172413793105</v>
      </c>
      <c r="G160" s="3">
        <v>0.27586206896551724</v>
      </c>
      <c r="H160" s="4">
        <v>37.793103448275865</v>
      </c>
      <c r="I160" s="3"/>
      <c r="J160" s="2">
        <v>2.032258064516129</v>
      </c>
      <c r="K160" s="3">
        <v>278.41935483870969</v>
      </c>
      <c r="L160" s="3">
        <v>0.29032258064516131</v>
      </c>
      <c r="M160" s="4">
        <v>39.774193548387096</v>
      </c>
      <c r="N160" s="3"/>
      <c r="O160" s="2">
        <v>2</v>
      </c>
      <c r="P160" s="3">
        <v>252</v>
      </c>
      <c r="Q160" s="3">
        <v>0.2857142857142857</v>
      </c>
      <c r="R160" s="4">
        <v>36</v>
      </c>
    </row>
    <row r="161" spans="1:18" x14ac:dyDescent="0.25">
      <c r="A161" s="132"/>
      <c r="B161" s="5" t="s">
        <v>372</v>
      </c>
      <c r="C161" t="s">
        <v>371</v>
      </c>
      <c r="D161">
        <v>2120</v>
      </c>
      <c r="E161" s="2">
        <v>1.9310344827586206</v>
      </c>
      <c r="F161" s="3">
        <v>264.55172413793105</v>
      </c>
      <c r="G161" s="3">
        <v>0.27586206896551724</v>
      </c>
      <c r="H161" s="4">
        <v>37.793103448275865</v>
      </c>
      <c r="I161" s="3"/>
      <c r="J161" s="2">
        <v>2.032258064516129</v>
      </c>
      <c r="K161" s="3">
        <v>278.41935483870969</v>
      </c>
      <c r="L161" s="3">
        <v>0.29032258064516131</v>
      </c>
      <c r="M161" s="4">
        <v>39.774193548387096</v>
      </c>
      <c r="N161" s="3"/>
      <c r="O161" s="2">
        <v>2</v>
      </c>
      <c r="P161" s="3">
        <v>252</v>
      </c>
      <c r="Q161" s="3">
        <v>0.2857142857142857</v>
      </c>
      <c r="R161" s="4">
        <v>36</v>
      </c>
    </row>
    <row r="162" spans="1:18" x14ac:dyDescent="0.25">
      <c r="A162" s="132"/>
      <c r="B162" s="5" t="s">
        <v>416</v>
      </c>
      <c r="C162" t="s">
        <v>415</v>
      </c>
      <c r="D162">
        <v>2239</v>
      </c>
      <c r="E162" s="2">
        <v>10.862068965517242</v>
      </c>
      <c r="F162" s="3">
        <v>2115.4482758620688</v>
      </c>
      <c r="G162" s="3">
        <v>1.5517241379310345</v>
      </c>
      <c r="H162" s="4">
        <v>302.20689655172413</v>
      </c>
      <c r="I162" s="3"/>
      <c r="J162" s="2">
        <v>10.612903225806452</v>
      </c>
      <c r="K162" s="3">
        <v>1913.7096774193546</v>
      </c>
      <c r="L162" s="3">
        <v>1.5161290322580645</v>
      </c>
      <c r="M162" s="4">
        <v>273.38709677419354</v>
      </c>
      <c r="N162" s="3"/>
      <c r="O162" s="2">
        <v>7.2500000000000009</v>
      </c>
      <c r="P162" s="3">
        <v>1421</v>
      </c>
      <c r="Q162" s="3">
        <v>1.0357142857142858</v>
      </c>
      <c r="R162" s="4">
        <v>203</v>
      </c>
    </row>
    <row r="163" spans="1:18" x14ac:dyDescent="0.25">
      <c r="A163" s="132"/>
      <c r="B163" s="5" t="s">
        <v>386</v>
      </c>
      <c r="C163" t="s">
        <v>385</v>
      </c>
      <c r="D163">
        <v>2242</v>
      </c>
      <c r="E163" s="2">
        <v>0.72413793103448276</v>
      </c>
      <c r="F163" s="3">
        <v>94.137931034482762</v>
      </c>
      <c r="G163" s="3">
        <v>0.10344827586206896</v>
      </c>
      <c r="H163" s="4">
        <v>13.448275862068966</v>
      </c>
      <c r="I163" s="3"/>
      <c r="J163" s="2">
        <v>0.90322580645161288</v>
      </c>
      <c r="K163" s="3">
        <v>117.41935483870967</v>
      </c>
      <c r="L163" s="3">
        <v>0.12903225806451613</v>
      </c>
      <c r="M163" s="4">
        <v>16.774193548387096</v>
      </c>
      <c r="N163" s="3"/>
      <c r="O163" s="2"/>
      <c r="P163" s="3"/>
      <c r="Q163" s="3"/>
      <c r="R163" s="4"/>
    </row>
    <row r="164" spans="1:18" x14ac:dyDescent="0.25">
      <c r="A164" s="132"/>
      <c r="B164" s="5" t="s">
        <v>441</v>
      </c>
      <c r="C164" t="s">
        <v>440</v>
      </c>
      <c r="D164">
        <v>2232</v>
      </c>
      <c r="E164" s="2"/>
      <c r="F164" s="3"/>
      <c r="G164" s="3"/>
      <c r="H164" s="4"/>
      <c r="I164" s="3"/>
      <c r="J164" s="2">
        <v>2.935483870967742</v>
      </c>
      <c r="K164" s="3">
        <v>528.38709677419354</v>
      </c>
      <c r="L164" s="3">
        <v>0.41935483870967744</v>
      </c>
      <c r="M164" s="4">
        <v>75.483870967741936</v>
      </c>
      <c r="N164" s="3"/>
      <c r="O164" s="2"/>
      <c r="P164" s="3"/>
      <c r="Q164" s="3"/>
      <c r="R164" s="4"/>
    </row>
    <row r="165" spans="1:18" ht="15.75" thickBot="1" x14ac:dyDescent="0.3">
      <c r="A165" s="132"/>
      <c r="B165" s="5" t="s">
        <v>443</v>
      </c>
      <c r="C165" t="s">
        <v>442</v>
      </c>
      <c r="D165">
        <v>2145</v>
      </c>
      <c r="E165" s="2">
        <v>1.9310344827586206</v>
      </c>
      <c r="F165" s="3">
        <v>364.9655172413793</v>
      </c>
      <c r="G165" s="3">
        <v>0.27586206896551724</v>
      </c>
      <c r="H165" s="4">
        <v>52.137931034482762</v>
      </c>
      <c r="I165" s="3"/>
      <c r="J165" s="2">
        <v>2.032258064516129</v>
      </c>
      <c r="K165" s="3">
        <v>384.09677419354836</v>
      </c>
      <c r="L165" s="3">
        <v>0.29032258064516131</v>
      </c>
      <c r="M165" s="4">
        <v>54.87096774193548</v>
      </c>
      <c r="N165" s="3"/>
      <c r="O165" s="2"/>
      <c r="P165" s="3"/>
      <c r="Q165" s="3"/>
      <c r="R165" s="4"/>
    </row>
    <row r="166" spans="1:18" ht="15.75" thickBot="1" x14ac:dyDescent="0.3">
      <c r="A166" s="19" t="s">
        <v>491</v>
      </c>
      <c r="B166" s="20"/>
      <c r="C166" s="20"/>
      <c r="D166" s="20"/>
      <c r="E166" s="27">
        <v>325.62068965517238</v>
      </c>
      <c r="F166" s="21">
        <v>58324.482758620674</v>
      </c>
      <c r="G166" s="21">
        <v>46.517241379310342</v>
      </c>
      <c r="H166" s="28">
        <v>8332.0689655172428</v>
      </c>
      <c r="I166" s="140"/>
      <c r="J166" s="27">
        <v>313.75806451612914</v>
      </c>
      <c r="K166" s="21">
        <v>56402.725806451628</v>
      </c>
      <c r="L166" s="21">
        <v>44.822580645161295</v>
      </c>
      <c r="M166" s="28">
        <v>8057.5322580645161</v>
      </c>
      <c r="N166" s="140"/>
      <c r="O166" s="27">
        <v>327.125</v>
      </c>
      <c r="P166" s="21">
        <v>58885.75</v>
      </c>
      <c r="Q166" s="21">
        <v>46.732142857142847</v>
      </c>
      <c r="R166" s="28">
        <v>8412.25</v>
      </c>
    </row>
    <row r="167" spans="1:18" x14ac:dyDescent="0.25">
      <c r="A167" s="132" t="s">
        <v>492</v>
      </c>
      <c r="B167" s="5" t="s">
        <v>400</v>
      </c>
      <c r="C167" t="s">
        <v>399</v>
      </c>
      <c r="D167">
        <v>5356</v>
      </c>
      <c r="E167" s="2">
        <v>3.1379310344827589</v>
      </c>
      <c r="F167" s="3">
        <v>862.93103448275861</v>
      </c>
      <c r="G167" s="3">
        <v>0.44827586206896552</v>
      </c>
      <c r="H167" s="4">
        <v>123.27586206896552</v>
      </c>
      <c r="I167" s="3"/>
      <c r="J167" s="2">
        <v>4.17741935483871</v>
      </c>
      <c r="K167" s="3">
        <v>1177.5806451612902</v>
      </c>
      <c r="L167" s="3">
        <v>0.59677419354838712</v>
      </c>
      <c r="M167" s="4">
        <v>168.2258064516129</v>
      </c>
      <c r="N167" s="3"/>
      <c r="O167" s="2">
        <v>2</v>
      </c>
      <c r="P167" s="3">
        <v>594.5</v>
      </c>
      <c r="Q167" s="3">
        <v>0.2857142857142857</v>
      </c>
      <c r="R167" s="4">
        <v>84.928571428571431</v>
      </c>
    </row>
    <row r="168" spans="1:18" x14ac:dyDescent="0.25">
      <c r="A168" s="132"/>
      <c r="B168" s="5" t="s">
        <v>420</v>
      </c>
      <c r="C168" t="s">
        <v>419</v>
      </c>
      <c r="D168">
        <v>5443</v>
      </c>
      <c r="E168" s="2"/>
      <c r="F168" s="3"/>
      <c r="G168" s="3"/>
      <c r="H168" s="4"/>
      <c r="I168" s="3"/>
      <c r="J168" s="2">
        <v>2.032258064516129</v>
      </c>
      <c r="K168" s="3">
        <v>608.32258064516134</v>
      </c>
      <c r="L168" s="3">
        <v>0.29032258064516131</v>
      </c>
      <c r="M168" s="4">
        <v>86.903225806451616</v>
      </c>
      <c r="N168" s="3"/>
      <c r="O168" s="2"/>
      <c r="P168" s="3"/>
      <c r="Q168" s="3"/>
      <c r="R168" s="4"/>
    </row>
    <row r="169" spans="1:18" x14ac:dyDescent="0.25">
      <c r="A169" s="132"/>
      <c r="B169" s="5" t="s">
        <v>406</v>
      </c>
      <c r="C169" t="s">
        <v>405</v>
      </c>
      <c r="D169">
        <v>5584</v>
      </c>
      <c r="E169" s="2">
        <v>2.1724137931034484</v>
      </c>
      <c r="F169" s="3">
        <v>611.65517241379314</v>
      </c>
      <c r="G169" s="3">
        <v>0.31034482758620691</v>
      </c>
      <c r="H169" s="4">
        <v>87.379310344827587</v>
      </c>
      <c r="I169" s="3"/>
      <c r="J169" s="2">
        <v>2.258064516129032</v>
      </c>
      <c r="K169" s="3">
        <v>639.03225806451621</v>
      </c>
      <c r="L169" s="3">
        <v>0.32258064516129031</v>
      </c>
      <c r="M169" s="4">
        <v>91.290322580645167</v>
      </c>
      <c r="N169" s="3"/>
      <c r="O169" s="2"/>
      <c r="P169" s="3"/>
      <c r="Q169" s="3"/>
      <c r="R169" s="4"/>
    </row>
    <row r="170" spans="1:18" x14ac:dyDescent="0.25">
      <c r="A170" s="132"/>
      <c r="B170" s="5" t="s">
        <v>221</v>
      </c>
      <c r="C170" t="s">
        <v>220</v>
      </c>
      <c r="D170">
        <v>2762</v>
      </c>
      <c r="E170" s="2">
        <v>25.344827586206897</v>
      </c>
      <c r="F170" s="3">
        <v>6324.8620689655172</v>
      </c>
      <c r="G170" s="3">
        <v>3.6206896551724137</v>
      </c>
      <c r="H170" s="4">
        <v>903.55172413793105</v>
      </c>
      <c r="I170" s="3"/>
      <c r="J170" s="2">
        <v>26.532258064516132</v>
      </c>
      <c r="K170" s="3">
        <v>6654.9677419354839</v>
      </c>
      <c r="L170" s="3">
        <v>3.7903225806451615</v>
      </c>
      <c r="M170" s="4">
        <v>950.70967741935488</v>
      </c>
      <c r="N170" s="3"/>
      <c r="O170" s="2">
        <v>27</v>
      </c>
      <c r="P170" s="3">
        <v>6785</v>
      </c>
      <c r="Q170" s="3">
        <v>3.8571428571428572</v>
      </c>
      <c r="R170" s="4">
        <v>969.28571428571433</v>
      </c>
    </row>
    <row r="171" spans="1:18" x14ac:dyDescent="0.25">
      <c r="A171" s="132"/>
      <c r="B171" s="5" t="s">
        <v>430</v>
      </c>
      <c r="C171" t="s">
        <v>429</v>
      </c>
      <c r="D171">
        <v>6004</v>
      </c>
      <c r="E171" s="2">
        <v>5.7931034482758621</v>
      </c>
      <c r="F171" s="3">
        <v>1604.6896551724137</v>
      </c>
      <c r="G171" s="3">
        <v>0.82758620689655171</v>
      </c>
      <c r="H171" s="4">
        <v>229.24137931034483</v>
      </c>
      <c r="I171" s="3"/>
      <c r="J171" s="2">
        <v>7.225806451612903</v>
      </c>
      <c r="K171" s="3">
        <v>2082.7258064516132</v>
      </c>
      <c r="L171" s="3">
        <v>1.032258064516129</v>
      </c>
      <c r="M171" s="4">
        <v>297.53225806451616</v>
      </c>
      <c r="N171" s="3"/>
      <c r="O171" s="2">
        <v>3</v>
      </c>
      <c r="P171" s="3">
        <v>873</v>
      </c>
      <c r="Q171" s="3">
        <v>0.42857142857142855</v>
      </c>
      <c r="R171" s="4">
        <v>124.71428571428571</v>
      </c>
    </row>
    <row r="172" spans="1:18" x14ac:dyDescent="0.25">
      <c r="A172" s="132"/>
      <c r="B172" s="5" t="s">
        <v>243</v>
      </c>
      <c r="C172" t="s">
        <v>242</v>
      </c>
      <c r="D172">
        <v>2717</v>
      </c>
      <c r="E172" s="2">
        <v>7</v>
      </c>
      <c r="F172" s="3">
        <v>1225</v>
      </c>
      <c r="G172" s="3">
        <v>1</v>
      </c>
      <c r="H172" s="4">
        <v>175</v>
      </c>
      <c r="I172" s="3"/>
      <c r="J172" s="2">
        <v>7</v>
      </c>
      <c r="K172" s="3">
        <v>1225</v>
      </c>
      <c r="L172" s="3">
        <v>1</v>
      </c>
      <c r="M172" s="4">
        <v>175</v>
      </c>
      <c r="N172" s="3"/>
      <c r="O172" s="2">
        <v>7</v>
      </c>
      <c r="P172" s="3">
        <v>1225</v>
      </c>
      <c r="Q172" s="3">
        <v>1</v>
      </c>
      <c r="R172" s="4">
        <v>175</v>
      </c>
    </row>
    <row r="173" spans="1:18" x14ac:dyDescent="0.25">
      <c r="A173" s="132"/>
      <c r="B173" s="5" t="s">
        <v>410</v>
      </c>
      <c r="C173" t="s">
        <v>409</v>
      </c>
      <c r="D173">
        <v>5230</v>
      </c>
      <c r="E173" s="2">
        <v>14</v>
      </c>
      <c r="F173" s="3">
        <v>4123</v>
      </c>
      <c r="G173" s="3">
        <v>2</v>
      </c>
      <c r="H173" s="4">
        <v>589</v>
      </c>
      <c r="I173" s="3"/>
      <c r="J173" s="2">
        <v>14</v>
      </c>
      <c r="K173" s="3">
        <v>4209.9354838709678</v>
      </c>
      <c r="L173" s="3">
        <v>2</v>
      </c>
      <c r="M173" s="4">
        <v>601.41935483870964</v>
      </c>
      <c r="N173" s="3"/>
      <c r="O173" s="2">
        <v>12</v>
      </c>
      <c r="P173" s="3">
        <v>3607.0000000000005</v>
      </c>
      <c r="Q173" s="3">
        <v>1.7142857142857142</v>
      </c>
      <c r="R173" s="4">
        <v>515.28571428571433</v>
      </c>
    </row>
    <row r="174" spans="1:18" x14ac:dyDescent="0.25">
      <c r="A174" s="132"/>
      <c r="B174" s="5" t="s">
        <v>249</v>
      </c>
      <c r="C174" t="s">
        <v>248</v>
      </c>
      <c r="D174">
        <v>2818</v>
      </c>
      <c r="E174" s="2">
        <v>7</v>
      </c>
      <c r="F174" s="3">
        <v>1225</v>
      </c>
      <c r="G174" s="3">
        <v>1</v>
      </c>
      <c r="H174" s="4">
        <v>175</v>
      </c>
      <c r="I174" s="3"/>
      <c r="J174" s="2">
        <v>7</v>
      </c>
      <c r="K174" s="3">
        <v>1225</v>
      </c>
      <c r="L174" s="3">
        <v>1</v>
      </c>
      <c r="M174" s="4">
        <v>175</v>
      </c>
      <c r="N174" s="3"/>
      <c r="O174" s="2">
        <v>7</v>
      </c>
      <c r="P174" s="3">
        <v>1225</v>
      </c>
      <c r="Q174" s="3">
        <v>1</v>
      </c>
      <c r="R174" s="4">
        <v>175</v>
      </c>
    </row>
    <row r="175" spans="1:18" x14ac:dyDescent="0.25">
      <c r="A175" s="132"/>
      <c r="B175" s="5" t="s">
        <v>235</v>
      </c>
      <c r="C175" t="s">
        <v>234</v>
      </c>
      <c r="D175">
        <v>2695</v>
      </c>
      <c r="E175" s="2">
        <v>14</v>
      </c>
      <c r="F175" s="3">
        <v>2548</v>
      </c>
      <c r="G175" s="3">
        <v>2</v>
      </c>
      <c r="H175" s="4">
        <v>364</v>
      </c>
      <c r="I175" s="3"/>
      <c r="J175" s="2">
        <v>14</v>
      </c>
      <c r="K175" s="3">
        <v>2548</v>
      </c>
      <c r="L175" s="3">
        <v>2</v>
      </c>
      <c r="M175" s="4">
        <v>364</v>
      </c>
      <c r="N175" s="3"/>
      <c r="O175" s="2">
        <v>14</v>
      </c>
      <c r="P175" s="3">
        <v>2548</v>
      </c>
      <c r="Q175" s="3">
        <v>2</v>
      </c>
      <c r="R175" s="4">
        <v>364</v>
      </c>
    </row>
    <row r="176" spans="1:18" x14ac:dyDescent="0.25">
      <c r="A176" s="132"/>
      <c r="B176" s="5" t="s">
        <v>418</v>
      </c>
      <c r="C176" t="s">
        <v>417</v>
      </c>
      <c r="D176">
        <v>2917</v>
      </c>
      <c r="E176" s="2">
        <v>5.068965517241379</v>
      </c>
      <c r="F176" s="3">
        <v>821.89655172413791</v>
      </c>
      <c r="G176" s="3">
        <v>0.72413793103448276</v>
      </c>
      <c r="H176" s="4">
        <v>117.41379310344827</v>
      </c>
      <c r="I176" s="3"/>
      <c r="J176" s="2">
        <v>4.967741935483871</v>
      </c>
      <c r="K176" s="3">
        <v>805</v>
      </c>
      <c r="L176" s="3">
        <v>0.70967741935483875</v>
      </c>
      <c r="M176" s="4">
        <v>115</v>
      </c>
      <c r="N176" s="3"/>
      <c r="O176" s="2">
        <v>4</v>
      </c>
      <c r="P176" s="3">
        <v>637</v>
      </c>
      <c r="Q176" s="3">
        <v>0.5714285714285714</v>
      </c>
      <c r="R176" s="4">
        <v>91</v>
      </c>
    </row>
    <row r="177" spans="1:18" x14ac:dyDescent="0.25">
      <c r="A177" s="132"/>
      <c r="B177" s="5" t="s">
        <v>432</v>
      </c>
      <c r="C177" t="s">
        <v>431</v>
      </c>
      <c r="D177">
        <v>7362</v>
      </c>
      <c r="E177" s="2"/>
      <c r="F177" s="3"/>
      <c r="G177" s="3"/>
      <c r="H177" s="4"/>
      <c r="I177" s="3"/>
      <c r="J177" s="2">
        <v>0.22580645161290322</v>
      </c>
      <c r="K177" s="3">
        <v>61.193548387096776</v>
      </c>
      <c r="L177" s="3">
        <v>3.2258064516129031E-2</v>
      </c>
      <c r="M177" s="4">
        <v>8.741935483870968</v>
      </c>
      <c r="N177" s="3"/>
      <c r="O177" s="2"/>
      <c r="P177" s="3"/>
      <c r="Q177" s="3"/>
      <c r="R177" s="4"/>
    </row>
    <row r="178" spans="1:18" x14ac:dyDescent="0.25">
      <c r="A178" s="132"/>
      <c r="B178" s="5" t="s">
        <v>435</v>
      </c>
      <c r="C178" t="s">
        <v>433</v>
      </c>
      <c r="D178">
        <v>3003</v>
      </c>
      <c r="E178" s="2">
        <v>1.9310344827586206</v>
      </c>
      <c r="F178" s="3">
        <v>364.9655172413793</v>
      </c>
      <c r="G178" s="3">
        <v>0.27586206896551724</v>
      </c>
      <c r="H178" s="4">
        <v>52.137931034482762</v>
      </c>
      <c r="I178" s="3"/>
      <c r="J178" s="2">
        <v>2.258064516129032</v>
      </c>
      <c r="K178" s="3">
        <v>426.77419354838707</v>
      </c>
      <c r="L178" s="3">
        <v>0.32258064516129031</v>
      </c>
      <c r="M178" s="4">
        <v>60.967741935483872</v>
      </c>
      <c r="N178" s="3"/>
      <c r="O178" s="2"/>
      <c r="P178" s="3"/>
      <c r="Q178" s="3"/>
      <c r="R178" s="4"/>
    </row>
    <row r="179" spans="1:18" x14ac:dyDescent="0.25">
      <c r="A179" s="132"/>
      <c r="B179" s="5" t="s">
        <v>556</v>
      </c>
      <c r="C179" t="s">
        <v>555</v>
      </c>
      <c r="D179">
        <v>7388</v>
      </c>
      <c r="E179" s="2">
        <v>0.12068965517241378</v>
      </c>
      <c r="F179" s="3">
        <v>28.482758620689651</v>
      </c>
      <c r="G179" s="3">
        <v>1.7241379310344827E-2</v>
      </c>
      <c r="H179" s="4">
        <v>4.068965517241379</v>
      </c>
      <c r="I179" s="3"/>
      <c r="J179" s="2"/>
      <c r="K179" s="3"/>
      <c r="L179" s="3"/>
      <c r="M179" s="4"/>
      <c r="N179" s="3"/>
      <c r="O179" s="2"/>
      <c r="P179" s="3"/>
      <c r="Q179" s="3"/>
      <c r="R179" s="4"/>
    </row>
    <row r="180" spans="1:18" ht="15.75" thickBot="1" x14ac:dyDescent="0.3">
      <c r="A180" s="132"/>
      <c r="B180" s="5" t="s">
        <v>558</v>
      </c>
      <c r="C180" t="s">
        <v>557</v>
      </c>
      <c r="D180">
        <v>7719</v>
      </c>
      <c r="E180" s="2">
        <v>0.12068965517241378</v>
      </c>
      <c r="F180" s="3">
        <v>28.482758620689651</v>
      </c>
      <c r="G180" s="3">
        <v>1.7241379310344827E-2</v>
      </c>
      <c r="H180" s="4">
        <v>4.068965517241379</v>
      </c>
      <c r="I180" s="3"/>
      <c r="J180" s="2"/>
      <c r="K180" s="3"/>
      <c r="L180" s="3"/>
      <c r="M180" s="4"/>
      <c r="N180" s="3"/>
      <c r="O180" s="2"/>
      <c r="P180" s="3"/>
      <c r="Q180" s="3"/>
      <c r="R180" s="4"/>
    </row>
    <row r="181" spans="1:18" x14ac:dyDescent="0.25">
      <c r="A181" s="134" t="s">
        <v>493</v>
      </c>
      <c r="B181" s="135"/>
      <c r="C181" s="135"/>
      <c r="D181" s="135"/>
      <c r="E181" s="136">
        <v>85.689655172413794</v>
      </c>
      <c r="F181" s="128">
        <v>19768.965517241377</v>
      </c>
      <c r="G181" s="128">
        <v>12.241379310344829</v>
      </c>
      <c r="H181" s="129">
        <v>2824.1379310344828</v>
      </c>
      <c r="I181" s="141"/>
      <c r="J181" s="136">
        <v>91.67741935483869</v>
      </c>
      <c r="K181" s="128">
        <v>21663.532258064515</v>
      </c>
      <c r="L181" s="128">
        <v>13.096774193548386</v>
      </c>
      <c r="M181" s="129">
        <v>3094.7903225806449</v>
      </c>
      <c r="N181" s="141"/>
      <c r="O181" s="136">
        <v>76</v>
      </c>
      <c r="P181" s="128">
        <v>17494.5</v>
      </c>
      <c r="Q181" s="128">
        <v>10.857142857142858</v>
      </c>
      <c r="R181" s="129">
        <v>2499.2142857142858</v>
      </c>
    </row>
    <row r="182" spans="1:18" ht="15.75" thickBot="1" x14ac:dyDescent="0.3">
      <c r="A182" s="36" t="s">
        <v>78</v>
      </c>
      <c r="B182" s="37"/>
      <c r="C182" s="37"/>
      <c r="D182" s="37"/>
      <c r="E182" s="133">
        <v>3687.1896551724112</v>
      </c>
      <c r="F182" s="130">
        <v>635910.89655172429</v>
      </c>
      <c r="G182" s="130">
        <v>526.741379310345</v>
      </c>
      <c r="H182" s="131">
        <v>90844.413793103478</v>
      </c>
      <c r="I182" s="142"/>
      <c r="J182" s="133">
        <v>3660.6612903225805</v>
      </c>
      <c r="K182" s="130">
        <v>629329.35483870981</v>
      </c>
      <c r="L182" s="130">
        <v>522.95161290322631</v>
      </c>
      <c r="M182" s="131">
        <v>89904.193548387193</v>
      </c>
      <c r="N182" s="142"/>
      <c r="O182" s="133">
        <v>3738</v>
      </c>
      <c r="P182" s="130">
        <v>645225.75</v>
      </c>
      <c r="Q182" s="130">
        <v>533.99999999999989</v>
      </c>
      <c r="R182" s="131">
        <v>92175.107142857174</v>
      </c>
    </row>
    <row r="183" spans="1:18" x14ac:dyDescent="0.25">
      <c r="A183"/>
    </row>
    <row r="184" spans="1:18" x14ac:dyDescent="0.25">
      <c r="A184"/>
    </row>
  </sheetData>
  <mergeCells count="11">
    <mergeCell ref="Q5:R5"/>
    <mergeCell ref="A4:D4"/>
    <mergeCell ref="E4:H4"/>
    <mergeCell ref="J4:M4"/>
    <mergeCell ref="O4:R4"/>
    <mergeCell ref="A5:D5"/>
    <mergeCell ref="E5:F5"/>
    <mergeCell ref="G5:H5"/>
    <mergeCell ref="J5:K5"/>
    <mergeCell ref="L5:M5"/>
    <mergeCell ref="O5:P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E7FB-D711-459A-83FC-175E05A30CF6}">
  <dimension ref="A1:AD83"/>
  <sheetViews>
    <sheetView workbookViewId="0">
      <selection activeCell="T2" sqref="T2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0.85546875" bestFit="1" customWidth="1"/>
    <col min="21" max="32" width="10.5703125" bestFit="1" customWidth="1"/>
  </cols>
  <sheetData>
    <row r="1" spans="1:30" ht="23.25" x14ac:dyDescent="0.35">
      <c r="A1" s="52" t="s">
        <v>500</v>
      </c>
      <c r="T1" s="53">
        <v>45323</v>
      </c>
    </row>
    <row r="3" spans="1:30" ht="15.75" thickBot="1" x14ac:dyDescent="0.3"/>
    <row r="4" spans="1:30" x14ac:dyDescent="0.25">
      <c r="A4" s="94" t="s">
        <v>479</v>
      </c>
      <c r="B4" s="112" t="s">
        <v>562</v>
      </c>
      <c r="C4" s="54" t="s">
        <v>563</v>
      </c>
      <c r="D4" s="54" t="s">
        <v>564</v>
      </c>
      <c r="E4" s="54" t="s">
        <v>565</v>
      </c>
      <c r="F4" s="54" t="s">
        <v>566</v>
      </c>
      <c r="G4" s="54" t="s">
        <v>567</v>
      </c>
      <c r="H4" s="54" t="s">
        <v>568</v>
      </c>
      <c r="I4" s="54" t="s">
        <v>569</v>
      </c>
      <c r="J4" s="54" t="s">
        <v>570</v>
      </c>
      <c r="K4" s="54" t="s">
        <v>571</v>
      </c>
      <c r="L4" s="54" t="s">
        <v>572</v>
      </c>
      <c r="M4" s="54" t="s">
        <v>573</v>
      </c>
      <c r="N4" s="54" t="s">
        <v>574</v>
      </c>
      <c r="O4" s="54" t="s">
        <v>575</v>
      </c>
      <c r="P4" s="54" t="s">
        <v>576</v>
      </c>
      <c r="Q4" s="54" t="s">
        <v>577</v>
      </c>
      <c r="R4" s="54" t="s">
        <v>578</v>
      </c>
      <c r="S4" s="54" t="s">
        <v>579</v>
      </c>
      <c r="T4" s="54" t="s">
        <v>580</v>
      </c>
      <c r="U4" s="54" t="s">
        <v>581</v>
      </c>
      <c r="V4" s="54" t="s">
        <v>582</v>
      </c>
      <c r="W4" s="54" t="s">
        <v>583</v>
      </c>
      <c r="X4" s="54" t="s">
        <v>584</v>
      </c>
      <c r="Y4" s="54" t="s">
        <v>585</v>
      </c>
      <c r="Z4" s="54" t="s">
        <v>586</v>
      </c>
      <c r="AA4" s="54" t="s">
        <v>587</v>
      </c>
      <c r="AB4" s="54" t="s">
        <v>588</v>
      </c>
      <c r="AC4" s="54" t="s">
        <v>589</v>
      </c>
      <c r="AD4" s="54" t="s">
        <v>590</v>
      </c>
    </row>
    <row r="5" spans="1:30" x14ac:dyDescent="0.25">
      <c r="A5" s="147" t="s">
        <v>501</v>
      </c>
      <c r="B5" s="125">
        <v>694</v>
      </c>
      <c r="C5" s="125">
        <v>878</v>
      </c>
      <c r="D5" s="125">
        <v>718</v>
      </c>
      <c r="E5" s="125">
        <v>705</v>
      </c>
      <c r="F5" s="125">
        <v>889</v>
      </c>
      <c r="G5" s="125">
        <v>718</v>
      </c>
      <c r="H5" s="125">
        <v>694</v>
      </c>
      <c r="I5" s="125">
        <v>688</v>
      </c>
      <c r="J5" s="125">
        <v>899</v>
      </c>
      <c r="K5" s="125">
        <v>739</v>
      </c>
      <c r="L5" s="125">
        <v>699</v>
      </c>
      <c r="M5" s="125">
        <v>2009</v>
      </c>
      <c r="N5" s="125">
        <v>729</v>
      </c>
      <c r="O5" s="125">
        <v>1066</v>
      </c>
      <c r="P5" s="125">
        <v>1617</v>
      </c>
      <c r="Q5" s="125">
        <v>1462</v>
      </c>
      <c r="R5" s="125">
        <v>1278</v>
      </c>
      <c r="S5" s="125">
        <v>1266</v>
      </c>
      <c r="T5" s="125">
        <v>1438</v>
      </c>
      <c r="U5" s="125">
        <v>1350</v>
      </c>
      <c r="V5" s="125">
        <v>1451</v>
      </c>
      <c r="W5" s="125">
        <v>1445</v>
      </c>
      <c r="X5" s="125">
        <v>1456</v>
      </c>
      <c r="Y5" s="125">
        <v>1278</v>
      </c>
      <c r="Z5" s="125">
        <v>1460</v>
      </c>
      <c r="AA5" s="125">
        <v>1444</v>
      </c>
      <c r="AB5" s="125">
        <v>1350</v>
      </c>
      <c r="AC5" s="125">
        <v>1451</v>
      </c>
      <c r="AD5" s="125">
        <v>1445</v>
      </c>
    </row>
    <row r="6" spans="1:30" x14ac:dyDescent="0.25">
      <c r="A6" s="147" t="s">
        <v>502</v>
      </c>
      <c r="B6" s="125">
        <v>642</v>
      </c>
      <c r="C6" s="125">
        <v>642</v>
      </c>
      <c r="D6" s="125">
        <v>642</v>
      </c>
      <c r="E6" s="125">
        <v>642</v>
      </c>
      <c r="F6" s="125">
        <v>642</v>
      </c>
      <c r="G6" s="125">
        <v>460</v>
      </c>
      <c r="H6" s="125">
        <v>460</v>
      </c>
      <c r="I6" s="125">
        <v>642</v>
      </c>
      <c r="J6" s="125">
        <v>642</v>
      </c>
      <c r="K6" s="125">
        <v>642</v>
      </c>
      <c r="L6" s="125">
        <v>642</v>
      </c>
      <c r="M6" s="125">
        <v>642</v>
      </c>
      <c r="N6" s="125">
        <v>460</v>
      </c>
      <c r="O6" s="125">
        <v>460</v>
      </c>
      <c r="P6" s="125">
        <v>460</v>
      </c>
      <c r="Q6" s="125">
        <v>460</v>
      </c>
      <c r="R6" s="125">
        <v>460</v>
      </c>
      <c r="S6" s="125">
        <v>460</v>
      </c>
      <c r="T6" s="125">
        <v>460</v>
      </c>
      <c r="U6" s="125">
        <v>460</v>
      </c>
      <c r="V6" s="125">
        <v>460</v>
      </c>
      <c r="W6" s="125">
        <v>460</v>
      </c>
      <c r="X6" s="125">
        <v>460</v>
      </c>
      <c r="Y6" s="125">
        <v>460</v>
      </c>
      <c r="Z6" s="125">
        <v>460</v>
      </c>
      <c r="AA6" s="125">
        <v>460</v>
      </c>
      <c r="AB6" s="125">
        <v>460</v>
      </c>
      <c r="AC6" s="125">
        <v>460</v>
      </c>
      <c r="AD6" s="125">
        <v>460</v>
      </c>
    </row>
    <row r="7" spans="1:30" x14ac:dyDescent="0.25">
      <c r="A7" s="147" t="s">
        <v>503</v>
      </c>
      <c r="B7" s="125">
        <v>0</v>
      </c>
      <c r="C7" s="125">
        <v>0</v>
      </c>
      <c r="D7" s="125">
        <v>0</v>
      </c>
      <c r="E7" s="125">
        <v>0</v>
      </c>
      <c r="F7" s="125">
        <v>0</v>
      </c>
      <c r="G7" s="125">
        <v>0</v>
      </c>
      <c r="H7" s="125">
        <v>0</v>
      </c>
      <c r="I7" s="125">
        <v>0</v>
      </c>
      <c r="J7" s="125">
        <v>0</v>
      </c>
      <c r="K7" s="125">
        <v>0</v>
      </c>
      <c r="L7" s="125">
        <v>0</v>
      </c>
      <c r="M7" s="125">
        <v>0</v>
      </c>
      <c r="N7" s="125">
        <v>0</v>
      </c>
      <c r="O7" s="125">
        <v>0</v>
      </c>
      <c r="P7" s="125">
        <v>0</v>
      </c>
      <c r="Q7" s="125">
        <v>0</v>
      </c>
      <c r="R7" s="125">
        <v>0</v>
      </c>
      <c r="S7" s="125">
        <v>0</v>
      </c>
      <c r="T7" s="125">
        <v>0</v>
      </c>
      <c r="U7" s="125">
        <v>0</v>
      </c>
      <c r="V7" s="125">
        <v>0</v>
      </c>
      <c r="W7" s="125">
        <v>0</v>
      </c>
      <c r="X7" s="125">
        <v>0</v>
      </c>
      <c r="Y7" s="125">
        <v>0</v>
      </c>
      <c r="Z7" s="125">
        <v>0</v>
      </c>
      <c r="AA7" s="125">
        <v>0</v>
      </c>
      <c r="AB7" s="125">
        <v>0</v>
      </c>
      <c r="AC7" s="125">
        <v>0</v>
      </c>
      <c r="AD7" s="125">
        <v>0</v>
      </c>
    </row>
    <row r="8" spans="1:30" x14ac:dyDescent="0.25">
      <c r="A8" s="147" t="s">
        <v>504</v>
      </c>
      <c r="B8" s="125">
        <v>0</v>
      </c>
      <c r="C8" s="125">
        <v>0</v>
      </c>
      <c r="D8" s="125">
        <v>0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0</v>
      </c>
      <c r="S8" s="125">
        <v>0</v>
      </c>
      <c r="T8" s="125">
        <v>0</v>
      </c>
      <c r="U8" s="125">
        <v>0</v>
      </c>
      <c r="V8" s="125">
        <v>0</v>
      </c>
      <c r="W8" s="125">
        <v>0</v>
      </c>
      <c r="X8" s="125">
        <v>0</v>
      </c>
      <c r="Y8" s="125">
        <v>0</v>
      </c>
      <c r="Z8" s="125">
        <v>0</v>
      </c>
      <c r="AA8" s="125">
        <v>0</v>
      </c>
      <c r="AB8" s="125">
        <v>0</v>
      </c>
      <c r="AC8" s="125">
        <v>0</v>
      </c>
      <c r="AD8" s="125">
        <v>0</v>
      </c>
    </row>
    <row r="9" spans="1:30" x14ac:dyDescent="0.25">
      <c r="A9" s="147" t="s">
        <v>505</v>
      </c>
      <c r="B9" s="125">
        <v>0</v>
      </c>
      <c r="C9" s="125">
        <v>0</v>
      </c>
      <c r="D9" s="125">
        <v>0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25">
        <v>0</v>
      </c>
      <c r="T9" s="125">
        <v>0</v>
      </c>
      <c r="U9" s="125">
        <v>0</v>
      </c>
      <c r="V9" s="125">
        <v>0</v>
      </c>
      <c r="W9" s="125">
        <v>0</v>
      </c>
      <c r="X9" s="125">
        <v>0</v>
      </c>
      <c r="Y9" s="125">
        <v>0</v>
      </c>
      <c r="Z9" s="125">
        <v>0</v>
      </c>
      <c r="AA9" s="125">
        <v>0</v>
      </c>
      <c r="AB9" s="125">
        <v>0</v>
      </c>
      <c r="AC9" s="125">
        <v>0</v>
      </c>
      <c r="AD9" s="125">
        <v>0</v>
      </c>
    </row>
    <row r="10" spans="1:30" x14ac:dyDescent="0.25">
      <c r="A10" s="147" t="s">
        <v>506</v>
      </c>
      <c r="B10" s="125">
        <v>697</v>
      </c>
      <c r="C10" s="125">
        <v>697</v>
      </c>
      <c r="D10" s="125">
        <v>1215</v>
      </c>
      <c r="E10" s="125">
        <v>1372</v>
      </c>
      <c r="F10" s="125">
        <v>879</v>
      </c>
      <c r="G10" s="125">
        <v>858</v>
      </c>
      <c r="H10" s="125">
        <v>858</v>
      </c>
      <c r="I10" s="125">
        <v>879</v>
      </c>
      <c r="J10" s="125">
        <v>697</v>
      </c>
      <c r="K10" s="125">
        <v>1215</v>
      </c>
      <c r="L10" s="125">
        <v>1554</v>
      </c>
      <c r="M10" s="125">
        <v>1075</v>
      </c>
      <c r="N10" s="125">
        <v>858</v>
      </c>
      <c r="O10" s="125">
        <v>1040</v>
      </c>
      <c r="P10" s="125">
        <v>1069</v>
      </c>
      <c r="Q10" s="125">
        <v>1069</v>
      </c>
      <c r="R10" s="125">
        <v>1769</v>
      </c>
      <c r="S10" s="125">
        <v>1562</v>
      </c>
      <c r="T10" s="125">
        <v>1069</v>
      </c>
      <c r="U10" s="125">
        <v>1230</v>
      </c>
      <c r="V10" s="125">
        <v>1230</v>
      </c>
      <c r="W10" s="125">
        <v>1069</v>
      </c>
      <c r="X10" s="125">
        <v>1069</v>
      </c>
      <c r="Y10" s="125">
        <v>1769</v>
      </c>
      <c r="Z10" s="125">
        <v>1562</v>
      </c>
      <c r="AA10" s="125">
        <v>1069</v>
      </c>
      <c r="AB10" s="125">
        <v>1230</v>
      </c>
      <c r="AC10" s="125">
        <v>1230</v>
      </c>
      <c r="AD10" s="125">
        <v>1069</v>
      </c>
    </row>
    <row r="11" spans="1:30" x14ac:dyDescent="0.25">
      <c r="A11" s="147" t="s">
        <v>507</v>
      </c>
      <c r="B11" s="125">
        <v>7823</v>
      </c>
      <c r="C11" s="125">
        <v>8711</v>
      </c>
      <c r="D11" s="125">
        <v>5338</v>
      </c>
      <c r="E11" s="125">
        <v>7095</v>
      </c>
      <c r="F11" s="125">
        <v>8672</v>
      </c>
      <c r="G11" s="125">
        <v>5417</v>
      </c>
      <c r="H11" s="125">
        <v>5875</v>
      </c>
      <c r="I11" s="125">
        <v>8522</v>
      </c>
      <c r="J11" s="125">
        <v>9259</v>
      </c>
      <c r="K11" s="125">
        <v>5715</v>
      </c>
      <c r="L11" s="125">
        <v>7450</v>
      </c>
      <c r="M11" s="125">
        <v>9669</v>
      </c>
      <c r="N11" s="125">
        <v>5643</v>
      </c>
      <c r="O11" s="125">
        <v>5741</v>
      </c>
      <c r="P11" s="125">
        <v>8624</v>
      </c>
      <c r="Q11" s="125">
        <v>8693</v>
      </c>
      <c r="R11" s="125">
        <v>5972</v>
      </c>
      <c r="S11" s="125">
        <v>8259</v>
      </c>
      <c r="T11" s="125">
        <v>9154</v>
      </c>
      <c r="U11" s="125">
        <v>6095</v>
      </c>
      <c r="V11" s="125">
        <v>5919</v>
      </c>
      <c r="W11" s="125">
        <v>8660</v>
      </c>
      <c r="X11" s="125">
        <v>8244</v>
      </c>
      <c r="Y11" s="125">
        <v>5972</v>
      </c>
      <c r="Z11" s="125">
        <v>8133</v>
      </c>
      <c r="AA11" s="125">
        <v>9184</v>
      </c>
      <c r="AB11" s="125">
        <v>6095</v>
      </c>
      <c r="AC11" s="125">
        <v>5919</v>
      </c>
      <c r="AD11" s="125">
        <v>8816</v>
      </c>
    </row>
    <row r="12" spans="1:30" x14ac:dyDescent="0.25">
      <c r="A12" s="147" t="s">
        <v>508</v>
      </c>
      <c r="B12" s="125">
        <v>5524</v>
      </c>
      <c r="C12" s="125">
        <v>4265</v>
      </c>
      <c r="D12" s="125">
        <v>3963</v>
      </c>
      <c r="E12" s="125">
        <v>7295</v>
      </c>
      <c r="F12" s="125">
        <v>4584</v>
      </c>
      <c r="G12" s="125">
        <v>5098</v>
      </c>
      <c r="H12" s="125">
        <v>4868</v>
      </c>
      <c r="I12" s="125">
        <v>5358</v>
      </c>
      <c r="J12" s="125">
        <v>4634</v>
      </c>
      <c r="K12" s="125">
        <v>4189</v>
      </c>
      <c r="L12" s="125">
        <v>6942</v>
      </c>
      <c r="M12" s="125">
        <v>5300</v>
      </c>
      <c r="N12" s="125">
        <v>4935</v>
      </c>
      <c r="O12" s="125">
        <v>5644</v>
      </c>
      <c r="P12" s="125">
        <v>4658</v>
      </c>
      <c r="Q12" s="125">
        <v>4146</v>
      </c>
      <c r="R12" s="125">
        <v>3591</v>
      </c>
      <c r="S12" s="125">
        <v>5842</v>
      </c>
      <c r="T12" s="125">
        <v>4477</v>
      </c>
      <c r="U12" s="125">
        <v>4560</v>
      </c>
      <c r="V12" s="125">
        <v>5331</v>
      </c>
      <c r="W12" s="125">
        <v>4817</v>
      </c>
      <c r="X12" s="125">
        <v>4644</v>
      </c>
      <c r="Y12" s="125">
        <v>3591</v>
      </c>
      <c r="Z12" s="125">
        <v>6164</v>
      </c>
      <c r="AA12" s="125">
        <v>4663</v>
      </c>
      <c r="AB12" s="125">
        <v>4754</v>
      </c>
      <c r="AC12" s="125">
        <v>5525</v>
      </c>
      <c r="AD12" s="125">
        <v>4817</v>
      </c>
    </row>
    <row r="13" spans="1:30" x14ac:dyDescent="0.25">
      <c r="A13" s="147" t="s">
        <v>509</v>
      </c>
      <c r="B13" s="125">
        <v>6658</v>
      </c>
      <c r="C13" s="125">
        <v>5471</v>
      </c>
      <c r="D13" s="125">
        <v>4816</v>
      </c>
      <c r="E13" s="125">
        <v>6411</v>
      </c>
      <c r="F13" s="125">
        <v>5419</v>
      </c>
      <c r="G13" s="125">
        <v>3742</v>
      </c>
      <c r="H13" s="125">
        <v>3514</v>
      </c>
      <c r="I13" s="125">
        <v>6662</v>
      </c>
      <c r="J13" s="125">
        <v>5643</v>
      </c>
      <c r="K13" s="125">
        <v>4816</v>
      </c>
      <c r="L13" s="125">
        <v>6746</v>
      </c>
      <c r="M13" s="125">
        <v>6348</v>
      </c>
      <c r="N13" s="125">
        <v>3828</v>
      </c>
      <c r="O13" s="125">
        <v>3834</v>
      </c>
      <c r="P13" s="125">
        <v>5499</v>
      </c>
      <c r="Q13" s="125">
        <v>5806</v>
      </c>
      <c r="R13" s="125">
        <v>4908</v>
      </c>
      <c r="S13" s="125">
        <v>5338</v>
      </c>
      <c r="T13" s="125">
        <v>5386</v>
      </c>
      <c r="U13" s="125">
        <v>3705</v>
      </c>
      <c r="V13" s="125">
        <v>3847</v>
      </c>
      <c r="W13" s="125">
        <v>5356</v>
      </c>
      <c r="X13" s="125">
        <v>5806</v>
      </c>
      <c r="Y13" s="125">
        <v>4908</v>
      </c>
      <c r="Z13" s="125">
        <v>5308</v>
      </c>
      <c r="AA13" s="125">
        <v>5200</v>
      </c>
      <c r="AB13" s="125">
        <v>3511</v>
      </c>
      <c r="AC13" s="125">
        <v>3653</v>
      </c>
      <c r="AD13" s="125">
        <v>5542</v>
      </c>
    </row>
    <row r="14" spans="1:30" x14ac:dyDescent="0.25">
      <c r="A14" s="147" t="s">
        <v>510</v>
      </c>
      <c r="B14" s="125">
        <v>7399</v>
      </c>
      <c r="C14" s="125">
        <v>7421</v>
      </c>
      <c r="D14" s="125">
        <v>5538</v>
      </c>
      <c r="E14" s="125">
        <v>7153</v>
      </c>
      <c r="F14" s="125">
        <v>7433</v>
      </c>
      <c r="G14" s="125">
        <v>6006</v>
      </c>
      <c r="H14" s="125">
        <v>6006</v>
      </c>
      <c r="I14" s="125">
        <v>6912</v>
      </c>
      <c r="J14" s="125">
        <v>7436</v>
      </c>
      <c r="K14" s="125">
        <v>5373</v>
      </c>
      <c r="L14" s="125">
        <v>6997</v>
      </c>
      <c r="M14" s="125">
        <v>9258</v>
      </c>
      <c r="N14" s="125">
        <v>6790</v>
      </c>
      <c r="O14" s="125">
        <v>5850</v>
      </c>
      <c r="P14" s="125">
        <v>6810</v>
      </c>
      <c r="Q14" s="125">
        <v>6634</v>
      </c>
      <c r="R14" s="125">
        <v>5275</v>
      </c>
      <c r="S14" s="125">
        <v>6666</v>
      </c>
      <c r="T14" s="125">
        <v>6820</v>
      </c>
      <c r="U14" s="125">
        <v>5871</v>
      </c>
      <c r="V14" s="125">
        <v>5878</v>
      </c>
      <c r="W14" s="125">
        <v>6807</v>
      </c>
      <c r="X14" s="125">
        <v>6628</v>
      </c>
      <c r="Y14" s="125">
        <v>5275</v>
      </c>
      <c r="Z14" s="125">
        <v>6510</v>
      </c>
      <c r="AA14" s="125">
        <v>7000</v>
      </c>
      <c r="AB14" s="125">
        <v>6065</v>
      </c>
      <c r="AC14" s="125">
        <v>5886</v>
      </c>
      <c r="AD14" s="125">
        <v>6435</v>
      </c>
    </row>
    <row r="15" spans="1:30" x14ac:dyDescent="0.25">
      <c r="A15" s="147" t="s">
        <v>511</v>
      </c>
      <c r="B15" s="125">
        <v>5182</v>
      </c>
      <c r="C15" s="125">
        <v>6026</v>
      </c>
      <c r="D15" s="125">
        <v>4683</v>
      </c>
      <c r="E15" s="125">
        <v>4430</v>
      </c>
      <c r="F15" s="125">
        <v>5636</v>
      </c>
      <c r="G15" s="125">
        <v>5018</v>
      </c>
      <c r="H15" s="125">
        <v>5322</v>
      </c>
      <c r="I15" s="125">
        <v>5464</v>
      </c>
      <c r="J15" s="125">
        <v>5997</v>
      </c>
      <c r="K15" s="125">
        <v>4656</v>
      </c>
      <c r="L15" s="125">
        <v>4417</v>
      </c>
      <c r="M15" s="125">
        <v>8359</v>
      </c>
      <c r="N15" s="125">
        <v>5214</v>
      </c>
      <c r="O15" s="125">
        <v>5319</v>
      </c>
      <c r="P15" s="125">
        <v>5481</v>
      </c>
      <c r="Q15" s="125">
        <v>5395</v>
      </c>
      <c r="R15" s="125">
        <v>5377</v>
      </c>
      <c r="S15" s="125">
        <v>4931</v>
      </c>
      <c r="T15" s="125">
        <v>5383</v>
      </c>
      <c r="U15" s="125">
        <v>5753</v>
      </c>
      <c r="V15" s="125">
        <v>5516</v>
      </c>
      <c r="W15" s="125">
        <v>5670</v>
      </c>
      <c r="X15" s="125">
        <v>5395</v>
      </c>
      <c r="Y15" s="125">
        <v>5377</v>
      </c>
      <c r="Z15" s="125">
        <v>4931</v>
      </c>
      <c r="AA15" s="125">
        <v>5383</v>
      </c>
      <c r="AB15" s="125">
        <v>5711</v>
      </c>
      <c r="AC15" s="125">
        <v>5702</v>
      </c>
      <c r="AD15" s="125">
        <v>5514</v>
      </c>
    </row>
    <row r="16" spans="1:30" x14ac:dyDescent="0.25">
      <c r="A16" s="147" t="s">
        <v>512</v>
      </c>
      <c r="B16" s="125">
        <v>5279</v>
      </c>
      <c r="C16" s="125">
        <v>5737</v>
      </c>
      <c r="D16" s="125">
        <v>4216</v>
      </c>
      <c r="E16" s="125">
        <v>5558</v>
      </c>
      <c r="F16" s="125">
        <v>5911</v>
      </c>
      <c r="G16" s="125">
        <v>5474</v>
      </c>
      <c r="H16" s="125">
        <v>5029</v>
      </c>
      <c r="I16" s="125">
        <v>5632</v>
      </c>
      <c r="J16" s="125">
        <v>7053</v>
      </c>
      <c r="K16" s="125">
        <v>4823</v>
      </c>
      <c r="L16" s="125">
        <v>5494</v>
      </c>
      <c r="M16" s="125">
        <v>6191</v>
      </c>
      <c r="N16" s="125">
        <v>5240</v>
      </c>
      <c r="O16" s="125">
        <v>4779</v>
      </c>
      <c r="P16" s="125">
        <v>4876</v>
      </c>
      <c r="Q16" s="125">
        <v>4775</v>
      </c>
      <c r="R16" s="125">
        <v>3596</v>
      </c>
      <c r="S16" s="125">
        <v>4256</v>
      </c>
      <c r="T16" s="125">
        <v>4539</v>
      </c>
      <c r="U16" s="125">
        <v>4293</v>
      </c>
      <c r="V16" s="125">
        <v>4544</v>
      </c>
      <c r="W16" s="125">
        <v>4876</v>
      </c>
      <c r="X16" s="125">
        <v>4745</v>
      </c>
      <c r="Y16" s="125">
        <v>3834</v>
      </c>
      <c r="Z16" s="125">
        <v>4739</v>
      </c>
      <c r="AA16" s="125">
        <v>4539</v>
      </c>
      <c r="AB16" s="125">
        <v>4293</v>
      </c>
      <c r="AC16" s="125">
        <v>4730</v>
      </c>
      <c r="AD16" s="125">
        <v>5045</v>
      </c>
    </row>
    <row r="17" spans="1:30" x14ac:dyDescent="0.25">
      <c r="A17" s="147" t="s">
        <v>513</v>
      </c>
      <c r="B17" s="125">
        <v>6338</v>
      </c>
      <c r="C17" s="125">
        <v>5981</v>
      </c>
      <c r="D17" s="125">
        <v>5077</v>
      </c>
      <c r="E17" s="125">
        <v>6112</v>
      </c>
      <c r="F17" s="125">
        <v>6004</v>
      </c>
      <c r="G17" s="125">
        <v>4730</v>
      </c>
      <c r="H17" s="125">
        <v>5267</v>
      </c>
      <c r="I17" s="125">
        <v>6825</v>
      </c>
      <c r="J17" s="125">
        <v>6696</v>
      </c>
      <c r="K17" s="125">
        <v>5253</v>
      </c>
      <c r="L17" s="125">
        <v>6143</v>
      </c>
      <c r="M17" s="125">
        <v>6887</v>
      </c>
      <c r="N17" s="125">
        <v>4926</v>
      </c>
      <c r="O17" s="125">
        <v>5821</v>
      </c>
      <c r="P17" s="125">
        <v>6847</v>
      </c>
      <c r="Q17" s="125">
        <v>7962</v>
      </c>
      <c r="R17" s="125">
        <v>6107</v>
      </c>
      <c r="S17" s="125">
        <v>6618</v>
      </c>
      <c r="T17" s="125">
        <v>6825</v>
      </c>
      <c r="U17" s="125">
        <v>6140</v>
      </c>
      <c r="V17" s="125">
        <v>6312</v>
      </c>
      <c r="W17" s="125">
        <v>6889</v>
      </c>
      <c r="X17" s="125">
        <v>7962</v>
      </c>
      <c r="Y17" s="125">
        <v>6107</v>
      </c>
      <c r="Z17" s="125">
        <v>6633</v>
      </c>
      <c r="AA17" s="125">
        <v>6825</v>
      </c>
      <c r="AB17" s="125">
        <v>6140</v>
      </c>
      <c r="AC17" s="125">
        <v>6312</v>
      </c>
      <c r="AD17" s="125">
        <v>6889</v>
      </c>
    </row>
    <row r="18" spans="1:30" x14ac:dyDescent="0.25">
      <c r="A18" s="147" t="s">
        <v>514</v>
      </c>
      <c r="B18" s="125">
        <v>5812</v>
      </c>
      <c r="C18" s="125">
        <v>6570</v>
      </c>
      <c r="D18" s="125">
        <v>5904</v>
      </c>
      <c r="E18" s="125">
        <v>6546</v>
      </c>
      <c r="F18" s="125">
        <v>6438</v>
      </c>
      <c r="G18" s="125">
        <v>5746</v>
      </c>
      <c r="H18" s="125">
        <v>5827</v>
      </c>
      <c r="I18" s="125">
        <v>6886</v>
      </c>
      <c r="J18" s="125">
        <v>7527</v>
      </c>
      <c r="K18" s="125">
        <v>6458</v>
      </c>
      <c r="L18" s="125">
        <v>6347</v>
      </c>
      <c r="M18" s="125">
        <v>8884</v>
      </c>
      <c r="N18" s="125">
        <v>6176</v>
      </c>
      <c r="O18" s="125">
        <v>5520</v>
      </c>
      <c r="P18" s="125">
        <v>6167</v>
      </c>
      <c r="Q18" s="125">
        <v>6065</v>
      </c>
      <c r="R18" s="125">
        <v>5620</v>
      </c>
      <c r="S18" s="125">
        <v>7285</v>
      </c>
      <c r="T18" s="125">
        <v>6640</v>
      </c>
      <c r="U18" s="125">
        <v>6080</v>
      </c>
      <c r="V18" s="125">
        <v>5414</v>
      </c>
      <c r="W18" s="125">
        <v>6197</v>
      </c>
      <c r="X18" s="125">
        <v>5751</v>
      </c>
      <c r="Y18" s="125">
        <v>5452</v>
      </c>
      <c r="Z18" s="125">
        <v>6813</v>
      </c>
      <c r="AA18" s="125">
        <v>6681</v>
      </c>
      <c r="AB18" s="125">
        <v>6149</v>
      </c>
      <c r="AC18" s="125">
        <v>5455</v>
      </c>
      <c r="AD18" s="125">
        <v>6364</v>
      </c>
    </row>
    <row r="19" spans="1:30" x14ac:dyDescent="0.25">
      <c r="A19" s="147" t="s">
        <v>515</v>
      </c>
      <c r="B19" s="125">
        <v>6971</v>
      </c>
      <c r="C19" s="125">
        <v>6645</v>
      </c>
      <c r="D19" s="125">
        <v>3485</v>
      </c>
      <c r="E19" s="125">
        <v>5021</v>
      </c>
      <c r="F19" s="125">
        <v>6374</v>
      </c>
      <c r="G19" s="125">
        <v>4196</v>
      </c>
      <c r="H19" s="125">
        <v>4560</v>
      </c>
      <c r="I19" s="125">
        <v>7075</v>
      </c>
      <c r="J19" s="125">
        <v>7337</v>
      </c>
      <c r="K19" s="125">
        <v>3871</v>
      </c>
      <c r="L19" s="125">
        <v>5510</v>
      </c>
      <c r="M19" s="125">
        <v>6880</v>
      </c>
      <c r="N19" s="125">
        <v>4251</v>
      </c>
      <c r="O19" s="125">
        <v>4410</v>
      </c>
      <c r="P19" s="125">
        <v>6408</v>
      </c>
      <c r="Q19" s="125">
        <v>5446</v>
      </c>
      <c r="R19" s="125">
        <v>2881</v>
      </c>
      <c r="S19" s="125">
        <v>4712</v>
      </c>
      <c r="T19" s="125">
        <v>5260</v>
      </c>
      <c r="U19" s="125">
        <v>3954</v>
      </c>
      <c r="V19" s="125">
        <v>3909</v>
      </c>
      <c r="W19" s="125">
        <v>5986</v>
      </c>
      <c r="X19" s="125">
        <v>5416</v>
      </c>
      <c r="Y19" s="125">
        <v>2961</v>
      </c>
      <c r="Z19" s="125">
        <v>4738</v>
      </c>
      <c r="AA19" s="125">
        <v>5044</v>
      </c>
      <c r="AB19" s="125">
        <v>3954</v>
      </c>
      <c r="AC19" s="125">
        <v>4254</v>
      </c>
      <c r="AD19" s="125">
        <v>5986</v>
      </c>
    </row>
    <row r="20" spans="1:30" x14ac:dyDescent="0.25">
      <c r="A20" s="147" t="s">
        <v>516</v>
      </c>
      <c r="B20" s="125">
        <v>5963</v>
      </c>
      <c r="C20" s="125">
        <v>4607</v>
      </c>
      <c r="D20" s="125">
        <v>4536</v>
      </c>
      <c r="E20" s="125">
        <v>6269</v>
      </c>
      <c r="F20" s="125">
        <v>4593</v>
      </c>
      <c r="G20" s="125">
        <v>4540</v>
      </c>
      <c r="H20" s="125">
        <v>4358</v>
      </c>
      <c r="I20" s="125">
        <v>6438</v>
      </c>
      <c r="J20" s="125">
        <v>5190</v>
      </c>
      <c r="K20" s="125">
        <v>4722</v>
      </c>
      <c r="L20" s="125">
        <v>5646</v>
      </c>
      <c r="M20" s="125">
        <v>5939</v>
      </c>
      <c r="N20" s="125">
        <v>4496</v>
      </c>
      <c r="O20" s="125">
        <v>3712</v>
      </c>
      <c r="P20" s="125">
        <v>5594</v>
      </c>
      <c r="Q20" s="125">
        <v>4921</v>
      </c>
      <c r="R20" s="125">
        <v>3880</v>
      </c>
      <c r="S20" s="125">
        <v>4849</v>
      </c>
      <c r="T20" s="125">
        <v>5895</v>
      </c>
      <c r="U20" s="125">
        <v>5154</v>
      </c>
      <c r="V20" s="125">
        <v>4029</v>
      </c>
      <c r="W20" s="125">
        <v>5560</v>
      </c>
      <c r="X20" s="125">
        <v>4765</v>
      </c>
      <c r="Y20" s="125">
        <v>4413</v>
      </c>
      <c r="Z20" s="125">
        <v>5795</v>
      </c>
      <c r="AA20" s="125">
        <v>6054</v>
      </c>
      <c r="AB20" s="125">
        <v>5313</v>
      </c>
      <c r="AC20" s="125">
        <v>4040</v>
      </c>
      <c r="AD20" s="125">
        <v>5719</v>
      </c>
    </row>
    <row r="21" spans="1:30" x14ac:dyDescent="0.25">
      <c r="A21" s="147" t="s">
        <v>517</v>
      </c>
      <c r="B21" s="125">
        <v>4762</v>
      </c>
      <c r="C21" s="125">
        <v>5140</v>
      </c>
      <c r="D21" s="125">
        <v>4515</v>
      </c>
      <c r="E21" s="125">
        <v>4583</v>
      </c>
      <c r="F21" s="125">
        <v>4615</v>
      </c>
      <c r="G21" s="125">
        <v>3735</v>
      </c>
      <c r="H21" s="125">
        <v>3840</v>
      </c>
      <c r="I21" s="125">
        <v>5337</v>
      </c>
      <c r="J21" s="125">
        <v>6228</v>
      </c>
      <c r="K21" s="125">
        <v>4693</v>
      </c>
      <c r="L21" s="125">
        <v>4412</v>
      </c>
      <c r="M21" s="125">
        <v>5151</v>
      </c>
      <c r="N21" s="125">
        <v>4121</v>
      </c>
      <c r="O21" s="125">
        <v>4624</v>
      </c>
      <c r="P21" s="125">
        <v>4593</v>
      </c>
      <c r="Q21" s="125">
        <v>5649</v>
      </c>
      <c r="R21" s="125">
        <v>5806</v>
      </c>
      <c r="S21" s="125">
        <v>4709</v>
      </c>
      <c r="T21" s="125">
        <v>5093</v>
      </c>
      <c r="U21" s="125">
        <v>4578</v>
      </c>
      <c r="V21" s="125">
        <v>5180</v>
      </c>
      <c r="W21" s="125">
        <v>4959</v>
      </c>
      <c r="X21" s="125">
        <v>5859</v>
      </c>
      <c r="Y21" s="125">
        <v>5806</v>
      </c>
      <c r="Z21" s="125">
        <v>4920</v>
      </c>
      <c r="AA21" s="125">
        <v>5123</v>
      </c>
      <c r="AB21" s="125">
        <v>4578</v>
      </c>
      <c r="AC21" s="125">
        <v>4994</v>
      </c>
      <c r="AD21" s="125">
        <v>4773</v>
      </c>
    </row>
    <row r="22" spans="1:30" x14ac:dyDescent="0.25">
      <c r="A22" s="147" t="s">
        <v>518</v>
      </c>
      <c r="B22" s="125">
        <v>6701</v>
      </c>
      <c r="C22" s="125">
        <v>6065</v>
      </c>
      <c r="D22" s="125">
        <v>4423</v>
      </c>
      <c r="E22" s="125">
        <v>7093</v>
      </c>
      <c r="F22" s="125">
        <v>6183</v>
      </c>
      <c r="G22" s="125">
        <v>4534</v>
      </c>
      <c r="H22" s="125">
        <v>4898</v>
      </c>
      <c r="I22" s="125">
        <v>7812</v>
      </c>
      <c r="J22" s="125">
        <v>6431</v>
      </c>
      <c r="K22" s="125">
        <v>4585</v>
      </c>
      <c r="L22" s="125">
        <v>7077</v>
      </c>
      <c r="M22" s="125">
        <v>6607</v>
      </c>
      <c r="N22" s="125">
        <v>4534</v>
      </c>
      <c r="O22" s="125">
        <v>4434</v>
      </c>
      <c r="P22" s="125">
        <v>6158</v>
      </c>
      <c r="Q22" s="125">
        <v>6045</v>
      </c>
      <c r="R22" s="125">
        <v>4456</v>
      </c>
      <c r="S22" s="125">
        <v>6485</v>
      </c>
      <c r="T22" s="125">
        <v>6037</v>
      </c>
      <c r="U22" s="125">
        <v>4712</v>
      </c>
      <c r="V22" s="125">
        <v>4411</v>
      </c>
      <c r="W22" s="125">
        <v>6145</v>
      </c>
      <c r="X22" s="125">
        <v>6201</v>
      </c>
      <c r="Y22" s="125">
        <v>4456</v>
      </c>
      <c r="Z22" s="125">
        <v>6851</v>
      </c>
      <c r="AA22" s="125">
        <v>6037</v>
      </c>
      <c r="AB22" s="125">
        <v>4712</v>
      </c>
      <c r="AC22" s="125">
        <v>4411</v>
      </c>
      <c r="AD22" s="125">
        <v>5989</v>
      </c>
    </row>
    <row r="23" spans="1:30" x14ac:dyDescent="0.25">
      <c r="A23" s="147" t="s">
        <v>519</v>
      </c>
      <c r="B23" s="125">
        <v>4788</v>
      </c>
      <c r="C23" s="125">
        <v>5898</v>
      </c>
      <c r="D23" s="125">
        <v>2586</v>
      </c>
      <c r="E23" s="125">
        <v>4388</v>
      </c>
      <c r="F23" s="125">
        <v>5156</v>
      </c>
      <c r="G23" s="125">
        <v>3656</v>
      </c>
      <c r="H23" s="125">
        <v>3758</v>
      </c>
      <c r="I23" s="125">
        <v>4460</v>
      </c>
      <c r="J23" s="125">
        <v>6285</v>
      </c>
      <c r="K23" s="125">
        <v>2615</v>
      </c>
      <c r="L23" s="125">
        <v>4223</v>
      </c>
      <c r="M23" s="125">
        <v>4991</v>
      </c>
      <c r="N23" s="125">
        <v>3835</v>
      </c>
      <c r="O23" s="125">
        <v>4908</v>
      </c>
      <c r="P23" s="125">
        <v>5594</v>
      </c>
      <c r="Q23" s="125">
        <v>5978</v>
      </c>
      <c r="R23" s="125">
        <v>2762</v>
      </c>
      <c r="S23" s="125">
        <v>4676</v>
      </c>
      <c r="T23" s="125">
        <v>5535</v>
      </c>
      <c r="U23" s="125">
        <v>4502</v>
      </c>
      <c r="V23" s="125">
        <v>5080</v>
      </c>
      <c r="W23" s="125">
        <v>5575</v>
      </c>
      <c r="X23" s="125">
        <v>6320</v>
      </c>
      <c r="Y23" s="125">
        <v>2762</v>
      </c>
      <c r="Z23" s="125">
        <v>4676</v>
      </c>
      <c r="AA23" s="125">
        <v>5535</v>
      </c>
      <c r="AB23" s="125">
        <v>4688</v>
      </c>
      <c r="AC23" s="125">
        <v>5080</v>
      </c>
      <c r="AD23" s="125">
        <v>5575</v>
      </c>
    </row>
    <row r="24" spans="1:30" x14ac:dyDescent="0.25">
      <c r="A24" s="147" t="s">
        <v>520</v>
      </c>
      <c r="B24" s="125">
        <v>5439</v>
      </c>
      <c r="C24" s="125">
        <v>5489</v>
      </c>
      <c r="D24" s="125">
        <v>1463</v>
      </c>
      <c r="E24" s="125">
        <v>4885</v>
      </c>
      <c r="F24" s="125">
        <v>5281</v>
      </c>
      <c r="G24" s="125">
        <v>3788</v>
      </c>
      <c r="H24" s="125">
        <v>3417</v>
      </c>
      <c r="I24" s="125">
        <v>6182</v>
      </c>
      <c r="J24" s="125">
        <v>5852</v>
      </c>
      <c r="K24" s="125">
        <v>2084</v>
      </c>
      <c r="L24" s="125">
        <v>3967</v>
      </c>
      <c r="M24" s="125">
        <v>5633</v>
      </c>
      <c r="N24" s="125">
        <v>3540</v>
      </c>
      <c r="O24" s="125">
        <v>3310</v>
      </c>
      <c r="P24" s="125">
        <v>5640</v>
      </c>
      <c r="Q24" s="125">
        <v>5664</v>
      </c>
      <c r="R24" s="125">
        <v>2262</v>
      </c>
      <c r="S24" s="125">
        <v>5027</v>
      </c>
      <c r="T24" s="125">
        <v>5684</v>
      </c>
      <c r="U24" s="125">
        <v>3769</v>
      </c>
      <c r="V24" s="125">
        <v>3769</v>
      </c>
      <c r="W24" s="125">
        <v>5810</v>
      </c>
      <c r="X24" s="125">
        <v>5478</v>
      </c>
      <c r="Y24" s="125">
        <v>2262</v>
      </c>
      <c r="Z24" s="125">
        <v>5652</v>
      </c>
      <c r="AA24" s="125">
        <v>5684</v>
      </c>
      <c r="AB24" s="125">
        <v>3769</v>
      </c>
      <c r="AC24" s="125">
        <v>3769</v>
      </c>
      <c r="AD24" s="125">
        <v>5973</v>
      </c>
    </row>
    <row r="25" spans="1:30" x14ac:dyDescent="0.25">
      <c r="A25" s="147" t="s">
        <v>521</v>
      </c>
      <c r="B25" s="125">
        <v>3242</v>
      </c>
      <c r="C25" s="125">
        <v>3428</v>
      </c>
      <c r="D25" s="125">
        <v>496</v>
      </c>
      <c r="E25" s="125">
        <v>2674</v>
      </c>
      <c r="F25" s="125">
        <v>3580</v>
      </c>
      <c r="G25" s="125">
        <v>2399</v>
      </c>
      <c r="H25" s="125">
        <v>2399</v>
      </c>
      <c r="I25" s="125">
        <v>3458</v>
      </c>
      <c r="J25" s="125">
        <v>3649</v>
      </c>
      <c r="K25" s="125">
        <v>364</v>
      </c>
      <c r="L25" s="125">
        <v>2710</v>
      </c>
      <c r="M25" s="125">
        <v>4034</v>
      </c>
      <c r="N25" s="125">
        <v>2760</v>
      </c>
      <c r="O25" s="125">
        <v>3500</v>
      </c>
      <c r="P25" s="125">
        <v>3719</v>
      </c>
      <c r="Q25" s="125">
        <v>4759</v>
      </c>
      <c r="R25" s="125">
        <v>949</v>
      </c>
      <c r="S25" s="125">
        <v>3592</v>
      </c>
      <c r="T25" s="125">
        <v>4658</v>
      </c>
      <c r="U25" s="125">
        <v>3283</v>
      </c>
      <c r="V25" s="125">
        <v>3879</v>
      </c>
      <c r="W25" s="125">
        <v>3780</v>
      </c>
      <c r="X25" s="125">
        <v>4603</v>
      </c>
      <c r="Y25" s="125">
        <v>949</v>
      </c>
      <c r="Z25" s="125">
        <v>3436</v>
      </c>
      <c r="AA25" s="125">
        <v>4635</v>
      </c>
      <c r="AB25" s="125">
        <v>3199</v>
      </c>
      <c r="AC25" s="125">
        <v>3856</v>
      </c>
      <c r="AD25" s="125">
        <v>3936</v>
      </c>
    </row>
    <row r="26" spans="1:30" x14ac:dyDescent="0.25">
      <c r="A26" s="147" t="s">
        <v>522</v>
      </c>
      <c r="B26" s="125">
        <v>1657</v>
      </c>
      <c r="C26" s="125">
        <v>1797</v>
      </c>
      <c r="D26" s="125">
        <v>1483</v>
      </c>
      <c r="E26" s="125">
        <v>3512</v>
      </c>
      <c r="F26" s="125">
        <v>1439</v>
      </c>
      <c r="G26" s="125">
        <v>1294</v>
      </c>
      <c r="H26" s="125">
        <v>1476</v>
      </c>
      <c r="I26" s="125">
        <v>2197</v>
      </c>
      <c r="J26" s="125">
        <v>2337</v>
      </c>
      <c r="K26" s="125">
        <v>1483</v>
      </c>
      <c r="L26" s="125">
        <v>3512</v>
      </c>
      <c r="M26" s="125">
        <v>1761</v>
      </c>
      <c r="N26" s="125">
        <v>1490</v>
      </c>
      <c r="O26" s="125">
        <v>1246</v>
      </c>
      <c r="P26" s="125">
        <v>2306</v>
      </c>
      <c r="Q26" s="125">
        <v>2078</v>
      </c>
      <c r="R26" s="125">
        <v>1787</v>
      </c>
      <c r="S26" s="125">
        <v>4017</v>
      </c>
      <c r="T26" s="125">
        <v>2264</v>
      </c>
      <c r="U26" s="125">
        <v>1757</v>
      </c>
      <c r="V26" s="125">
        <v>1567</v>
      </c>
      <c r="W26" s="125">
        <v>2306</v>
      </c>
      <c r="X26" s="125">
        <v>2078</v>
      </c>
      <c r="Y26" s="125">
        <v>1787</v>
      </c>
      <c r="Z26" s="125">
        <v>3975</v>
      </c>
      <c r="AA26" s="125">
        <v>2264</v>
      </c>
      <c r="AB26" s="125">
        <v>1757</v>
      </c>
      <c r="AC26" s="125">
        <v>1567</v>
      </c>
      <c r="AD26" s="125">
        <v>2306</v>
      </c>
    </row>
    <row r="27" spans="1:30" x14ac:dyDescent="0.25">
      <c r="A27" s="147" t="s">
        <v>523</v>
      </c>
      <c r="B27" s="125">
        <v>2303</v>
      </c>
      <c r="C27" s="125">
        <v>2310</v>
      </c>
      <c r="D27" s="125">
        <v>1711</v>
      </c>
      <c r="E27" s="125">
        <v>3471</v>
      </c>
      <c r="F27" s="125">
        <v>2120</v>
      </c>
      <c r="G27" s="125">
        <v>1434</v>
      </c>
      <c r="H27" s="125">
        <v>1870</v>
      </c>
      <c r="I27" s="125">
        <v>2333</v>
      </c>
      <c r="J27" s="125">
        <v>2181</v>
      </c>
      <c r="K27" s="125">
        <v>1203</v>
      </c>
      <c r="L27" s="125">
        <v>3428</v>
      </c>
      <c r="M27" s="125">
        <v>1889</v>
      </c>
      <c r="N27" s="125">
        <v>1389</v>
      </c>
      <c r="O27" s="125">
        <v>1480</v>
      </c>
      <c r="P27" s="125">
        <v>1823</v>
      </c>
      <c r="Q27" s="125">
        <v>1830</v>
      </c>
      <c r="R27" s="125">
        <v>1462</v>
      </c>
      <c r="S27" s="125">
        <v>2614</v>
      </c>
      <c r="T27" s="125">
        <v>1445</v>
      </c>
      <c r="U27" s="125">
        <v>1161</v>
      </c>
      <c r="V27" s="125">
        <v>1446</v>
      </c>
      <c r="W27" s="125">
        <v>1810</v>
      </c>
      <c r="X27" s="125">
        <v>1830</v>
      </c>
      <c r="Y27" s="125">
        <v>1462</v>
      </c>
      <c r="Z27" s="125">
        <v>2614</v>
      </c>
      <c r="AA27" s="125">
        <v>1445</v>
      </c>
      <c r="AB27" s="125">
        <v>1161</v>
      </c>
      <c r="AC27" s="125">
        <v>1446</v>
      </c>
      <c r="AD27" s="125">
        <v>1810</v>
      </c>
    </row>
    <row r="28" spans="1:30" ht="15.75" thickBot="1" x14ac:dyDescent="0.3">
      <c r="A28" s="147" t="s">
        <v>524</v>
      </c>
      <c r="B28" s="125">
        <v>4084</v>
      </c>
      <c r="C28" s="125">
        <v>3932</v>
      </c>
      <c r="D28" s="125">
        <v>2501</v>
      </c>
      <c r="E28" s="125">
        <v>3924</v>
      </c>
      <c r="F28" s="125">
        <v>3466</v>
      </c>
      <c r="G28" s="125">
        <v>2879</v>
      </c>
      <c r="H28" s="125">
        <v>3368</v>
      </c>
      <c r="I28" s="125">
        <v>4905</v>
      </c>
      <c r="J28" s="125">
        <v>4771</v>
      </c>
      <c r="K28" s="125">
        <v>2846</v>
      </c>
      <c r="L28" s="125">
        <v>5768</v>
      </c>
      <c r="M28" s="125">
        <v>4319</v>
      </c>
      <c r="N28" s="125">
        <v>3545</v>
      </c>
      <c r="O28" s="125">
        <v>3670</v>
      </c>
      <c r="P28" s="125">
        <v>4388</v>
      </c>
      <c r="Q28" s="125">
        <v>4766</v>
      </c>
      <c r="R28" s="125">
        <v>3470</v>
      </c>
      <c r="S28" s="125">
        <v>4557</v>
      </c>
      <c r="T28" s="125">
        <v>3859</v>
      </c>
      <c r="U28" s="125">
        <v>3259</v>
      </c>
      <c r="V28" s="125">
        <v>3855</v>
      </c>
      <c r="W28" s="125">
        <v>4388</v>
      </c>
      <c r="X28" s="125">
        <v>4766</v>
      </c>
      <c r="Y28" s="125">
        <v>3233</v>
      </c>
      <c r="Z28" s="125">
        <v>4514</v>
      </c>
      <c r="AA28" s="125">
        <v>4239</v>
      </c>
      <c r="AB28" s="125">
        <v>3496</v>
      </c>
      <c r="AC28" s="125">
        <v>3855</v>
      </c>
      <c r="AD28" s="125">
        <v>4388</v>
      </c>
    </row>
    <row r="29" spans="1:30" ht="15.75" thickBot="1" x14ac:dyDescent="0.3">
      <c r="A29" s="151" t="s">
        <v>479</v>
      </c>
      <c r="B29" s="20">
        <f>SUM(B5:B28)</f>
        <v>97958</v>
      </c>
      <c r="C29" s="20">
        <f t="shared" ref="C29:AD29" si="0">SUM(C5:C28)</f>
        <v>97710</v>
      </c>
      <c r="D29" s="20">
        <f t="shared" si="0"/>
        <v>69309</v>
      </c>
      <c r="E29" s="20">
        <f t="shared" si="0"/>
        <v>99139</v>
      </c>
      <c r="F29" s="20">
        <f t="shared" si="0"/>
        <v>95314</v>
      </c>
      <c r="G29" s="20">
        <f t="shared" si="0"/>
        <v>75722</v>
      </c>
      <c r="H29" s="20">
        <f t="shared" si="0"/>
        <v>77664</v>
      </c>
      <c r="I29" s="20">
        <f t="shared" si="0"/>
        <v>104667</v>
      </c>
      <c r="J29" s="20">
        <f t="shared" si="0"/>
        <v>106744</v>
      </c>
      <c r="K29" s="20">
        <f t="shared" si="0"/>
        <v>72345</v>
      </c>
      <c r="L29" s="20">
        <f t="shared" si="0"/>
        <v>99684</v>
      </c>
      <c r="M29" s="20">
        <f t="shared" si="0"/>
        <v>111826</v>
      </c>
      <c r="N29" s="20">
        <f t="shared" si="0"/>
        <v>78760</v>
      </c>
      <c r="O29" s="20">
        <f t="shared" si="0"/>
        <v>80368</v>
      </c>
      <c r="P29" s="20">
        <f t="shared" si="0"/>
        <v>98331</v>
      </c>
      <c r="Q29" s="20">
        <f t="shared" si="0"/>
        <v>99603</v>
      </c>
      <c r="R29" s="20">
        <f t="shared" si="0"/>
        <v>73668</v>
      </c>
      <c r="S29" s="20">
        <f t="shared" si="0"/>
        <v>97721</v>
      </c>
      <c r="T29" s="20">
        <f t="shared" si="0"/>
        <v>97921</v>
      </c>
      <c r="U29" s="20">
        <f t="shared" si="0"/>
        <v>81666</v>
      </c>
      <c r="V29" s="20">
        <f t="shared" si="0"/>
        <v>83027</v>
      </c>
      <c r="W29" s="20">
        <f t="shared" si="0"/>
        <v>98565</v>
      </c>
      <c r="X29" s="20">
        <f t="shared" si="0"/>
        <v>99476</v>
      </c>
      <c r="Y29" s="20">
        <f t="shared" si="0"/>
        <v>74114</v>
      </c>
      <c r="Z29" s="20">
        <f t="shared" si="0"/>
        <v>99884</v>
      </c>
      <c r="AA29" s="20">
        <f t="shared" si="0"/>
        <v>98508</v>
      </c>
      <c r="AB29" s="20">
        <f t="shared" si="0"/>
        <v>82385</v>
      </c>
      <c r="AC29" s="20">
        <f t="shared" si="0"/>
        <v>83595</v>
      </c>
      <c r="AD29" s="104">
        <f t="shared" si="0"/>
        <v>98851</v>
      </c>
    </row>
    <row r="30" spans="1:30" ht="15.75" thickBot="1" x14ac:dyDescent="0.3"/>
    <row r="31" spans="1:30" x14ac:dyDescent="0.25">
      <c r="A31" s="94" t="s">
        <v>591</v>
      </c>
      <c r="B31" s="112" t="s">
        <v>562</v>
      </c>
      <c r="C31" s="54" t="s">
        <v>563</v>
      </c>
      <c r="D31" s="54" t="s">
        <v>564</v>
      </c>
      <c r="E31" s="54" t="s">
        <v>565</v>
      </c>
      <c r="F31" s="54" t="s">
        <v>566</v>
      </c>
      <c r="G31" s="54" t="s">
        <v>567</v>
      </c>
      <c r="H31" s="54" t="s">
        <v>568</v>
      </c>
      <c r="I31" s="54" t="s">
        <v>569</v>
      </c>
      <c r="J31" s="54" t="s">
        <v>570</v>
      </c>
      <c r="K31" s="54" t="s">
        <v>571</v>
      </c>
      <c r="L31" s="54" t="s">
        <v>572</v>
      </c>
      <c r="M31" s="54" t="s">
        <v>573</v>
      </c>
      <c r="N31" s="54" t="s">
        <v>574</v>
      </c>
      <c r="O31" s="54" t="s">
        <v>575</v>
      </c>
      <c r="P31" s="54" t="s">
        <v>576</v>
      </c>
      <c r="Q31" s="54" t="s">
        <v>577</v>
      </c>
      <c r="R31" s="54" t="s">
        <v>578</v>
      </c>
      <c r="S31" s="54" t="s">
        <v>579</v>
      </c>
      <c r="T31" s="54" t="s">
        <v>580</v>
      </c>
      <c r="U31" s="54" t="s">
        <v>581</v>
      </c>
      <c r="V31" s="54" t="s">
        <v>582</v>
      </c>
      <c r="W31" s="54" t="s">
        <v>583</v>
      </c>
      <c r="X31" s="54" t="s">
        <v>584</v>
      </c>
      <c r="Y31" s="54" t="s">
        <v>585</v>
      </c>
      <c r="Z31" s="54" t="s">
        <v>586</v>
      </c>
      <c r="AA31" s="54" t="s">
        <v>587</v>
      </c>
      <c r="AB31" s="54" t="s">
        <v>588</v>
      </c>
      <c r="AC31" s="54" t="s">
        <v>589</v>
      </c>
      <c r="AD31" s="54" t="s">
        <v>590</v>
      </c>
    </row>
    <row r="32" spans="1:30" x14ac:dyDescent="0.25">
      <c r="A32" s="147" t="s">
        <v>501</v>
      </c>
      <c r="B32" s="125">
        <v>362</v>
      </c>
      <c r="C32" s="125">
        <v>552</v>
      </c>
      <c r="D32" s="125">
        <v>552</v>
      </c>
      <c r="E32" s="125">
        <v>373</v>
      </c>
      <c r="F32" s="125">
        <v>563</v>
      </c>
      <c r="G32" s="125">
        <v>552</v>
      </c>
      <c r="H32" s="125">
        <v>362</v>
      </c>
      <c r="I32" s="125">
        <v>362</v>
      </c>
      <c r="J32" s="125">
        <v>563</v>
      </c>
      <c r="K32" s="125">
        <v>563</v>
      </c>
      <c r="L32" s="125">
        <v>373</v>
      </c>
      <c r="M32" s="125">
        <v>939</v>
      </c>
      <c r="N32" s="125">
        <v>563</v>
      </c>
      <c r="O32" s="125">
        <v>362</v>
      </c>
      <c r="P32" s="125">
        <v>906</v>
      </c>
      <c r="Q32" s="125">
        <v>745</v>
      </c>
      <c r="R32" s="125">
        <v>727</v>
      </c>
      <c r="S32" s="125">
        <v>555</v>
      </c>
      <c r="T32" s="125">
        <v>727</v>
      </c>
      <c r="U32" s="125">
        <v>745</v>
      </c>
      <c r="V32" s="125">
        <v>734</v>
      </c>
      <c r="W32" s="125">
        <v>734</v>
      </c>
      <c r="X32" s="125">
        <v>745</v>
      </c>
      <c r="Y32" s="125">
        <v>727</v>
      </c>
      <c r="Z32" s="125">
        <v>749</v>
      </c>
      <c r="AA32" s="125">
        <v>727</v>
      </c>
      <c r="AB32" s="125">
        <v>745</v>
      </c>
      <c r="AC32" s="125">
        <v>734</v>
      </c>
      <c r="AD32" s="125">
        <v>734</v>
      </c>
    </row>
    <row r="33" spans="1:30" x14ac:dyDescent="0.25">
      <c r="A33" s="147" t="s">
        <v>502</v>
      </c>
      <c r="B33" s="125">
        <v>364</v>
      </c>
      <c r="C33" s="125">
        <v>364</v>
      </c>
      <c r="D33" s="125">
        <v>364</v>
      </c>
      <c r="E33" s="125">
        <v>364</v>
      </c>
      <c r="F33" s="125">
        <v>364</v>
      </c>
      <c r="G33" s="125">
        <v>182</v>
      </c>
      <c r="H33" s="125">
        <v>182</v>
      </c>
      <c r="I33" s="125">
        <v>364</v>
      </c>
      <c r="J33" s="125">
        <v>364</v>
      </c>
      <c r="K33" s="125">
        <v>364</v>
      </c>
      <c r="L33" s="125">
        <v>364</v>
      </c>
      <c r="M33" s="125">
        <v>364</v>
      </c>
      <c r="N33" s="125">
        <v>182</v>
      </c>
      <c r="O33" s="125">
        <v>182</v>
      </c>
      <c r="P33" s="125">
        <v>182</v>
      </c>
      <c r="Q33" s="125">
        <v>182</v>
      </c>
      <c r="R33" s="125">
        <v>182</v>
      </c>
      <c r="S33" s="125">
        <v>182</v>
      </c>
      <c r="T33" s="125">
        <v>182</v>
      </c>
      <c r="U33" s="125">
        <v>182</v>
      </c>
      <c r="V33" s="125">
        <v>182</v>
      </c>
      <c r="W33" s="125">
        <v>182</v>
      </c>
      <c r="X33" s="125">
        <v>182</v>
      </c>
      <c r="Y33" s="125">
        <v>182</v>
      </c>
      <c r="Z33" s="125">
        <v>182</v>
      </c>
      <c r="AA33" s="125">
        <v>182</v>
      </c>
      <c r="AB33" s="125">
        <v>182</v>
      </c>
      <c r="AC33" s="125">
        <v>182</v>
      </c>
      <c r="AD33" s="125">
        <v>182</v>
      </c>
    </row>
    <row r="34" spans="1:30" x14ac:dyDescent="0.25">
      <c r="A34" s="147" t="s">
        <v>503</v>
      </c>
      <c r="B34" s="125">
        <v>0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I34" s="125">
        <v>0</v>
      </c>
      <c r="J34" s="125">
        <v>0</v>
      </c>
      <c r="K34" s="125">
        <v>0</v>
      </c>
      <c r="L34" s="125">
        <v>0</v>
      </c>
      <c r="M34" s="125">
        <v>0</v>
      </c>
      <c r="N34" s="125">
        <v>0</v>
      </c>
      <c r="O34" s="125">
        <v>0</v>
      </c>
      <c r="P34" s="125">
        <v>0</v>
      </c>
      <c r="Q34" s="125">
        <v>0</v>
      </c>
      <c r="R34" s="125">
        <v>0</v>
      </c>
      <c r="S34" s="125">
        <v>0</v>
      </c>
      <c r="T34" s="125">
        <v>0</v>
      </c>
      <c r="U34" s="125">
        <v>0</v>
      </c>
      <c r="V34" s="125">
        <v>0</v>
      </c>
      <c r="W34" s="125">
        <v>0</v>
      </c>
      <c r="X34" s="125">
        <v>0</v>
      </c>
      <c r="Y34" s="125">
        <v>0</v>
      </c>
      <c r="Z34" s="125">
        <v>0</v>
      </c>
      <c r="AA34" s="125">
        <v>0</v>
      </c>
      <c r="AB34" s="125">
        <v>0</v>
      </c>
      <c r="AC34" s="125">
        <v>0</v>
      </c>
      <c r="AD34" s="125">
        <v>0</v>
      </c>
    </row>
    <row r="35" spans="1:30" x14ac:dyDescent="0.25">
      <c r="A35" s="147" t="s">
        <v>504</v>
      </c>
      <c r="B35" s="125">
        <v>0</v>
      </c>
      <c r="C35" s="125">
        <v>0</v>
      </c>
      <c r="D35" s="125">
        <v>0</v>
      </c>
      <c r="E35" s="125">
        <v>0</v>
      </c>
      <c r="F35" s="125">
        <v>0</v>
      </c>
      <c r="G35" s="125">
        <v>0</v>
      </c>
      <c r="H35" s="125">
        <v>0</v>
      </c>
      <c r="I35" s="125">
        <v>0</v>
      </c>
      <c r="J35" s="125">
        <v>0</v>
      </c>
      <c r="K35" s="125">
        <v>0</v>
      </c>
      <c r="L35" s="125">
        <v>0</v>
      </c>
      <c r="M35" s="125">
        <v>0</v>
      </c>
      <c r="N35" s="125">
        <v>0</v>
      </c>
      <c r="O35" s="125">
        <v>0</v>
      </c>
      <c r="P35" s="125">
        <v>0</v>
      </c>
      <c r="Q35" s="125">
        <v>0</v>
      </c>
      <c r="R35" s="125">
        <v>0</v>
      </c>
      <c r="S35" s="125">
        <v>0</v>
      </c>
      <c r="T35" s="125">
        <v>0</v>
      </c>
      <c r="U35" s="125">
        <v>0</v>
      </c>
      <c r="V35" s="125">
        <v>0</v>
      </c>
      <c r="W35" s="125">
        <v>0</v>
      </c>
      <c r="X35" s="125">
        <v>0</v>
      </c>
      <c r="Y35" s="125">
        <v>0</v>
      </c>
      <c r="Z35" s="125">
        <v>0</v>
      </c>
      <c r="AA35" s="125">
        <v>0</v>
      </c>
      <c r="AB35" s="125">
        <v>0</v>
      </c>
      <c r="AC35" s="125">
        <v>0</v>
      </c>
      <c r="AD35" s="125">
        <v>0</v>
      </c>
    </row>
    <row r="36" spans="1:30" x14ac:dyDescent="0.25">
      <c r="A36" s="147" t="s">
        <v>505</v>
      </c>
      <c r="B36" s="125">
        <v>0</v>
      </c>
      <c r="C36" s="125">
        <v>0</v>
      </c>
      <c r="D36" s="125">
        <v>0</v>
      </c>
      <c r="E36" s="125">
        <v>0</v>
      </c>
      <c r="F36" s="125">
        <v>0</v>
      </c>
      <c r="G36" s="125">
        <v>0</v>
      </c>
      <c r="H36" s="125">
        <v>0</v>
      </c>
      <c r="I36" s="125">
        <v>0</v>
      </c>
      <c r="J36" s="125">
        <v>0</v>
      </c>
      <c r="K36" s="125">
        <v>0</v>
      </c>
      <c r="L36" s="125">
        <v>0</v>
      </c>
      <c r="M36" s="125">
        <v>0</v>
      </c>
      <c r="N36" s="125">
        <v>0</v>
      </c>
      <c r="O36" s="125">
        <v>0</v>
      </c>
      <c r="P36" s="125">
        <v>0</v>
      </c>
      <c r="Q36" s="125">
        <v>0</v>
      </c>
      <c r="R36" s="125">
        <v>0</v>
      </c>
      <c r="S36" s="125">
        <v>0</v>
      </c>
      <c r="T36" s="125">
        <v>0</v>
      </c>
      <c r="U36" s="125">
        <v>0</v>
      </c>
      <c r="V36" s="125">
        <v>0</v>
      </c>
      <c r="W36" s="125">
        <v>0</v>
      </c>
      <c r="X36" s="125">
        <v>0</v>
      </c>
      <c r="Y36" s="125">
        <v>0</v>
      </c>
      <c r="Z36" s="125">
        <v>0</v>
      </c>
      <c r="AA36" s="125">
        <v>0</v>
      </c>
      <c r="AB36" s="125">
        <v>0</v>
      </c>
      <c r="AC36" s="125">
        <v>0</v>
      </c>
      <c r="AD36" s="125">
        <v>0</v>
      </c>
    </row>
    <row r="37" spans="1:30" x14ac:dyDescent="0.25">
      <c r="A37" s="147" t="s">
        <v>506</v>
      </c>
      <c r="B37" s="125">
        <v>697</v>
      </c>
      <c r="C37" s="125">
        <v>697</v>
      </c>
      <c r="D37" s="125">
        <v>1215</v>
      </c>
      <c r="E37" s="125">
        <v>1372</v>
      </c>
      <c r="F37" s="125">
        <v>879</v>
      </c>
      <c r="G37" s="125">
        <v>858</v>
      </c>
      <c r="H37" s="125">
        <v>858</v>
      </c>
      <c r="I37" s="125">
        <v>879</v>
      </c>
      <c r="J37" s="125">
        <v>697</v>
      </c>
      <c r="K37" s="125">
        <v>1215</v>
      </c>
      <c r="L37" s="125">
        <v>1554</v>
      </c>
      <c r="M37" s="125">
        <v>1075</v>
      </c>
      <c r="N37" s="125">
        <v>858</v>
      </c>
      <c r="O37" s="125">
        <v>1040</v>
      </c>
      <c r="P37" s="125">
        <v>1069</v>
      </c>
      <c r="Q37" s="125">
        <v>1069</v>
      </c>
      <c r="R37" s="125">
        <v>1769</v>
      </c>
      <c r="S37" s="125">
        <v>1562</v>
      </c>
      <c r="T37" s="125">
        <v>1069</v>
      </c>
      <c r="U37" s="125">
        <v>1230</v>
      </c>
      <c r="V37" s="125">
        <v>1230</v>
      </c>
      <c r="W37" s="125">
        <v>1069</v>
      </c>
      <c r="X37" s="125">
        <v>1069</v>
      </c>
      <c r="Y37" s="125">
        <v>1769</v>
      </c>
      <c r="Z37" s="125">
        <v>1562</v>
      </c>
      <c r="AA37" s="125">
        <v>1069</v>
      </c>
      <c r="AB37" s="125">
        <v>1230</v>
      </c>
      <c r="AC37" s="125">
        <v>1230</v>
      </c>
      <c r="AD37" s="125">
        <v>1069</v>
      </c>
    </row>
    <row r="38" spans="1:30" x14ac:dyDescent="0.25">
      <c r="A38" s="147" t="s">
        <v>507</v>
      </c>
      <c r="B38" s="125">
        <v>4844</v>
      </c>
      <c r="C38" s="125">
        <v>5890</v>
      </c>
      <c r="D38" s="125">
        <v>3286</v>
      </c>
      <c r="E38" s="125">
        <v>4456</v>
      </c>
      <c r="F38" s="125">
        <v>5674</v>
      </c>
      <c r="G38" s="125">
        <v>3579</v>
      </c>
      <c r="H38" s="125">
        <v>3807</v>
      </c>
      <c r="I38" s="125">
        <v>5358</v>
      </c>
      <c r="J38" s="125">
        <v>6224</v>
      </c>
      <c r="K38" s="125">
        <v>3468</v>
      </c>
      <c r="L38" s="125">
        <v>4824</v>
      </c>
      <c r="M38" s="125">
        <v>6042</v>
      </c>
      <c r="N38" s="125">
        <v>3761</v>
      </c>
      <c r="O38" s="125">
        <v>3761</v>
      </c>
      <c r="P38" s="125">
        <v>5536</v>
      </c>
      <c r="Q38" s="125">
        <v>5822</v>
      </c>
      <c r="R38" s="125">
        <v>3632</v>
      </c>
      <c r="S38" s="125">
        <v>5139</v>
      </c>
      <c r="T38" s="125">
        <v>5848</v>
      </c>
      <c r="U38" s="125">
        <v>4107</v>
      </c>
      <c r="V38" s="125">
        <v>3925</v>
      </c>
      <c r="W38" s="125">
        <v>5540</v>
      </c>
      <c r="X38" s="125">
        <v>5354</v>
      </c>
      <c r="Y38" s="125">
        <v>3632</v>
      </c>
      <c r="Z38" s="125">
        <v>5013</v>
      </c>
      <c r="AA38" s="125">
        <v>5692</v>
      </c>
      <c r="AB38" s="125">
        <v>4107</v>
      </c>
      <c r="AC38" s="125">
        <v>3925</v>
      </c>
      <c r="AD38" s="125">
        <v>5696</v>
      </c>
    </row>
    <row r="39" spans="1:30" x14ac:dyDescent="0.25">
      <c r="A39" s="147" t="s">
        <v>508</v>
      </c>
      <c r="B39" s="125">
        <v>3686</v>
      </c>
      <c r="C39" s="125">
        <v>2638</v>
      </c>
      <c r="D39" s="125">
        <v>2502</v>
      </c>
      <c r="E39" s="125">
        <v>5457</v>
      </c>
      <c r="F39" s="125">
        <v>3162</v>
      </c>
      <c r="G39" s="125">
        <v>3446</v>
      </c>
      <c r="H39" s="125">
        <v>3446</v>
      </c>
      <c r="I39" s="125">
        <v>3520</v>
      </c>
      <c r="J39" s="125">
        <v>2822</v>
      </c>
      <c r="K39" s="125">
        <v>2686</v>
      </c>
      <c r="L39" s="125">
        <v>5117</v>
      </c>
      <c r="M39" s="125">
        <v>3160</v>
      </c>
      <c r="N39" s="125">
        <v>3264</v>
      </c>
      <c r="O39" s="125">
        <v>3992</v>
      </c>
      <c r="P39" s="125">
        <v>3031</v>
      </c>
      <c r="Q39" s="125">
        <v>2732</v>
      </c>
      <c r="R39" s="125">
        <v>2189</v>
      </c>
      <c r="S39" s="125">
        <v>4776</v>
      </c>
      <c r="T39" s="125">
        <v>3044</v>
      </c>
      <c r="U39" s="125">
        <v>3313</v>
      </c>
      <c r="V39" s="125">
        <v>3495</v>
      </c>
      <c r="W39" s="125">
        <v>3031</v>
      </c>
      <c r="X39" s="125">
        <v>3230</v>
      </c>
      <c r="Y39" s="125">
        <v>2189</v>
      </c>
      <c r="Z39" s="125">
        <v>4932</v>
      </c>
      <c r="AA39" s="125">
        <v>3230</v>
      </c>
      <c r="AB39" s="125">
        <v>3507</v>
      </c>
      <c r="AC39" s="125">
        <v>3689</v>
      </c>
      <c r="AD39" s="125">
        <v>3031</v>
      </c>
    </row>
    <row r="40" spans="1:30" x14ac:dyDescent="0.25">
      <c r="A40" s="147" t="s">
        <v>509</v>
      </c>
      <c r="B40" s="125">
        <v>5744</v>
      </c>
      <c r="C40" s="125">
        <v>4371</v>
      </c>
      <c r="D40" s="125">
        <v>4254</v>
      </c>
      <c r="E40" s="125">
        <v>5477</v>
      </c>
      <c r="F40" s="125">
        <v>4735</v>
      </c>
      <c r="G40" s="125">
        <v>2994</v>
      </c>
      <c r="H40" s="125">
        <v>2766</v>
      </c>
      <c r="I40" s="125">
        <v>5562</v>
      </c>
      <c r="J40" s="125">
        <v>4543</v>
      </c>
      <c r="K40" s="125">
        <v>4254</v>
      </c>
      <c r="L40" s="125">
        <v>5633</v>
      </c>
      <c r="M40" s="125">
        <v>5110</v>
      </c>
      <c r="N40" s="125">
        <v>2948</v>
      </c>
      <c r="O40" s="125">
        <v>3130</v>
      </c>
      <c r="P40" s="125">
        <v>4988</v>
      </c>
      <c r="Q40" s="125">
        <v>4693</v>
      </c>
      <c r="R40" s="125">
        <v>4576</v>
      </c>
      <c r="S40" s="125">
        <v>4621</v>
      </c>
      <c r="T40" s="125">
        <v>4875</v>
      </c>
      <c r="U40" s="125">
        <v>3130</v>
      </c>
      <c r="V40" s="125">
        <v>3130</v>
      </c>
      <c r="W40" s="125">
        <v>4845</v>
      </c>
      <c r="X40" s="125">
        <v>4507</v>
      </c>
      <c r="Y40" s="125">
        <v>4576</v>
      </c>
      <c r="Z40" s="125">
        <v>4591</v>
      </c>
      <c r="AA40" s="125">
        <v>4689</v>
      </c>
      <c r="AB40" s="125">
        <v>2936</v>
      </c>
      <c r="AC40" s="125">
        <v>2936</v>
      </c>
      <c r="AD40" s="125">
        <v>4845</v>
      </c>
    </row>
    <row r="41" spans="1:30" x14ac:dyDescent="0.25">
      <c r="A41" s="147" t="s">
        <v>510</v>
      </c>
      <c r="B41" s="125">
        <v>5521</v>
      </c>
      <c r="C41" s="125">
        <v>5543</v>
      </c>
      <c r="D41" s="125">
        <v>3932</v>
      </c>
      <c r="E41" s="125">
        <v>5267</v>
      </c>
      <c r="F41" s="125">
        <v>5361</v>
      </c>
      <c r="G41" s="125">
        <v>4495</v>
      </c>
      <c r="H41" s="125">
        <v>4495</v>
      </c>
      <c r="I41" s="125">
        <v>5365</v>
      </c>
      <c r="J41" s="125">
        <v>5543</v>
      </c>
      <c r="K41" s="125">
        <v>3932</v>
      </c>
      <c r="L41" s="125">
        <v>5111</v>
      </c>
      <c r="M41" s="125">
        <v>6528</v>
      </c>
      <c r="N41" s="125">
        <v>5071</v>
      </c>
      <c r="O41" s="125">
        <v>4317</v>
      </c>
      <c r="P41" s="125">
        <v>5422</v>
      </c>
      <c r="Q41" s="125">
        <v>5383</v>
      </c>
      <c r="R41" s="125">
        <v>4122</v>
      </c>
      <c r="S41" s="125">
        <v>5467</v>
      </c>
      <c r="T41" s="125">
        <v>5383</v>
      </c>
      <c r="U41" s="125">
        <v>4699</v>
      </c>
      <c r="V41" s="125">
        <v>4703</v>
      </c>
      <c r="W41" s="125">
        <v>5608</v>
      </c>
      <c r="X41" s="125">
        <v>5563</v>
      </c>
      <c r="Y41" s="125">
        <v>4122</v>
      </c>
      <c r="Z41" s="125">
        <v>5311</v>
      </c>
      <c r="AA41" s="125">
        <v>5563</v>
      </c>
      <c r="AB41" s="125">
        <v>4893</v>
      </c>
      <c r="AC41" s="125">
        <v>4711</v>
      </c>
      <c r="AD41" s="125">
        <v>5422</v>
      </c>
    </row>
    <row r="42" spans="1:30" x14ac:dyDescent="0.25">
      <c r="A42" s="147" t="s">
        <v>511</v>
      </c>
      <c r="B42" s="125">
        <v>4047</v>
      </c>
      <c r="C42" s="125">
        <v>4742</v>
      </c>
      <c r="D42" s="125">
        <v>4130</v>
      </c>
      <c r="E42" s="125">
        <v>3172</v>
      </c>
      <c r="F42" s="125">
        <v>4360</v>
      </c>
      <c r="G42" s="125">
        <v>4174</v>
      </c>
      <c r="H42" s="125">
        <v>4542</v>
      </c>
      <c r="I42" s="125">
        <v>3854</v>
      </c>
      <c r="J42" s="125">
        <v>4831</v>
      </c>
      <c r="K42" s="125">
        <v>4116</v>
      </c>
      <c r="L42" s="125">
        <v>3172</v>
      </c>
      <c r="M42" s="125">
        <v>5452</v>
      </c>
      <c r="N42" s="125">
        <v>4370</v>
      </c>
      <c r="O42" s="125">
        <v>4552</v>
      </c>
      <c r="P42" s="125">
        <v>4189</v>
      </c>
      <c r="Q42" s="125">
        <v>4362</v>
      </c>
      <c r="R42" s="125">
        <v>4310</v>
      </c>
      <c r="S42" s="125">
        <v>3678</v>
      </c>
      <c r="T42" s="125">
        <v>4206</v>
      </c>
      <c r="U42" s="125">
        <v>4395</v>
      </c>
      <c r="V42" s="125">
        <v>4395</v>
      </c>
      <c r="W42" s="125">
        <v>4189</v>
      </c>
      <c r="X42" s="125">
        <v>4362</v>
      </c>
      <c r="Y42" s="125">
        <v>4310</v>
      </c>
      <c r="Z42" s="125">
        <v>3678</v>
      </c>
      <c r="AA42" s="125">
        <v>4206</v>
      </c>
      <c r="AB42" s="125">
        <v>4395</v>
      </c>
      <c r="AC42" s="125">
        <v>4581</v>
      </c>
      <c r="AD42" s="125">
        <v>4033</v>
      </c>
    </row>
    <row r="43" spans="1:30" x14ac:dyDescent="0.25">
      <c r="A43" s="147" t="s">
        <v>512</v>
      </c>
      <c r="B43" s="125">
        <v>3790</v>
      </c>
      <c r="C43" s="125">
        <v>3976</v>
      </c>
      <c r="D43" s="125">
        <v>2934</v>
      </c>
      <c r="E43" s="125">
        <v>3882</v>
      </c>
      <c r="F43" s="125">
        <v>4172</v>
      </c>
      <c r="G43" s="125">
        <v>4420</v>
      </c>
      <c r="H43" s="125">
        <v>4065</v>
      </c>
      <c r="I43" s="125">
        <v>4196</v>
      </c>
      <c r="J43" s="125">
        <v>4572</v>
      </c>
      <c r="K43" s="125">
        <v>3362</v>
      </c>
      <c r="L43" s="125">
        <v>3860</v>
      </c>
      <c r="M43" s="125">
        <v>4118</v>
      </c>
      <c r="N43" s="125">
        <v>4186</v>
      </c>
      <c r="O43" s="125">
        <v>3649</v>
      </c>
      <c r="P43" s="125">
        <v>3802</v>
      </c>
      <c r="Q43" s="125">
        <v>3436</v>
      </c>
      <c r="R43" s="125">
        <v>2740</v>
      </c>
      <c r="S43" s="125">
        <v>3194</v>
      </c>
      <c r="T43" s="125">
        <v>3254</v>
      </c>
      <c r="U43" s="125">
        <v>3507</v>
      </c>
      <c r="V43" s="125">
        <v>3516</v>
      </c>
      <c r="W43" s="125">
        <v>3802</v>
      </c>
      <c r="X43" s="125">
        <v>3592</v>
      </c>
      <c r="Y43" s="125">
        <v>2978</v>
      </c>
      <c r="Z43" s="125">
        <v>3738</v>
      </c>
      <c r="AA43" s="125">
        <v>3254</v>
      </c>
      <c r="AB43" s="125">
        <v>3507</v>
      </c>
      <c r="AC43" s="125">
        <v>3702</v>
      </c>
      <c r="AD43" s="125">
        <v>3802</v>
      </c>
    </row>
    <row r="44" spans="1:30" x14ac:dyDescent="0.25">
      <c r="A44" s="147" t="s">
        <v>513</v>
      </c>
      <c r="B44" s="125">
        <v>5004</v>
      </c>
      <c r="C44" s="125">
        <v>4510</v>
      </c>
      <c r="D44" s="125">
        <v>3966</v>
      </c>
      <c r="E44" s="125">
        <v>4820</v>
      </c>
      <c r="F44" s="125">
        <v>4518</v>
      </c>
      <c r="G44" s="125">
        <v>3619</v>
      </c>
      <c r="H44" s="125">
        <v>3792</v>
      </c>
      <c r="I44" s="125">
        <v>5238</v>
      </c>
      <c r="J44" s="125">
        <v>4562</v>
      </c>
      <c r="K44" s="125">
        <v>3963</v>
      </c>
      <c r="L44" s="125">
        <v>4662</v>
      </c>
      <c r="M44" s="125">
        <v>4714</v>
      </c>
      <c r="N44" s="125">
        <v>3815</v>
      </c>
      <c r="O44" s="125">
        <v>3792</v>
      </c>
      <c r="P44" s="125">
        <v>4534</v>
      </c>
      <c r="Q44" s="125">
        <v>4872</v>
      </c>
      <c r="R44" s="125">
        <v>3985</v>
      </c>
      <c r="S44" s="125">
        <v>4305</v>
      </c>
      <c r="T44" s="125">
        <v>4690</v>
      </c>
      <c r="U44" s="125">
        <v>3822</v>
      </c>
      <c r="V44" s="125">
        <v>3813</v>
      </c>
      <c r="W44" s="125">
        <v>4534</v>
      </c>
      <c r="X44" s="125">
        <v>4872</v>
      </c>
      <c r="Y44" s="125">
        <v>3985</v>
      </c>
      <c r="Z44" s="125">
        <v>4320</v>
      </c>
      <c r="AA44" s="125">
        <v>4690</v>
      </c>
      <c r="AB44" s="125">
        <v>3822</v>
      </c>
      <c r="AC44" s="125">
        <v>3813</v>
      </c>
      <c r="AD44" s="125">
        <v>4534</v>
      </c>
    </row>
    <row r="45" spans="1:30" x14ac:dyDescent="0.25">
      <c r="A45" s="147" t="s">
        <v>514</v>
      </c>
      <c r="B45" s="125">
        <v>4458</v>
      </c>
      <c r="C45" s="125">
        <v>4822</v>
      </c>
      <c r="D45" s="125">
        <v>4435</v>
      </c>
      <c r="E45" s="125">
        <v>4817</v>
      </c>
      <c r="F45" s="125">
        <v>4662</v>
      </c>
      <c r="G45" s="125">
        <v>3973</v>
      </c>
      <c r="H45" s="125">
        <v>4198</v>
      </c>
      <c r="I45" s="125">
        <v>4838</v>
      </c>
      <c r="J45" s="125">
        <v>5358</v>
      </c>
      <c r="K45" s="125">
        <v>4951</v>
      </c>
      <c r="L45" s="125">
        <v>4739</v>
      </c>
      <c r="M45" s="125">
        <v>5536</v>
      </c>
      <c r="N45" s="125">
        <v>4207</v>
      </c>
      <c r="O45" s="125">
        <v>3964</v>
      </c>
      <c r="P45" s="125">
        <v>4531</v>
      </c>
      <c r="Q45" s="125">
        <v>4258</v>
      </c>
      <c r="R45" s="125">
        <v>4556</v>
      </c>
      <c r="S45" s="125">
        <v>5274</v>
      </c>
      <c r="T45" s="125">
        <v>4440</v>
      </c>
      <c r="U45" s="125">
        <v>4283</v>
      </c>
      <c r="V45" s="125">
        <v>3964</v>
      </c>
      <c r="W45" s="125">
        <v>4561</v>
      </c>
      <c r="X45" s="125">
        <v>3916</v>
      </c>
      <c r="Y45" s="125">
        <v>4388</v>
      </c>
      <c r="Z45" s="125">
        <v>4950</v>
      </c>
      <c r="AA45" s="125">
        <v>4440</v>
      </c>
      <c r="AB45" s="125">
        <v>4283</v>
      </c>
      <c r="AC45" s="125">
        <v>3964</v>
      </c>
      <c r="AD45" s="125">
        <v>4687</v>
      </c>
    </row>
    <row r="46" spans="1:30" x14ac:dyDescent="0.25">
      <c r="A46" s="147" t="s">
        <v>515</v>
      </c>
      <c r="B46" s="125">
        <v>5169</v>
      </c>
      <c r="C46" s="125">
        <v>5251</v>
      </c>
      <c r="D46" s="125">
        <v>2583</v>
      </c>
      <c r="E46" s="125">
        <v>3676</v>
      </c>
      <c r="F46" s="125">
        <v>5209</v>
      </c>
      <c r="G46" s="125">
        <v>3155</v>
      </c>
      <c r="H46" s="125">
        <v>3128</v>
      </c>
      <c r="I46" s="125">
        <v>5467</v>
      </c>
      <c r="J46" s="125">
        <v>5421</v>
      </c>
      <c r="K46" s="125">
        <v>2969</v>
      </c>
      <c r="L46" s="125">
        <v>4179</v>
      </c>
      <c r="M46" s="125">
        <v>5571</v>
      </c>
      <c r="N46" s="125">
        <v>3383</v>
      </c>
      <c r="O46" s="125">
        <v>2981</v>
      </c>
      <c r="P46" s="125">
        <v>4922</v>
      </c>
      <c r="Q46" s="125">
        <v>4517</v>
      </c>
      <c r="R46" s="125">
        <v>2108</v>
      </c>
      <c r="S46" s="125">
        <v>3590</v>
      </c>
      <c r="T46" s="125">
        <v>4517</v>
      </c>
      <c r="U46" s="125">
        <v>3211</v>
      </c>
      <c r="V46" s="125">
        <v>2791</v>
      </c>
      <c r="W46" s="125">
        <v>4736</v>
      </c>
      <c r="X46" s="125">
        <v>4487</v>
      </c>
      <c r="Y46" s="125">
        <v>2238</v>
      </c>
      <c r="Z46" s="125">
        <v>3434</v>
      </c>
      <c r="AA46" s="125">
        <v>4487</v>
      </c>
      <c r="AB46" s="125">
        <v>3211</v>
      </c>
      <c r="AC46" s="125">
        <v>2977</v>
      </c>
      <c r="AD46" s="125">
        <v>4736</v>
      </c>
    </row>
    <row r="47" spans="1:30" x14ac:dyDescent="0.25">
      <c r="A47" s="147" t="s">
        <v>516</v>
      </c>
      <c r="B47" s="125">
        <v>3460</v>
      </c>
      <c r="C47" s="125">
        <v>3062</v>
      </c>
      <c r="D47" s="125">
        <v>2625</v>
      </c>
      <c r="E47" s="125">
        <v>3781</v>
      </c>
      <c r="F47" s="125">
        <v>2906</v>
      </c>
      <c r="G47" s="125">
        <v>2579</v>
      </c>
      <c r="H47" s="125">
        <v>2570</v>
      </c>
      <c r="I47" s="125">
        <v>4030</v>
      </c>
      <c r="J47" s="125">
        <v>3656</v>
      </c>
      <c r="K47" s="125">
        <v>2805</v>
      </c>
      <c r="L47" s="125">
        <v>3441</v>
      </c>
      <c r="M47" s="125">
        <v>3950</v>
      </c>
      <c r="N47" s="125">
        <v>2579</v>
      </c>
      <c r="O47" s="125">
        <v>2570</v>
      </c>
      <c r="P47" s="125">
        <v>3794</v>
      </c>
      <c r="Q47" s="125">
        <v>3802</v>
      </c>
      <c r="R47" s="125">
        <v>2203</v>
      </c>
      <c r="S47" s="125">
        <v>3083</v>
      </c>
      <c r="T47" s="125">
        <v>3802</v>
      </c>
      <c r="U47" s="125">
        <v>2919</v>
      </c>
      <c r="V47" s="125">
        <v>2910</v>
      </c>
      <c r="W47" s="125">
        <v>3794</v>
      </c>
      <c r="X47" s="125">
        <v>3646</v>
      </c>
      <c r="Y47" s="125">
        <v>2577</v>
      </c>
      <c r="Z47" s="125">
        <v>3587</v>
      </c>
      <c r="AA47" s="125">
        <v>3802</v>
      </c>
      <c r="AB47" s="125">
        <v>2919</v>
      </c>
      <c r="AC47" s="125">
        <v>2921</v>
      </c>
      <c r="AD47" s="125">
        <v>3794</v>
      </c>
    </row>
    <row r="48" spans="1:30" x14ac:dyDescent="0.25">
      <c r="A48" s="147" t="s">
        <v>517</v>
      </c>
      <c r="B48" s="125">
        <v>3190</v>
      </c>
      <c r="C48" s="125">
        <v>3590</v>
      </c>
      <c r="D48" s="125">
        <v>3640</v>
      </c>
      <c r="E48" s="125">
        <v>3549</v>
      </c>
      <c r="F48" s="125">
        <v>3040</v>
      </c>
      <c r="G48" s="125">
        <v>2797</v>
      </c>
      <c r="H48" s="125">
        <v>2979</v>
      </c>
      <c r="I48" s="125">
        <v>3416</v>
      </c>
      <c r="J48" s="125">
        <v>4404</v>
      </c>
      <c r="K48" s="125">
        <v>3831</v>
      </c>
      <c r="L48" s="125">
        <v>3202</v>
      </c>
      <c r="M48" s="125">
        <v>3502</v>
      </c>
      <c r="N48" s="125">
        <v>2797</v>
      </c>
      <c r="O48" s="125">
        <v>3347</v>
      </c>
      <c r="P48" s="125">
        <v>3366</v>
      </c>
      <c r="Q48" s="125">
        <v>4050</v>
      </c>
      <c r="R48" s="125">
        <v>4572</v>
      </c>
      <c r="S48" s="125">
        <v>3668</v>
      </c>
      <c r="T48" s="125">
        <v>3680</v>
      </c>
      <c r="U48" s="125">
        <v>3723</v>
      </c>
      <c r="V48" s="125">
        <v>3909</v>
      </c>
      <c r="W48" s="125">
        <v>3546</v>
      </c>
      <c r="X48" s="125">
        <v>4260</v>
      </c>
      <c r="Y48" s="125">
        <v>4572</v>
      </c>
      <c r="Z48" s="125">
        <v>3879</v>
      </c>
      <c r="AA48" s="125">
        <v>3710</v>
      </c>
      <c r="AB48" s="125">
        <v>3723</v>
      </c>
      <c r="AC48" s="125">
        <v>3723</v>
      </c>
      <c r="AD48" s="125">
        <v>3546</v>
      </c>
    </row>
    <row r="49" spans="1:30" x14ac:dyDescent="0.25">
      <c r="A49" s="147" t="s">
        <v>518</v>
      </c>
      <c r="B49" s="125">
        <v>6158</v>
      </c>
      <c r="C49" s="125">
        <v>5058</v>
      </c>
      <c r="D49" s="125">
        <v>4058</v>
      </c>
      <c r="E49" s="125">
        <v>6102</v>
      </c>
      <c r="F49" s="125">
        <v>5014</v>
      </c>
      <c r="G49" s="125">
        <v>3729</v>
      </c>
      <c r="H49" s="125">
        <v>3729</v>
      </c>
      <c r="I49" s="125">
        <v>6298</v>
      </c>
      <c r="J49" s="125">
        <v>5262</v>
      </c>
      <c r="K49" s="125">
        <v>4058</v>
      </c>
      <c r="L49" s="125">
        <v>5900</v>
      </c>
      <c r="M49" s="125">
        <v>5074</v>
      </c>
      <c r="N49" s="125">
        <v>3729</v>
      </c>
      <c r="O49" s="125">
        <v>3729</v>
      </c>
      <c r="P49" s="125">
        <v>5412</v>
      </c>
      <c r="Q49" s="125">
        <v>4706</v>
      </c>
      <c r="R49" s="125">
        <v>3912</v>
      </c>
      <c r="S49" s="125">
        <v>5518</v>
      </c>
      <c r="T49" s="125">
        <v>5070</v>
      </c>
      <c r="U49" s="125">
        <v>3559</v>
      </c>
      <c r="V49" s="125">
        <v>3741</v>
      </c>
      <c r="W49" s="125">
        <v>5412</v>
      </c>
      <c r="X49" s="125">
        <v>4862</v>
      </c>
      <c r="Y49" s="125">
        <v>3912</v>
      </c>
      <c r="Z49" s="125">
        <v>5884</v>
      </c>
      <c r="AA49" s="125">
        <v>5070</v>
      </c>
      <c r="AB49" s="125">
        <v>3559</v>
      </c>
      <c r="AC49" s="125">
        <v>3741</v>
      </c>
      <c r="AD49" s="125">
        <v>5256</v>
      </c>
    </row>
    <row r="50" spans="1:30" x14ac:dyDescent="0.25">
      <c r="A50" s="147" t="s">
        <v>519</v>
      </c>
      <c r="B50" s="125">
        <v>3388</v>
      </c>
      <c r="C50" s="125">
        <v>3964</v>
      </c>
      <c r="D50" s="125">
        <v>1682</v>
      </c>
      <c r="E50" s="125">
        <v>3014</v>
      </c>
      <c r="F50" s="125">
        <v>3757</v>
      </c>
      <c r="G50" s="125">
        <v>3058</v>
      </c>
      <c r="H50" s="125">
        <v>2876</v>
      </c>
      <c r="I50" s="125">
        <v>3388</v>
      </c>
      <c r="J50" s="125">
        <v>3778</v>
      </c>
      <c r="K50" s="125">
        <v>1873</v>
      </c>
      <c r="L50" s="125">
        <v>2842</v>
      </c>
      <c r="M50" s="125">
        <v>3587</v>
      </c>
      <c r="N50" s="125">
        <v>3058</v>
      </c>
      <c r="O50" s="125">
        <v>3468</v>
      </c>
      <c r="P50" s="125">
        <v>3798</v>
      </c>
      <c r="Q50" s="125">
        <v>4162</v>
      </c>
      <c r="R50" s="125">
        <v>1546</v>
      </c>
      <c r="S50" s="125">
        <v>3242</v>
      </c>
      <c r="T50" s="125">
        <v>3971</v>
      </c>
      <c r="U50" s="125">
        <v>3650</v>
      </c>
      <c r="V50" s="125">
        <v>3640</v>
      </c>
      <c r="W50" s="125">
        <v>3798</v>
      </c>
      <c r="X50" s="125">
        <v>4318</v>
      </c>
      <c r="Y50" s="125">
        <v>1546</v>
      </c>
      <c r="Z50" s="125">
        <v>3242</v>
      </c>
      <c r="AA50" s="125">
        <v>3971</v>
      </c>
      <c r="AB50" s="125">
        <v>3650</v>
      </c>
      <c r="AC50" s="125">
        <v>3640</v>
      </c>
      <c r="AD50" s="125">
        <v>3798</v>
      </c>
    </row>
    <row r="51" spans="1:30" x14ac:dyDescent="0.25">
      <c r="A51" s="147" t="s">
        <v>520</v>
      </c>
      <c r="B51" s="125">
        <v>4503</v>
      </c>
      <c r="C51" s="125">
        <v>4541</v>
      </c>
      <c r="D51" s="125">
        <v>871</v>
      </c>
      <c r="E51" s="125">
        <v>3760</v>
      </c>
      <c r="F51" s="125">
        <v>4538</v>
      </c>
      <c r="G51" s="125">
        <v>3039</v>
      </c>
      <c r="H51" s="125">
        <v>2857</v>
      </c>
      <c r="I51" s="125">
        <v>4699</v>
      </c>
      <c r="J51" s="125">
        <v>4923</v>
      </c>
      <c r="K51" s="125">
        <v>1492</v>
      </c>
      <c r="L51" s="125">
        <v>2705</v>
      </c>
      <c r="M51" s="125">
        <v>4724</v>
      </c>
      <c r="N51" s="125">
        <v>2980</v>
      </c>
      <c r="O51" s="125">
        <v>2980</v>
      </c>
      <c r="P51" s="125">
        <v>4602</v>
      </c>
      <c r="Q51" s="125">
        <v>4455</v>
      </c>
      <c r="R51" s="125">
        <v>1583</v>
      </c>
      <c r="S51" s="125">
        <v>3223</v>
      </c>
      <c r="T51" s="125">
        <v>4793</v>
      </c>
      <c r="U51" s="125">
        <v>3326</v>
      </c>
      <c r="V51" s="125">
        <v>3326</v>
      </c>
      <c r="W51" s="125">
        <v>4602</v>
      </c>
      <c r="X51" s="125">
        <v>4455</v>
      </c>
      <c r="Y51" s="125">
        <v>1583</v>
      </c>
      <c r="Z51" s="125">
        <v>3890</v>
      </c>
      <c r="AA51" s="125">
        <v>4793</v>
      </c>
      <c r="AB51" s="125">
        <v>3326</v>
      </c>
      <c r="AC51" s="125">
        <v>3326</v>
      </c>
      <c r="AD51" s="125">
        <v>4602</v>
      </c>
    </row>
    <row r="52" spans="1:30" x14ac:dyDescent="0.25">
      <c r="A52" s="147" t="s">
        <v>521</v>
      </c>
      <c r="B52" s="125">
        <v>2529</v>
      </c>
      <c r="C52" s="125">
        <v>2897</v>
      </c>
      <c r="D52" s="125">
        <v>364</v>
      </c>
      <c r="E52" s="125">
        <v>1844</v>
      </c>
      <c r="F52" s="125">
        <v>2867</v>
      </c>
      <c r="G52" s="125">
        <v>2051</v>
      </c>
      <c r="H52" s="125">
        <v>2051</v>
      </c>
      <c r="I52" s="125">
        <v>2787</v>
      </c>
      <c r="J52" s="125">
        <v>2999</v>
      </c>
      <c r="K52" s="125">
        <v>364</v>
      </c>
      <c r="L52" s="125">
        <v>2186</v>
      </c>
      <c r="M52" s="125">
        <v>2867</v>
      </c>
      <c r="N52" s="125">
        <v>2233</v>
      </c>
      <c r="O52" s="125">
        <v>2643</v>
      </c>
      <c r="P52" s="125">
        <v>2711</v>
      </c>
      <c r="Q52" s="125">
        <v>3433</v>
      </c>
      <c r="R52" s="125">
        <v>410</v>
      </c>
      <c r="S52" s="125">
        <v>2228</v>
      </c>
      <c r="T52" s="125">
        <v>3095</v>
      </c>
      <c r="U52" s="125">
        <v>2233</v>
      </c>
      <c r="V52" s="125">
        <v>2643</v>
      </c>
      <c r="W52" s="125">
        <v>2711</v>
      </c>
      <c r="X52" s="125">
        <v>3277</v>
      </c>
      <c r="Y52" s="125">
        <v>410</v>
      </c>
      <c r="Z52" s="125">
        <v>2072</v>
      </c>
      <c r="AA52" s="125">
        <v>3095</v>
      </c>
      <c r="AB52" s="125">
        <v>2233</v>
      </c>
      <c r="AC52" s="125">
        <v>2643</v>
      </c>
      <c r="AD52" s="125">
        <v>2867</v>
      </c>
    </row>
    <row r="53" spans="1:30" x14ac:dyDescent="0.25">
      <c r="A53" s="147" t="s">
        <v>522</v>
      </c>
      <c r="B53" s="125">
        <v>922</v>
      </c>
      <c r="C53" s="125">
        <v>1104</v>
      </c>
      <c r="D53" s="125">
        <v>922</v>
      </c>
      <c r="E53" s="125">
        <v>2687</v>
      </c>
      <c r="F53" s="125">
        <v>922</v>
      </c>
      <c r="G53" s="125">
        <v>733</v>
      </c>
      <c r="H53" s="125">
        <v>915</v>
      </c>
      <c r="I53" s="125">
        <v>1112</v>
      </c>
      <c r="J53" s="125">
        <v>1294</v>
      </c>
      <c r="K53" s="125">
        <v>922</v>
      </c>
      <c r="L53" s="125">
        <v>2687</v>
      </c>
      <c r="M53" s="125">
        <v>1112</v>
      </c>
      <c r="N53" s="125">
        <v>733</v>
      </c>
      <c r="O53" s="125">
        <v>915</v>
      </c>
      <c r="P53" s="125">
        <v>922</v>
      </c>
      <c r="Q53" s="125">
        <v>922</v>
      </c>
      <c r="R53" s="125">
        <v>558</v>
      </c>
      <c r="S53" s="125">
        <v>2687</v>
      </c>
      <c r="T53" s="125">
        <v>922</v>
      </c>
      <c r="U53" s="125">
        <v>733</v>
      </c>
      <c r="V53" s="125">
        <v>915</v>
      </c>
      <c r="W53" s="125">
        <v>922</v>
      </c>
      <c r="X53" s="125">
        <v>922</v>
      </c>
      <c r="Y53" s="125">
        <v>558</v>
      </c>
      <c r="Z53" s="125">
        <v>2687</v>
      </c>
      <c r="AA53" s="125">
        <v>922</v>
      </c>
      <c r="AB53" s="125">
        <v>733</v>
      </c>
      <c r="AC53" s="125">
        <v>915</v>
      </c>
      <c r="AD53" s="125">
        <v>922</v>
      </c>
    </row>
    <row r="54" spans="1:30" x14ac:dyDescent="0.25">
      <c r="A54" s="147" t="s">
        <v>523</v>
      </c>
      <c r="B54" s="125">
        <v>1337</v>
      </c>
      <c r="C54" s="125">
        <v>1155</v>
      </c>
      <c r="D54" s="125">
        <v>745</v>
      </c>
      <c r="E54" s="125">
        <v>2505</v>
      </c>
      <c r="F54" s="125">
        <v>965</v>
      </c>
      <c r="G54" s="125">
        <v>745</v>
      </c>
      <c r="H54" s="125">
        <v>745</v>
      </c>
      <c r="I54" s="125">
        <v>1439</v>
      </c>
      <c r="J54" s="125">
        <v>1257</v>
      </c>
      <c r="K54" s="125">
        <v>745</v>
      </c>
      <c r="L54" s="125">
        <v>2677</v>
      </c>
      <c r="M54" s="125">
        <v>965</v>
      </c>
      <c r="N54" s="125">
        <v>745</v>
      </c>
      <c r="O54" s="125">
        <v>745</v>
      </c>
      <c r="P54" s="125">
        <v>1109</v>
      </c>
      <c r="Q54" s="125">
        <v>927</v>
      </c>
      <c r="R54" s="125">
        <v>927</v>
      </c>
      <c r="S54" s="125">
        <v>1913</v>
      </c>
      <c r="T54" s="125">
        <v>555</v>
      </c>
      <c r="U54" s="125">
        <v>737</v>
      </c>
      <c r="V54" s="125">
        <v>745</v>
      </c>
      <c r="W54" s="125">
        <v>1109</v>
      </c>
      <c r="X54" s="125">
        <v>927</v>
      </c>
      <c r="Y54" s="125">
        <v>927</v>
      </c>
      <c r="Z54" s="125">
        <v>1913</v>
      </c>
      <c r="AA54" s="125">
        <v>555</v>
      </c>
      <c r="AB54" s="125">
        <v>737</v>
      </c>
      <c r="AC54" s="125">
        <v>745</v>
      </c>
      <c r="AD54" s="125">
        <v>1109</v>
      </c>
    </row>
    <row r="55" spans="1:30" ht="15.75" thickBot="1" x14ac:dyDescent="0.3">
      <c r="A55" s="147" t="s">
        <v>524</v>
      </c>
      <c r="B55" s="125">
        <v>2581</v>
      </c>
      <c r="C55" s="125">
        <v>2587</v>
      </c>
      <c r="D55" s="125">
        <v>1661</v>
      </c>
      <c r="E55" s="125">
        <v>2405</v>
      </c>
      <c r="F55" s="125">
        <v>2062</v>
      </c>
      <c r="G55" s="125">
        <v>1880</v>
      </c>
      <c r="H55" s="125">
        <v>2399</v>
      </c>
      <c r="I55" s="125">
        <v>2581</v>
      </c>
      <c r="J55" s="125">
        <v>2587</v>
      </c>
      <c r="K55" s="125">
        <v>1661</v>
      </c>
      <c r="L55" s="125">
        <v>3349</v>
      </c>
      <c r="M55" s="125">
        <v>2242</v>
      </c>
      <c r="N55" s="125">
        <v>1880</v>
      </c>
      <c r="O55" s="125">
        <v>2530</v>
      </c>
      <c r="P55" s="125">
        <v>2692</v>
      </c>
      <c r="Q55" s="125">
        <v>2874</v>
      </c>
      <c r="R55" s="125">
        <v>2330</v>
      </c>
      <c r="S55" s="125">
        <v>2874</v>
      </c>
      <c r="T55" s="125">
        <v>2500</v>
      </c>
      <c r="U55" s="125">
        <v>2318</v>
      </c>
      <c r="V55" s="125">
        <v>2692</v>
      </c>
      <c r="W55" s="125">
        <v>2692</v>
      </c>
      <c r="X55" s="125">
        <v>2874</v>
      </c>
      <c r="Y55" s="125">
        <v>2136</v>
      </c>
      <c r="Z55" s="125">
        <v>2874</v>
      </c>
      <c r="AA55" s="125">
        <v>2694</v>
      </c>
      <c r="AB55" s="125">
        <v>2512</v>
      </c>
      <c r="AC55" s="125">
        <v>2692</v>
      </c>
      <c r="AD55" s="125">
        <v>2692</v>
      </c>
    </row>
    <row r="56" spans="1:30" ht="15.75" thickBot="1" x14ac:dyDescent="0.3">
      <c r="A56" s="151" t="s">
        <v>479</v>
      </c>
      <c r="B56" s="20">
        <f>SUM(B32:B55)</f>
        <v>71754</v>
      </c>
      <c r="C56" s="20">
        <f t="shared" ref="C56" si="1">SUM(C32:C55)</f>
        <v>71314</v>
      </c>
      <c r="D56" s="20">
        <f t="shared" ref="D56" si="2">SUM(D32:D55)</f>
        <v>50721</v>
      </c>
      <c r="E56" s="20">
        <f t="shared" ref="E56" si="3">SUM(E32:E55)</f>
        <v>72780</v>
      </c>
      <c r="F56" s="20">
        <f t="shared" ref="F56" si="4">SUM(F32:F55)</f>
        <v>69730</v>
      </c>
      <c r="G56" s="20">
        <f t="shared" ref="G56" si="5">SUM(G32:G55)</f>
        <v>56058</v>
      </c>
      <c r="H56" s="20">
        <f t="shared" ref="H56" si="6">SUM(H32:H55)</f>
        <v>56762</v>
      </c>
      <c r="I56" s="20">
        <f t="shared" ref="I56" si="7">SUM(I32:I55)</f>
        <v>74753</v>
      </c>
      <c r="J56" s="20">
        <f t="shared" ref="J56" si="8">SUM(J32:J55)</f>
        <v>75660</v>
      </c>
      <c r="K56" s="20">
        <f t="shared" ref="K56" si="9">SUM(K32:K55)</f>
        <v>53594</v>
      </c>
      <c r="L56" s="20">
        <f t="shared" ref="L56" si="10">SUM(L32:L55)</f>
        <v>72577</v>
      </c>
      <c r="M56" s="20">
        <f t="shared" ref="M56" si="11">SUM(M32:M55)</f>
        <v>76632</v>
      </c>
      <c r="N56" s="20">
        <f t="shared" ref="N56" si="12">SUM(N32:N55)</f>
        <v>57342</v>
      </c>
      <c r="O56" s="20">
        <f t="shared" ref="O56" si="13">SUM(O32:O55)</f>
        <v>58649</v>
      </c>
      <c r="P56" s="20">
        <f t="shared" ref="P56" si="14">SUM(P32:P55)</f>
        <v>71518</v>
      </c>
      <c r="Q56" s="20">
        <f t="shared" ref="Q56" si="15">SUM(Q32:Q55)</f>
        <v>71402</v>
      </c>
      <c r="R56" s="20">
        <f t="shared" ref="R56" si="16">SUM(R32:R55)</f>
        <v>52937</v>
      </c>
      <c r="S56" s="20">
        <f t="shared" ref="S56" si="17">SUM(S32:S55)</f>
        <v>70779</v>
      </c>
      <c r="T56" s="20">
        <f t="shared" ref="T56" si="18">SUM(T32:T55)</f>
        <v>70623</v>
      </c>
      <c r="U56" s="20">
        <f t="shared" ref="U56" si="19">SUM(U32:U55)</f>
        <v>59822</v>
      </c>
      <c r="V56" s="20">
        <f t="shared" ref="V56" si="20">SUM(V32:V55)</f>
        <v>60399</v>
      </c>
      <c r="W56" s="20">
        <f t="shared" ref="W56" si="21">SUM(W32:W55)</f>
        <v>71417</v>
      </c>
      <c r="X56" s="20">
        <f t="shared" ref="X56" si="22">SUM(X32:X55)</f>
        <v>71420</v>
      </c>
      <c r="Y56" s="20">
        <f t="shared" ref="Y56" si="23">SUM(Y32:Y55)</f>
        <v>53317</v>
      </c>
      <c r="Z56" s="20">
        <f t="shared" ref="Z56" si="24">SUM(Z32:Z55)</f>
        <v>72488</v>
      </c>
      <c r="AA56" s="20">
        <f t="shared" ref="AA56" si="25">SUM(AA32:AA55)</f>
        <v>70841</v>
      </c>
      <c r="AB56" s="20">
        <f t="shared" ref="AB56" si="26">SUM(AB32:AB55)</f>
        <v>60210</v>
      </c>
      <c r="AC56" s="20">
        <f t="shared" ref="AC56" si="27">SUM(AC32:AC55)</f>
        <v>60790</v>
      </c>
      <c r="AD56" s="104">
        <f t="shared" ref="AD56" si="28">SUM(AD32:AD55)</f>
        <v>71357</v>
      </c>
    </row>
    <row r="57" spans="1:30" ht="15.75" thickBot="1" x14ac:dyDescent="0.3"/>
    <row r="58" spans="1:30" x14ac:dyDescent="0.25">
      <c r="A58" s="149" t="s">
        <v>592</v>
      </c>
      <c r="B58" s="148" t="s">
        <v>562</v>
      </c>
      <c r="C58" s="143" t="s">
        <v>563</v>
      </c>
      <c r="D58" s="143" t="s">
        <v>564</v>
      </c>
      <c r="E58" s="143" t="s">
        <v>565</v>
      </c>
      <c r="F58" s="143" t="s">
        <v>566</v>
      </c>
      <c r="G58" s="143" t="s">
        <v>567</v>
      </c>
      <c r="H58" s="143" t="s">
        <v>568</v>
      </c>
      <c r="I58" s="143" t="s">
        <v>569</v>
      </c>
      <c r="J58" s="143" t="s">
        <v>570</v>
      </c>
      <c r="K58" s="143" t="s">
        <v>571</v>
      </c>
      <c r="L58" s="143" t="s">
        <v>572</v>
      </c>
      <c r="M58" s="143" t="s">
        <v>573</v>
      </c>
      <c r="N58" s="143" t="s">
        <v>574</v>
      </c>
      <c r="O58" s="143" t="s">
        <v>575</v>
      </c>
      <c r="P58" s="143" t="s">
        <v>576</v>
      </c>
      <c r="Q58" s="143" t="s">
        <v>577</v>
      </c>
      <c r="R58" s="143" t="s">
        <v>578</v>
      </c>
      <c r="S58" s="143" t="s">
        <v>579</v>
      </c>
      <c r="T58" s="143" t="s">
        <v>580</v>
      </c>
      <c r="U58" s="143" t="s">
        <v>581</v>
      </c>
      <c r="V58" s="143" t="s">
        <v>582</v>
      </c>
      <c r="W58" s="143" t="s">
        <v>583</v>
      </c>
      <c r="X58" s="143" t="s">
        <v>584</v>
      </c>
      <c r="Y58" s="143" t="s">
        <v>585</v>
      </c>
      <c r="Z58" s="143" t="s">
        <v>586</v>
      </c>
      <c r="AA58" s="143" t="s">
        <v>587</v>
      </c>
      <c r="AB58" s="143" t="s">
        <v>588</v>
      </c>
      <c r="AC58" s="143" t="s">
        <v>589</v>
      </c>
      <c r="AD58" s="144" t="s">
        <v>590</v>
      </c>
    </row>
    <row r="59" spans="1:30" x14ac:dyDescent="0.25">
      <c r="A59" s="150" t="s">
        <v>501</v>
      </c>
      <c r="B59" s="145">
        <v>332</v>
      </c>
      <c r="C59" s="145">
        <v>326</v>
      </c>
      <c r="D59" s="145">
        <v>166</v>
      </c>
      <c r="E59" s="145">
        <v>332</v>
      </c>
      <c r="F59" s="145">
        <v>326</v>
      </c>
      <c r="G59" s="145">
        <v>166</v>
      </c>
      <c r="H59" s="145">
        <v>332</v>
      </c>
      <c r="I59" s="145">
        <v>326</v>
      </c>
      <c r="J59" s="145">
        <v>336</v>
      </c>
      <c r="K59" s="145">
        <v>176</v>
      </c>
      <c r="L59" s="145">
        <v>326</v>
      </c>
      <c r="M59" s="145">
        <v>1070</v>
      </c>
      <c r="N59" s="145">
        <v>166</v>
      </c>
      <c r="O59" s="145">
        <v>704</v>
      </c>
      <c r="P59" s="145">
        <v>711</v>
      </c>
      <c r="Q59" s="145">
        <v>717</v>
      </c>
      <c r="R59" s="145">
        <v>551</v>
      </c>
      <c r="S59" s="145">
        <v>711</v>
      </c>
      <c r="T59" s="145">
        <v>711</v>
      </c>
      <c r="U59" s="145">
        <v>605</v>
      </c>
      <c r="V59" s="145">
        <v>717</v>
      </c>
      <c r="W59" s="145">
        <v>711</v>
      </c>
      <c r="X59" s="145">
        <v>711</v>
      </c>
      <c r="Y59" s="145">
        <v>551</v>
      </c>
      <c r="Z59" s="145">
        <v>711</v>
      </c>
      <c r="AA59" s="145">
        <v>717</v>
      </c>
      <c r="AB59" s="145">
        <v>605</v>
      </c>
      <c r="AC59" s="145">
        <v>717</v>
      </c>
      <c r="AD59" s="146">
        <v>711</v>
      </c>
    </row>
    <row r="60" spans="1:30" x14ac:dyDescent="0.25">
      <c r="A60" s="150" t="s">
        <v>502</v>
      </c>
      <c r="B60" s="145">
        <v>278</v>
      </c>
      <c r="C60" s="145">
        <v>278</v>
      </c>
      <c r="D60" s="145">
        <v>278</v>
      </c>
      <c r="E60" s="145">
        <v>278</v>
      </c>
      <c r="F60" s="145">
        <v>278</v>
      </c>
      <c r="G60" s="145">
        <v>278</v>
      </c>
      <c r="H60" s="145">
        <v>278</v>
      </c>
      <c r="I60" s="145">
        <v>278</v>
      </c>
      <c r="J60" s="145">
        <v>278</v>
      </c>
      <c r="K60" s="145">
        <v>278</v>
      </c>
      <c r="L60" s="145">
        <v>278</v>
      </c>
      <c r="M60" s="145">
        <v>278</v>
      </c>
      <c r="N60" s="145">
        <v>278</v>
      </c>
      <c r="O60" s="145">
        <v>278</v>
      </c>
      <c r="P60" s="145">
        <v>278</v>
      </c>
      <c r="Q60" s="145">
        <v>278</v>
      </c>
      <c r="R60" s="145">
        <v>278</v>
      </c>
      <c r="S60" s="145">
        <v>278</v>
      </c>
      <c r="T60" s="145">
        <v>278</v>
      </c>
      <c r="U60" s="145">
        <v>278</v>
      </c>
      <c r="V60" s="145">
        <v>278</v>
      </c>
      <c r="W60" s="145">
        <v>278</v>
      </c>
      <c r="X60" s="145">
        <v>278</v>
      </c>
      <c r="Y60" s="145">
        <v>278</v>
      </c>
      <c r="Z60" s="145">
        <v>278</v>
      </c>
      <c r="AA60" s="145">
        <v>278</v>
      </c>
      <c r="AB60" s="145">
        <v>278</v>
      </c>
      <c r="AC60" s="145">
        <v>278</v>
      </c>
      <c r="AD60" s="146">
        <v>278</v>
      </c>
    </row>
    <row r="61" spans="1:30" x14ac:dyDescent="0.25">
      <c r="A61" s="150" t="s">
        <v>503</v>
      </c>
      <c r="B61" s="145">
        <v>0</v>
      </c>
      <c r="C61" s="145">
        <v>0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145">
        <v>0</v>
      </c>
      <c r="J61" s="145">
        <v>0</v>
      </c>
      <c r="K61" s="145">
        <v>0</v>
      </c>
      <c r="L61" s="145">
        <v>0</v>
      </c>
      <c r="M61" s="145">
        <v>0</v>
      </c>
      <c r="N61" s="145">
        <v>0</v>
      </c>
      <c r="O61" s="145">
        <v>0</v>
      </c>
      <c r="P61" s="145">
        <v>0</v>
      </c>
      <c r="Q61" s="145">
        <v>0</v>
      </c>
      <c r="R61" s="145">
        <v>0</v>
      </c>
      <c r="S61" s="145">
        <v>0</v>
      </c>
      <c r="T61" s="145">
        <v>0</v>
      </c>
      <c r="U61" s="145">
        <v>0</v>
      </c>
      <c r="V61" s="145">
        <v>0</v>
      </c>
      <c r="W61" s="145">
        <v>0</v>
      </c>
      <c r="X61" s="145">
        <v>0</v>
      </c>
      <c r="Y61" s="145">
        <v>0</v>
      </c>
      <c r="Z61" s="145">
        <v>0</v>
      </c>
      <c r="AA61" s="145">
        <v>0</v>
      </c>
      <c r="AB61" s="145">
        <v>0</v>
      </c>
      <c r="AC61" s="145">
        <v>0</v>
      </c>
      <c r="AD61" s="146">
        <v>0</v>
      </c>
    </row>
    <row r="62" spans="1:30" x14ac:dyDescent="0.25">
      <c r="A62" s="150" t="s">
        <v>504</v>
      </c>
      <c r="B62" s="145">
        <v>0</v>
      </c>
      <c r="C62" s="145">
        <v>0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145">
        <v>0</v>
      </c>
      <c r="J62" s="145">
        <v>0</v>
      </c>
      <c r="K62" s="145">
        <v>0</v>
      </c>
      <c r="L62" s="145">
        <v>0</v>
      </c>
      <c r="M62" s="145">
        <v>0</v>
      </c>
      <c r="N62" s="145">
        <v>0</v>
      </c>
      <c r="O62" s="145">
        <v>0</v>
      </c>
      <c r="P62" s="145">
        <v>0</v>
      </c>
      <c r="Q62" s="145">
        <v>0</v>
      </c>
      <c r="R62" s="145">
        <v>0</v>
      </c>
      <c r="S62" s="145">
        <v>0</v>
      </c>
      <c r="T62" s="145">
        <v>0</v>
      </c>
      <c r="U62" s="145">
        <v>0</v>
      </c>
      <c r="V62" s="145">
        <v>0</v>
      </c>
      <c r="W62" s="145">
        <v>0</v>
      </c>
      <c r="X62" s="145">
        <v>0</v>
      </c>
      <c r="Y62" s="145">
        <v>0</v>
      </c>
      <c r="Z62" s="145">
        <v>0</v>
      </c>
      <c r="AA62" s="145">
        <v>0</v>
      </c>
      <c r="AB62" s="145">
        <v>0</v>
      </c>
      <c r="AC62" s="145">
        <v>0</v>
      </c>
      <c r="AD62" s="146">
        <v>0</v>
      </c>
    </row>
    <row r="63" spans="1:30" x14ac:dyDescent="0.25">
      <c r="A63" s="150" t="s">
        <v>505</v>
      </c>
      <c r="B63" s="145">
        <v>0</v>
      </c>
      <c r="C63" s="145">
        <v>0</v>
      </c>
      <c r="D63" s="145">
        <v>0</v>
      </c>
      <c r="E63" s="145">
        <v>0</v>
      </c>
      <c r="F63" s="145">
        <v>0</v>
      </c>
      <c r="G63" s="145">
        <v>0</v>
      </c>
      <c r="H63" s="145">
        <v>0</v>
      </c>
      <c r="I63" s="145">
        <v>0</v>
      </c>
      <c r="J63" s="145">
        <v>0</v>
      </c>
      <c r="K63" s="145">
        <v>0</v>
      </c>
      <c r="L63" s="145">
        <v>0</v>
      </c>
      <c r="M63" s="145">
        <v>0</v>
      </c>
      <c r="N63" s="145">
        <v>0</v>
      </c>
      <c r="O63" s="145">
        <v>0</v>
      </c>
      <c r="P63" s="145">
        <v>0</v>
      </c>
      <c r="Q63" s="145">
        <v>0</v>
      </c>
      <c r="R63" s="145">
        <v>0</v>
      </c>
      <c r="S63" s="145">
        <v>0</v>
      </c>
      <c r="T63" s="145">
        <v>0</v>
      </c>
      <c r="U63" s="145">
        <v>0</v>
      </c>
      <c r="V63" s="145">
        <v>0</v>
      </c>
      <c r="W63" s="145">
        <v>0</v>
      </c>
      <c r="X63" s="145">
        <v>0</v>
      </c>
      <c r="Y63" s="145">
        <v>0</v>
      </c>
      <c r="Z63" s="145">
        <v>0</v>
      </c>
      <c r="AA63" s="145">
        <v>0</v>
      </c>
      <c r="AB63" s="145">
        <v>0</v>
      </c>
      <c r="AC63" s="145">
        <v>0</v>
      </c>
      <c r="AD63" s="146">
        <v>0</v>
      </c>
    </row>
    <row r="64" spans="1:30" x14ac:dyDescent="0.25">
      <c r="A64" s="150" t="s">
        <v>506</v>
      </c>
      <c r="B64" s="145">
        <v>0</v>
      </c>
      <c r="C64" s="145">
        <v>0</v>
      </c>
      <c r="D64" s="145">
        <v>0</v>
      </c>
      <c r="E64" s="145">
        <v>0</v>
      </c>
      <c r="F64" s="145">
        <v>0</v>
      </c>
      <c r="G64" s="145">
        <v>0</v>
      </c>
      <c r="H64" s="145">
        <v>0</v>
      </c>
      <c r="I64" s="145">
        <v>0</v>
      </c>
      <c r="J64" s="145">
        <v>0</v>
      </c>
      <c r="K64" s="145">
        <v>0</v>
      </c>
      <c r="L64" s="145">
        <v>0</v>
      </c>
      <c r="M64" s="145">
        <v>0</v>
      </c>
      <c r="N64" s="145">
        <v>0</v>
      </c>
      <c r="O64" s="145">
        <v>0</v>
      </c>
      <c r="P64" s="145">
        <v>0</v>
      </c>
      <c r="Q64" s="145">
        <v>0</v>
      </c>
      <c r="R64" s="145">
        <v>0</v>
      </c>
      <c r="S64" s="145">
        <v>0</v>
      </c>
      <c r="T64" s="145">
        <v>0</v>
      </c>
      <c r="U64" s="145">
        <v>0</v>
      </c>
      <c r="V64" s="145">
        <v>0</v>
      </c>
      <c r="W64" s="145">
        <v>0</v>
      </c>
      <c r="X64" s="145">
        <v>0</v>
      </c>
      <c r="Y64" s="145">
        <v>0</v>
      </c>
      <c r="Z64" s="145">
        <v>0</v>
      </c>
      <c r="AA64" s="145">
        <v>0</v>
      </c>
      <c r="AB64" s="145">
        <v>0</v>
      </c>
      <c r="AC64" s="145">
        <v>0</v>
      </c>
      <c r="AD64" s="146">
        <v>0</v>
      </c>
    </row>
    <row r="65" spans="1:30" x14ac:dyDescent="0.25">
      <c r="A65" s="150" t="s">
        <v>507</v>
      </c>
      <c r="B65" s="145">
        <v>2979</v>
      </c>
      <c r="C65" s="145">
        <v>2821</v>
      </c>
      <c r="D65" s="145">
        <v>2052</v>
      </c>
      <c r="E65" s="145">
        <v>2639</v>
      </c>
      <c r="F65" s="145">
        <v>2998</v>
      </c>
      <c r="G65" s="145">
        <v>1838</v>
      </c>
      <c r="H65" s="145">
        <v>2068</v>
      </c>
      <c r="I65" s="145">
        <v>3164</v>
      </c>
      <c r="J65" s="145">
        <v>3035</v>
      </c>
      <c r="K65" s="145">
        <v>2247</v>
      </c>
      <c r="L65" s="145">
        <v>2626</v>
      </c>
      <c r="M65" s="145">
        <v>3627</v>
      </c>
      <c r="N65" s="145">
        <v>1882</v>
      </c>
      <c r="O65" s="145">
        <v>1980</v>
      </c>
      <c r="P65" s="145">
        <v>3088</v>
      </c>
      <c r="Q65" s="145">
        <v>2871</v>
      </c>
      <c r="R65" s="145">
        <v>2340</v>
      </c>
      <c r="S65" s="145">
        <v>3120</v>
      </c>
      <c r="T65" s="145">
        <v>3306</v>
      </c>
      <c r="U65" s="145">
        <v>1988</v>
      </c>
      <c r="V65" s="145">
        <v>1994</v>
      </c>
      <c r="W65" s="145">
        <v>3120</v>
      </c>
      <c r="X65" s="145">
        <v>2890</v>
      </c>
      <c r="Y65" s="145">
        <v>2340</v>
      </c>
      <c r="Z65" s="145">
        <v>3120</v>
      </c>
      <c r="AA65" s="145">
        <v>3492</v>
      </c>
      <c r="AB65" s="145">
        <v>1988</v>
      </c>
      <c r="AC65" s="145">
        <v>1994</v>
      </c>
      <c r="AD65" s="146">
        <v>3120</v>
      </c>
    </row>
    <row r="66" spans="1:30" x14ac:dyDescent="0.25">
      <c r="A66" s="150" t="s">
        <v>508</v>
      </c>
      <c r="B66" s="145">
        <v>1838</v>
      </c>
      <c r="C66" s="145">
        <v>1627</v>
      </c>
      <c r="D66" s="145">
        <v>1461</v>
      </c>
      <c r="E66" s="145">
        <v>1838</v>
      </c>
      <c r="F66" s="145">
        <v>1422</v>
      </c>
      <c r="G66" s="145">
        <v>1652</v>
      </c>
      <c r="H66" s="145">
        <v>1422</v>
      </c>
      <c r="I66" s="145">
        <v>1838</v>
      </c>
      <c r="J66" s="145">
        <v>1812</v>
      </c>
      <c r="K66" s="145">
        <v>1503</v>
      </c>
      <c r="L66" s="145">
        <v>1825</v>
      </c>
      <c r="M66" s="145">
        <v>2140</v>
      </c>
      <c r="N66" s="145">
        <v>1671</v>
      </c>
      <c r="O66" s="145">
        <v>1652</v>
      </c>
      <c r="P66" s="145">
        <v>1627</v>
      </c>
      <c r="Q66" s="145">
        <v>1414</v>
      </c>
      <c r="R66" s="145">
        <v>1402</v>
      </c>
      <c r="S66" s="145">
        <v>1066</v>
      </c>
      <c r="T66" s="145">
        <v>1433</v>
      </c>
      <c r="U66" s="145">
        <v>1247</v>
      </c>
      <c r="V66" s="145">
        <v>1836</v>
      </c>
      <c r="W66" s="145">
        <v>1786</v>
      </c>
      <c r="X66" s="145">
        <v>1414</v>
      </c>
      <c r="Y66" s="145">
        <v>1402</v>
      </c>
      <c r="Z66" s="145">
        <v>1232</v>
      </c>
      <c r="AA66" s="145">
        <v>1433</v>
      </c>
      <c r="AB66" s="145">
        <v>1247</v>
      </c>
      <c r="AC66" s="145">
        <v>1836</v>
      </c>
      <c r="AD66" s="146">
        <v>1786</v>
      </c>
    </row>
    <row r="67" spans="1:30" x14ac:dyDescent="0.25">
      <c r="A67" s="150" t="s">
        <v>509</v>
      </c>
      <c r="B67" s="145">
        <v>914</v>
      </c>
      <c r="C67" s="145">
        <v>1100</v>
      </c>
      <c r="D67" s="145">
        <v>562</v>
      </c>
      <c r="E67" s="145">
        <v>934</v>
      </c>
      <c r="F67" s="145">
        <v>684</v>
      </c>
      <c r="G67" s="145">
        <v>748</v>
      </c>
      <c r="H67" s="145">
        <v>748</v>
      </c>
      <c r="I67" s="145">
        <v>1100</v>
      </c>
      <c r="J67" s="145">
        <v>1100</v>
      </c>
      <c r="K67" s="145">
        <v>562</v>
      </c>
      <c r="L67" s="145">
        <v>1113</v>
      </c>
      <c r="M67" s="145">
        <v>1238</v>
      </c>
      <c r="N67" s="145">
        <v>880</v>
      </c>
      <c r="O67" s="145">
        <v>704</v>
      </c>
      <c r="P67" s="145">
        <v>511</v>
      </c>
      <c r="Q67" s="145">
        <v>1113</v>
      </c>
      <c r="R67" s="145">
        <v>332</v>
      </c>
      <c r="S67" s="145">
        <v>717</v>
      </c>
      <c r="T67" s="145">
        <v>511</v>
      </c>
      <c r="U67" s="145">
        <v>575</v>
      </c>
      <c r="V67" s="145">
        <v>717</v>
      </c>
      <c r="W67" s="145">
        <v>511</v>
      </c>
      <c r="X67" s="145">
        <v>1299</v>
      </c>
      <c r="Y67" s="145">
        <v>332</v>
      </c>
      <c r="Z67" s="145">
        <v>717</v>
      </c>
      <c r="AA67" s="145">
        <v>511</v>
      </c>
      <c r="AB67" s="145">
        <v>575</v>
      </c>
      <c r="AC67" s="145">
        <v>717</v>
      </c>
      <c r="AD67" s="146">
        <v>697</v>
      </c>
    </row>
    <row r="68" spans="1:30" x14ac:dyDescent="0.25">
      <c r="A68" s="150" t="s">
        <v>510</v>
      </c>
      <c r="B68" s="145">
        <v>1878</v>
      </c>
      <c r="C68" s="145">
        <v>1878</v>
      </c>
      <c r="D68" s="145">
        <v>1606</v>
      </c>
      <c r="E68" s="145">
        <v>1886</v>
      </c>
      <c r="F68" s="145">
        <v>2072</v>
      </c>
      <c r="G68" s="145">
        <v>1511</v>
      </c>
      <c r="H68" s="145">
        <v>1511</v>
      </c>
      <c r="I68" s="145">
        <v>1547</v>
      </c>
      <c r="J68" s="145">
        <v>1893</v>
      </c>
      <c r="K68" s="145">
        <v>1441</v>
      </c>
      <c r="L68" s="145">
        <v>1886</v>
      </c>
      <c r="M68" s="145">
        <v>2730</v>
      </c>
      <c r="N68" s="145">
        <v>1719</v>
      </c>
      <c r="O68" s="145">
        <v>1533</v>
      </c>
      <c r="P68" s="145">
        <v>1388</v>
      </c>
      <c r="Q68" s="145">
        <v>1251</v>
      </c>
      <c r="R68" s="145">
        <v>1153</v>
      </c>
      <c r="S68" s="145">
        <v>1199</v>
      </c>
      <c r="T68" s="145">
        <v>1437</v>
      </c>
      <c r="U68" s="145">
        <v>1172</v>
      </c>
      <c r="V68" s="145">
        <v>1175</v>
      </c>
      <c r="W68" s="145">
        <v>1199</v>
      </c>
      <c r="X68" s="145">
        <v>1065</v>
      </c>
      <c r="Y68" s="145">
        <v>1153</v>
      </c>
      <c r="Z68" s="145">
        <v>1199</v>
      </c>
      <c r="AA68" s="145">
        <v>1437</v>
      </c>
      <c r="AB68" s="145">
        <v>1172</v>
      </c>
      <c r="AC68" s="145">
        <v>1175</v>
      </c>
      <c r="AD68" s="146">
        <v>1013</v>
      </c>
    </row>
    <row r="69" spans="1:30" x14ac:dyDescent="0.25">
      <c r="A69" s="150" t="s">
        <v>511</v>
      </c>
      <c r="B69" s="145">
        <v>1135</v>
      </c>
      <c r="C69" s="145">
        <v>1284</v>
      </c>
      <c r="D69" s="145">
        <v>553</v>
      </c>
      <c r="E69" s="145">
        <v>1258</v>
      </c>
      <c r="F69" s="145">
        <v>1276</v>
      </c>
      <c r="G69" s="145">
        <v>844</v>
      </c>
      <c r="H69" s="145">
        <v>780</v>
      </c>
      <c r="I69" s="145">
        <v>1610</v>
      </c>
      <c r="J69" s="145">
        <v>1166</v>
      </c>
      <c r="K69" s="145">
        <v>540</v>
      </c>
      <c r="L69" s="145">
        <v>1245</v>
      </c>
      <c r="M69" s="145">
        <v>2907</v>
      </c>
      <c r="N69" s="145">
        <v>844</v>
      </c>
      <c r="O69" s="145">
        <v>767</v>
      </c>
      <c r="P69" s="145">
        <v>1292</v>
      </c>
      <c r="Q69" s="145">
        <v>1033</v>
      </c>
      <c r="R69" s="145">
        <v>1067</v>
      </c>
      <c r="S69" s="145">
        <v>1253</v>
      </c>
      <c r="T69" s="145">
        <v>1177</v>
      </c>
      <c r="U69" s="145">
        <v>1358</v>
      </c>
      <c r="V69" s="145">
        <v>1121</v>
      </c>
      <c r="W69" s="145">
        <v>1481</v>
      </c>
      <c r="X69" s="145">
        <v>1033</v>
      </c>
      <c r="Y69" s="145">
        <v>1067</v>
      </c>
      <c r="Z69" s="145">
        <v>1253</v>
      </c>
      <c r="AA69" s="145">
        <v>1177</v>
      </c>
      <c r="AB69" s="145">
        <v>1316</v>
      </c>
      <c r="AC69" s="145">
        <v>1121</v>
      </c>
      <c r="AD69" s="146">
        <v>1481</v>
      </c>
    </row>
    <row r="70" spans="1:30" x14ac:dyDescent="0.25">
      <c r="A70" s="150" t="s">
        <v>512</v>
      </c>
      <c r="B70" s="145">
        <v>1489</v>
      </c>
      <c r="C70" s="145">
        <v>1761</v>
      </c>
      <c r="D70" s="145">
        <v>1282</v>
      </c>
      <c r="E70" s="145">
        <v>1676</v>
      </c>
      <c r="F70" s="145">
        <v>1739</v>
      </c>
      <c r="G70" s="145">
        <v>1054</v>
      </c>
      <c r="H70" s="145">
        <v>964</v>
      </c>
      <c r="I70" s="145">
        <v>1436</v>
      </c>
      <c r="J70" s="145">
        <v>2481</v>
      </c>
      <c r="K70" s="145">
        <v>1461</v>
      </c>
      <c r="L70" s="145">
        <v>1634</v>
      </c>
      <c r="M70" s="145">
        <v>2073</v>
      </c>
      <c r="N70" s="145">
        <v>1054</v>
      </c>
      <c r="O70" s="145">
        <v>1130</v>
      </c>
      <c r="P70" s="145">
        <v>1074</v>
      </c>
      <c r="Q70" s="145">
        <v>1339</v>
      </c>
      <c r="R70" s="145">
        <v>856</v>
      </c>
      <c r="S70" s="145">
        <v>1062</v>
      </c>
      <c r="T70" s="145">
        <v>1285</v>
      </c>
      <c r="U70" s="145">
        <v>786</v>
      </c>
      <c r="V70" s="145">
        <v>1028</v>
      </c>
      <c r="W70" s="145">
        <v>1074</v>
      </c>
      <c r="X70" s="145">
        <v>1153</v>
      </c>
      <c r="Y70" s="145">
        <v>856</v>
      </c>
      <c r="Z70" s="145">
        <v>1001</v>
      </c>
      <c r="AA70" s="145">
        <v>1285</v>
      </c>
      <c r="AB70" s="145">
        <v>786</v>
      </c>
      <c r="AC70" s="145">
        <v>1028</v>
      </c>
      <c r="AD70" s="146">
        <v>1243</v>
      </c>
    </row>
    <row r="71" spans="1:30" x14ac:dyDescent="0.25">
      <c r="A71" s="150" t="s">
        <v>513</v>
      </c>
      <c r="B71" s="145">
        <v>1334</v>
      </c>
      <c r="C71" s="145">
        <v>1471</v>
      </c>
      <c r="D71" s="145">
        <v>1111</v>
      </c>
      <c r="E71" s="145">
        <v>1292</v>
      </c>
      <c r="F71" s="145">
        <v>1486</v>
      </c>
      <c r="G71" s="145">
        <v>1111</v>
      </c>
      <c r="H71" s="145">
        <v>1475</v>
      </c>
      <c r="I71" s="145">
        <v>1587</v>
      </c>
      <c r="J71" s="145">
        <v>2134</v>
      </c>
      <c r="K71" s="145">
        <v>1290</v>
      </c>
      <c r="L71" s="145">
        <v>1481</v>
      </c>
      <c r="M71" s="145">
        <v>2173</v>
      </c>
      <c r="N71" s="145">
        <v>1111</v>
      </c>
      <c r="O71" s="145">
        <v>2029</v>
      </c>
      <c r="P71" s="145">
        <v>2313</v>
      </c>
      <c r="Q71" s="145">
        <v>3090</v>
      </c>
      <c r="R71" s="145">
        <v>2122</v>
      </c>
      <c r="S71" s="145">
        <v>2313</v>
      </c>
      <c r="T71" s="145">
        <v>2135</v>
      </c>
      <c r="U71" s="145">
        <v>2318</v>
      </c>
      <c r="V71" s="145">
        <v>2499</v>
      </c>
      <c r="W71" s="145">
        <v>2355</v>
      </c>
      <c r="X71" s="145">
        <v>3090</v>
      </c>
      <c r="Y71" s="145">
        <v>2122</v>
      </c>
      <c r="Z71" s="145">
        <v>2313</v>
      </c>
      <c r="AA71" s="145">
        <v>2135</v>
      </c>
      <c r="AB71" s="145">
        <v>2318</v>
      </c>
      <c r="AC71" s="145">
        <v>2499</v>
      </c>
      <c r="AD71" s="146">
        <v>2355</v>
      </c>
    </row>
    <row r="72" spans="1:30" x14ac:dyDescent="0.25">
      <c r="A72" s="150" t="s">
        <v>514</v>
      </c>
      <c r="B72" s="145">
        <v>1354</v>
      </c>
      <c r="C72" s="145">
        <v>1748</v>
      </c>
      <c r="D72" s="145">
        <v>1469</v>
      </c>
      <c r="E72" s="145">
        <v>1729</v>
      </c>
      <c r="F72" s="145">
        <v>1776</v>
      </c>
      <c r="G72" s="145">
        <v>1773</v>
      </c>
      <c r="H72" s="145">
        <v>1629</v>
      </c>
      <c r="I72" s="145">
        <v>2048</v>
      </c>
      <c r="J72" s="145">
        <v>2169</v>
      </c>
      <c r="K72" s="145">
        <v>1507</v>
      </c>
      <c r="L72" s="145">
        <v>1608</v>
      </c>
      <c r="M72" s="145">
        <v>3348</v>
      </c>
      <c r="N72" s="145">
        <v>1969</v>
      </c>
      <c r="O72" s="145">
        <v>1556</v>
      </c>
      <c r="P72" s="145">
        <v>1636</v>
      </c>
      <c r="Q72" s="145">
        <v>1807</v>
      </c>
      <c r="R72" s="145">
        <v>1064</v>
      </c>
      <c r="S72" s="145">
        <v>2011</v>
      </c>
      <c r="T72" s="145">
        <v>2200</v>
      </c>
      <c r="U72" s="145">
        <v>1797</v>
      </c>
      <c r="V72" s="145">
        <v>1450</v>
      </c>
      <c r="W72" s="145">
        <v>1636</v>
      </c>
      <c r="X72" s="145">
        <v>1835</v>
      </c>
      <c r="Y72" s="145">
        <v>1064</v>
      </c>
      <c r="Z72" s="145">
        <v>1863</v>
      </c>
      <c r="AA72" s="145">
        <v>2241</v>
      </c>
      <c r="AB72" s="145">
        <v>1866</v>
      </c>
      <c r="AC72" s="145">
        <v>1491</v>
      </c>
      <c r="AD72" s="146">
        <v>1677</v>
      </c>
    </row>
    <row r="73" spans="1:30" x14ac:dyDescent="0.25">
      <c r="A73" s="150" t="s">
        <v>515</v>
      </c>
      <c r="B73" s="145">
        <v>1802</v>
      </c>
      <c r="C73" s="145">
        <v>1394</v>
      </c>
      <c r="D73" s="145">
        <v>902</v>
      </c>
      <c r="E73" s="145">
        <v>1345</v>
      </c>
      <c r="F73" s="145">
        <v>1165</v>
      </c>
      <c r="G73" s="145">
        <v>1041</v>
      </c>
      <c r="H73" s="145">
        <v>1432</v>
      </c>
      <c r="I73" s="145">
        <v>1608</v>
      </c>
      <c r="J73" s="145">
        <v>1916</v>
      </c>
      <c r="K73" s="145">
        <v>902</v>
      </c>
      <c r="L73" s="145">
        <v>1331</v>
      </c>
      <c r="M73" s="145">
        <v>1309</v>
      </c>
      <c r="N73" s="145">
        <v>868</v>
      </c>
      <c r="O73" s="145">
        <v>1429</v>
      </c>
      <c r="P73" s="145">
        <v>1486</v>
      </c>
      <c r="Q73" s="145">
        <v>929</v>
      </c>
      <c r="R73" s="145">
        <v>773</v>
      </c>
      <c r="S73" s="145">
        <v>1122</v>
      </c>
      <c r="T73" s="145">
        <v>743</v>
      </c>
      <c r="U73" s="145">
        <v>743</v>
      </c>
      <c r="V73" s="145">
        <v>1118</v>
      </c>
      <c r="W73" s="145">
        <v>1250</v>
      </c>
      <c r="X73" s="145">
        <v>929</v>
      </c>
      <c r="Y73" s="145">
        <v>723</v>
      </c>
      <c r="Z73" s="145">
        <v>1304</v>
      </c>
      <c r="AA73" s="145">
        <v>557</v>
      </c>
      <c r="AB73" s="145">
        <v>743</v>
      </c>
      <c r="AC73" s="145">
        <v>1277</v>
      </c>
      <c r="AD73" s="146">
        <v>1250</v>
      </c>
    </row>
    <row r="74" spans="1:30" x14ac:dyDescent="0.25">
      <c r="A74" s="150" t="s">
        <v>516</v>
      </c>
      <c r="B74" s="145">
        <v>2503</v>
      </c>
      <c r="C74" s="145">
        <v>1545</v>
      </c>
      <c r="D74" s="145">
        <v>1911</v>
      </c>
      <c r="E74" s="145">
        <v>2488</v>
      </c>
      <c r="F74" s="145">
        <v>1687</v>
      </c>
      <c r="G74" s="145">
        <v>1961</v>
      </c>
      <c r="H74" s="145">
        <v>1788</v>
      </c>
      <c r="I74" s="145">
        <v>2408</v>
      </c>
      <c r="J74" s="145">
        <v>1534</v>
      </c>
      <c r="K74" s="145">
        <v>1917</v>
      </c>
      <c r="L74" s="145">
        <v>2205</v>
      </c>
      <c r="M74" s="145">
        <v>1989</v>
      </c>
      <c r="N74" s="145">
        <v>1917</v>
      </c>
      <c r="O74" s="145">
        <v>1142</v>
      </c>
      <c r="P74" s="145">
        <v>1800</v>
      </c>
      <c r="Q74" s="145">
        <v>1119</v>
      </c>
      <c r="R74" s="145">
        <v>1677</v>
      </c>
      <c r="S74" s="145">
        <v>1766</v>
      </c>
      <c r="T74" s="145">
        <v>2093</v>
      </c>
      <c r="U74" s="145">
        <v>2235</v>
      </c>
      <c r="V74" s="145">
        <v>1119</v>
      </c>
      <c r="W74" s="145">
        <v>1766</v>
      </c>
      <c r="X74" s="145">
        <v>1119</v>
      </c>
      <c r="Y74" s="145">
        <v>1836</v>
      </c>
      <c r="Z74" s="145">
        <v>2208</v>
      </c>
      <c r="AA74" s="145">
        <v>2252</v>
      </c>
      <c r="AB74" s="145">
        <v>2394</v>
      </c>
      <c r="AC74" s="145">
        <v>1119</v>
      </c>
      <c r="AD74" s="146">
        <v>1925</v>
      </c>
    </row>
    <row r="75" spans="1:30" x14ac:dyDescent="0.25">
      <c r="A75" s="150" t="s">
        <v>517</v>
      </c>
      <c r="B75" s="145">
        <v>1572</v>
      </c>
      <c r="C75" s="145">
        <v>1550</v>
      </c>
      <c r="D75" s="145">
        <v>875</v>
      </c>
      <c r="E75" s="145">
        <v>1034</v>
      </c>
      <c r="F75" s="145">
        <v>1575</v>
      </c>
      <c r="G75" s="145">
        <v>938</v>
      </c>
      <c r="H75" s="145">
        <v>861</v>
      </c>
      <c r="I75" s="145">
        <v>1921</v>
      </c>
      <c r="J75" s="145">
        <v>1824</v>
      </c>
      <c r="K75" s="145">
        <v>862</v>
      </c>
      <c r="L75" s="145">
        <v>1210</v>
      </c>
      <c r="M75" s="145">
        <v>1649</v>
      </c>
      <c r="N75" s="145">
        <v>1324</v>
      </c>
      <c r="O75" s="145">
        <v>1277</v>
      </c>
      <c r="P75" s="145">
        <v>1227</v>
      </c>
      <c r="Q75" s="145">
        <v>1599</v>
      </c>
      <c r="R75" s="145">
        <v>1234</v>
      </c>
      <c r="S75" s="145">
        <v>1041</v>
      </c>
      <c r="T75" s="145">
        <v>1413</v>
      </c>
      <c r="U75" s="145">
        <v>855</v>
      </c>
      <c r="V75" s="145">
        <v>1271</v>
      </c>
      <c r="W75" s="145">
        <v>1413</v>
      </c>
      <c r="X75" s="145">
        <v>1599</v>
      </c>
      <c r="Y75" s="145">
        <v>1234</v>
      </c>
      <c r="Z75" s="145">
        <v>1041</v>
      </c>
      <c r="AA75" s="145">
        <v>1413</v>
      </c>
      <c r="AB75" s="145">
        <v>855</v>
      </c>
      <c r="AC75" s="145">
        <v>1271</v>
      </c>
      <c r="AD75" s="146">
        <v>1227</v>
      </c>
    </row>
    <row r="76" spans="1:30" x14ac:dyDescent="0.25">
      <c r="A76" s="150" t="s">
        <v>518</v>
      </c>
      <c r="B76" s="145">
        <v>543</v>
      </c>
      <c r="C76" s="145">
        <v>1007</v>
      </c>
      <c r="D76" s="145">
        <v>365</v>
      </c>
      <c r="E76" s="145">
        <v>991</v>
      </c>
      <c r="F76" s="145">
        <v>1169</v>
      </c>
      <c r="G76" s="145">
        <v>805</v>
      </c>
      <c r="H76" s="145">
        <v>1169</v>
      </c>
      <c r="I76" s="145">
        <v>1514</v>
      </c>
      <c r="J76" s="145">
        <v>1169</v>
      </c>
      <c r="K76" s="145">
        <v>527</v>
      </c>
      <c r="L76" s="145">
        <v>1177</v>
      </c>
      <c r="M76" s="145">
        <v>1533</v>
      </c>
      <c r="N76" s="145">
        <v>805</v>
      </c>
      <c r="O76" s="145">
        <v>705</v>
      </c>
      <c r="P76" s="145">
        <v>746</v>
      </c>
      <c r="Q76" s="145">
        <v>1339</v>
      </c>
      <c r="R76" s="145">
        <v>544</v>
      </c>
      <c r="S76" s="145">
        <v>967</v>
      </c>
      <c r="T76" s="145">
        <v>967</v>
      </c>
      <c r="U76" s="145">
        <v>1153</v>
      </c>
      <c r="V76" s="145">
        <v>670</v>
      </c>
      <c r="W76" s="145">
        <v>733</v>
      </c>
      <c r="X76" s="145">
        <v>1339</v>
      </c>
      <c r="Y76" s="145">
        <v>544</v>
      </c>
      <c r="Z76" s="145">
        <v>967</v>
      </c>
      <c r="AA76" s="145">
        <v>967</v>
      </c>
      <c r="AB76" s="145">
        <v>1153</v>
      </c>
      <c r="AC76" s="145">
        <v>670</v>
      </c>
      <c r="AD76" s="146">
        <v>733</v>
      </c>
    </row>
    <row r="77" spans="1:30" x14ac:dyDescent="0.25">
      <c r="A77" s="150" t="s">
        <v>519</v>
      </c>
      <c r="B77" s="145">
        <v>1400</v>
      </c>
      <c r="C77" s="145">
        <v>1934</v>
      </c>
      <c r="D77" s="145">
        <v>904</v>
      </c>
      <c r="E77" s="145">
        <v>1374</v>
      </c>
      <c r="F77" s="145">
        <v>1399</v>
      </c>
      <c r="G77" s="145">
        <v>598</v>
      </c>
      <c r="H77" s="145">
        <v>882</v>
      </c>
      <c r="I77" s="145">
        <v>1072</v>
      </c>
      <c r="J77" s="145">
        <v>2507</v>
      </c>
      <c r="K77" s="145">
        <v>742</v>
      </c>
      <c r="L77" s="145">
        <v>1381</v>
      </c>
      <c r="M77" s="145">
        <v>1404</v>
      </c>
      <c r="N77" s="145">
        <v>777</v>
      </c>
      <c r="O77" s="145">
        <v>1440</v>
      </c>
      <c r="P77" s="145">
        <v>1796</v>
      </c>
      <c r="Q77" s="145">
        <v>1816</v>
      </c>
      <c r="R77" s="145">
        <v>1216</v>
      </c>
      <c r="S77" s="145">
        <v>1434</v>
      </c>
      <c r="T77" s="145">
        <v>1564</v>
      </c>
      <c r="U77" s="145">
        <v>852</v>
      </c>
      <c r="V77" s="145">
        <v>1440</v>
      </c>
      <c r="W77" s="145">
        <v>1777</v>
      </c>
      <c r="X77" s="145">
        <v>2002</v>
      </c>
      <c r="Y77" s="145">
        <v>1216</v>
      </c>
      <c r="Z77" s="145">
        <v>1434</v>
      </c>
      <c r="AA77" s="145">
        <v>1564</v>
      </c>
      <c r="AB77" s="145">
        <v>1038</v>
      </c>
      <c r="AC77" s="145">
        <v>1440</v>
      </c>
      <c r="AD77" s="146">
        <v>1777</v>
      </c>
    </row>
    <row r="78" spans="1:30" x14ac:dyDescent="0.25">
      <c r="A78" s="150" t="s">
        <v>520</v>
      </c>
      <c r="B78" s="145">
        <v>936</v>
      </c>
      <c r="C78" s="145">
        <v>948</v>
      </c>
      <c r="D78" s="145">
        <v>592</v>
      </c>
      <c r="E78" s="145">
        <v>1125</v>
      </c>
      <c r="F78" s="145">
        <v>743</v>
      </c>
      <c r="G78" s="145">
        <v>749</v>
      </c>
      <c r="H78" s="145">
        <v>560</v>
      </c>
      <c r="I78" s="145">
        <v>1483</v>
      </c>
      <c r="J78" s="145">
        <v>929</v>
      </c>
      <c r="K78" s="145">
        <v>592</v>
      </c>
      <c r="L78" s="145">
        <v>1262</v>
      </c>
      <c r="M78" s="145">
        <v>909</v>
      </c>
      <c r="N78" s="145">
        <v>560</v>
      </c>
      <c r="O78" s="145">
        <v>330</v>
      </c>
      <c r="P78" s="145">
        <v>1038</v>
      </c>
      <c r="Q78" s="145">
        <v>1209</v>
      </c>
      <c r="R78" s="145">
        <v>679</v>
      </c>
      <c r="S78" s="145">
        <v>1804</v>
      </c>
      <c r="T78" s="145">
        <v>891</v>
      </c>
      <c r="U78" s="145">
        <v>443</v>
      </c>
      <c r="V78" s="145">
        <v>443</v>
      </c>
      <c r="W78" s="145">
        <v>1208</v>
      </c>
      <c r="X78" s="145">
        <v>1023</v>
      </c>
      <c r="Y78" s="145">
        <v>679</v>
      </c>
      <c r="Z78" s="145">
        <v>1762</v>
      </c>
      <c r="AA78" s="145">
        <v>891</v>
      </c>
      <c r="AB78" s="145">
        <v>443</v>
      </c>
      <c r="AC78" s="145">
        <v>443</v>
      </c>
      <c r="AD78" s="146">
        <v>1371</v>
      </c>
    </row>
    <row r="79" spans="1:30" x14ac:dyDescent="0.25">
      <c r="A79" s="150" t="s">
        <v>521</v>
      </c>
      <c r="B79" s="145">
        <v>713</v>
      </c>
      <c r="C79" s="145">
        <v>531</v>
      </c>
      <c r="D79" s="145">
        <v>132</v>
      </c>
      <c r="E79" s="145">
        <v>830</v>
      </c>
      <c r="F79" s="145">
        <v>713</v>
      </c>
      <c r="G79" s="145">
        <v>348</v>
      </c>
      <c r="H79" s="145">
        <v>348</v>
      </c>
      <c r="I79" s="145">
        <v>671</v>
      </c>
      <c r="J79" s="145">
        <v>650</v>
      </c>
      <c r="K79" s="145">
        <v>0</v>
      </c>
      <c r="L79" s="145">
        <v>524</v>
      </c>
      <c r="M79" s="145">
        <v>1167</v>
      </c>
      <c r="N79" s="145">
        <v>527</v>
      </c>
      <c r="O79" s="145">
        <v>857</v>
      </c>
      <c r="P79" s="145">
        <v>1008</v>
      </c>
      <c r="Q79" s="145">
        <v>1326</v>
      </c>
      <c r="R79" s="145">
        <v>539</v>
      </c>
      <c r="S79" s="145">
        <v>1364</v>
      </c>
      <c r="T79" s="145">
        <v>1563</v>
      </c>
      <c r="U79" s="145">
        <v>1050</v>
      </c>
      <c r="V79" s="145">
        <v>1236</v>
      </c>
      <c r="W79" s="145">
        <v>1069</v>
      </c>
      <c r="X79" s="145">
        <v>1326</v>
      </c>
      <c r="Y79" s="145">
        <v>539</v>
      </c>
      <c r="Z79" s="145">
        <v>1364</v>
      </c>
      <c r="AA79" s="145">
        <v>1540</v>
      </c>
      <c r="AB79" s="145">
        <v>966</v>
      </c>
      <c r="AC79" s="145">
        <v>1213</v>
      </c>
      <c r="AD79" s="146">
        <v>1069</v>
      </c>
    </row>
    <row r="80" spans="1:30" x14ac:dyDescent="0.25">
      <c r="A80" s="150" t="s">
        <v>522</v>
      </c>
      <c r="B80" s="145">
        <v>735</v>
      </c>
      <c r="C80" s="145">
        <v>693</v>
      </c>
      <c r="D80" s="145">
        <v>561</v>
      </c>
      <c r="E80" s="145">
        <v>825</v>
      </c>
      <c r="F80" s="145">
        <v>517</v>
      </c>
      <c r="G80" s="145">
        <v>561</v>
      </c>
      <c r="H80" s="145">
        <v>561</v>
      </c>
      <c r="I80" s="145">
        <v>1085</v>
      </c>
      <c r="J80" s="145">
        <v>1043</v>
      </c>
      <c r="K80" s="145">
        <v>561</v>
      </c>
      <c r="L80" s="145">
        <v>825</v>
      </c>
      <c r="M80" s="145">
        <v>649</v>
      </c>
      <c r="N80" s="145">
        <v>757</v>
      </c>
      <c r="O80" s="145">
        <v>331</v>
      </c>
      <c r="P80" s="145">
        <v>1384</v>
      </c>
      <c r="Q80" s="145">
        <v>1156</v>
      </c>
      <c r="R80" s="145">
        <v>1229</v>
      </c>
      <c r="S80" s="145">
        <v>1330</v>
      </c>
      <c r="T80" s="145">
        <v>1342</v>
      </c>
      <c r="U80" s="145">
        <v>1024</v>
      </c>
      <c r="V80" s="145">
        <v>652</v>
      </c>
      <c r="W80" s="145">
        <v>1384</v>
      </c>
      <c r="X80" s="145">
        <v>1156</v>
      </c>
      <c r="Y80" s="145">
        <v>1229</v>
      </c>
      <c r="Z80" s="145">
        <v>1288</v>
      </c>
      <c r="AA80" s="145">
        <v>1342</v>
      </c>
      <c r="AB80" s="145">
        <v>1024</v>
      </c>
      <c r="AC80" s="145">
        <v>652</v>
      </c>
      <c r="AD80" s="146">
        <v>1384</v>
      </c>
    </row>
    <row r="81" spans="1:30" x14ac:dyDescent="0.25">
      <c r="A81" s="150" t="s">
        <v>523</v>
      </c>
      <c r="B81" s="145">
        <v>966</v>
      </c>
      <c r="C81" s="145">
        <v>1155</v>
      </c>
      <c r="D81" s="145">
        <v>966</v>
      </c>
      <c r="E81" s="145">
        <v>966</v>
      </c>
      <c r="F81" s="145">
        <v>1155</v>
      </c>
      <c r="G81" s="145">
        <v>689</v>
      </c>
      <c r="H81" s="145">
        <v>1125</v>
      </c>
      <c r="I81" s="145">
        <v>894</v>
      </c>
      <c r="J81" s="145">
        <v>924</v>
      </c>
      <c r="K81" s="145">
        <v>458</v>
      </c>
      <c r="L81" s="145">
        <v>751</v>
      </c>
      <c r="M81" s="145">
        <v>924</v>
      </c>
      <c r="N81" s="145">
        <v>644</v>
      </c>
      <c r="O81" s="145">
        <v>735</v>
      </c>
      <c r="P81" s="145">
        <v>714</v>
      </c>
      <c r="Q81" s="145">
        <v>903</v>
      </c>
      <c r="R81" s="145">
        <v>535</v>
      </c>
      <c r="S81" s="145">
        <v>701</v>
      </c>
      <c r="T81" s="145">
        <v>890</v>
      </c>
      <c r="U81" s="145">
        <v>424</v>
      </c>
      <c r="V81" s="145">
        <v>701</v>
      </c>
      <c r="W81" s="145">
        <v>701</v>
      </c>
      <c r="X81" s="145">
        <v>903</v>
      </c>
      <c r="Y81" s="145">
        <v>535</v>
      </c>
      <c r="Z81" s="145">
        <v>701</v>
      </c>
      <c r="AA81" s="145">
        <v>890</v>
      </c>
      <c r="AB81" s="145">
        <v>424</v>
      </c>
      <c r="AC81" s="145">
        <v>701</v>
      </c>
      <c r="AD81" s="146">
        <v>701</v>
      </c>
    </row>
    <row r="82" spans="1:30" ht="15.75" thickBot="1" x14ac:dyDescent="0.3">
      <c r="A82" s="150" t="s">
        <v>524</v>
      </c>
      <c r="B82" s="145">
        <v>1503</v>
      </c>
      <c r="C82" s="145">
        <v>1345</v>
      </c>
      <c r="D82" s="145">
        <v>840</v>
      </c>
      <c r="E82" s="145">
        <v>1519</v>
      </c>
      <c r="F82" s="145">
        <v>1404</v>
      </c>
      <c r="G82" s="145">
        <v>999</v>
      </c>
      <c r="H82" s="145">
        <v>969</v>
      </c>
      <c r="I82" s="145">
        <v>2324</v>
      </c>
      <c r="J82" s="145">
        <v>2184</v>
      </c>
      <c r="K82" s="145">
        <v>1185</v>
      </c>
      <c r="L82" s="145">
        <v>2419</v>
      </c>
      <c r="M82" s="145">
        <v>2077</v>
      </c>
      <c r="N82" s="145">
        <v>1665</v>
      </c>
      <c r="O82" s="145">
        <v>1140</v>
      </c>
      <c r="P82" s="145">
        <v>1696</v>
      </c>
      <c r="Q82" s="145">
        <v>1892</v>
      </c>
      <c r="R82" s="145">
        <v>1140</v>
      </c>
      <c r="S82" s="145">
        <v>1683</v>
      </c>
      <c r="T82" s="145">
        <v>1359</v>
      </c>
      <c r="U82" s="145">
        <v>941</v>
      </c>
      <c r="V82" s="145">
        <v>1163</v>
      </c>
      <c r="W82" s="145">
        <v>1696</v>
      </c>
      <c r="X82" s="145">
        <v>1892</v>
      </c>
      <c r="Y82" s="145">
        <v>1097</v>
      </c>
      <c r="Z82" s="145">
        <v>1640</v>
      </c>
      <c r="AA82" s="145">
        <v>1545</v>
      </c>
      <c r="AB82" s="145">
        <v>984</v>
      </c>
      <c r="AC82" s="145">
        <v>1163</v>
      </c>
      <c r="AD82" s="146">
        <v>1696</v>
      </c>
    </row>
    <row r="83" spans="1:30" ht="15.75" thickBot="1" x14ac:dyDescent="0.3">
      <c r="A83" s="151" t="s">
        <v>479</v>
      </c>
      <c r="B83" s="20">
        <f>SUM(B59:B82)</f>
        <v>26204</v>
      </c>
      <c r="C83" s="20">
        <f t="shared" ref="C83" si="29">SUM(C59:C82)</f>
        <v>26396</v>
      </c>
      <c r="D83" s="20">
        <f t="shared" ref="D83" si="30">SUM(D59:D82)</f>
        <v>18588</v>
      </c>
      <c r="E83" s="20">
        <f t="shared" ref="E83" si="31">SUM(E59:E82)</f>
        <v>26359</v>
      </c>
      <c r="F83" s="20">
        <f t="shared" ref="F83" si="32">SUM(F59:F82)</f>
        <v>25584</v>
      </c>
      <c r="G83" s="20">
        <f t="shared" ref="G83" si="33">SUM(G59:G82)</f>
        <v>19664</v>
      </c>
      <c r="H83" s="20">
        <f t="shared" ref="H83" si="34">SUM(H59:H82)</f>
        <v>20902</v>
      </c>
      <c r="I83" s="20">
        <f t="shared" ref="I83" si="35">SUM(I59:I82)</f>
        <v>29914</v>
      </c>
      <c r="J83" s="20">
        <f t="shared" ref="J83" si="36">SUM(J59:J82)</f>
        <v>31084</v>
      </c>
      <c r="K83" s="20">
        <f t="shared" ref="K83" si="37">SUM(K59:K82)</f>
        <v>18751</v>
      </c>
      <c r="L83" s="20">
        <f t="shared" ref="L83" si="38">SUM(L59:L82)</f>
        <v>27107</v>
      </c>
      <c r="M83" s="20">
        <f t="shared" ref="M83" si="39">SUM(M59:M82)</f>
        <v>35194</v>
      </c>
      <c r="N83" s="20">
        <f t="shared" ref="N83" si="40">SUM(N59:N82)</f>
        <v>21418</v>
      </c>
      <c r="O83" s="20">
        <f t="shared" ref="O83" si="41">SUM(O59:O82)</f>
        <v>21719</v>
      </c>
      <c r="P83" s="20">
        <f t="shared" ref="P83" si="42">SUM(P59:P82)</f>
        <v>26813</v>
      </c>
      <c r="Q83" s="20">
        <f t="shared" ref="Q83" si="43">SUM(Q59:Q82)</f>
        <v>28201</v>
      </c>
      <c r="R83" s="20">
        <f t="shared" ref="R83" si="44">SUM(R59:R82)</f>
        <v>20731</v>
      </c>
      <c r="S83" s="20">
        <f t="shared" ref="S83" si="45">SUM(S59:S82)</f>
        <v>26942</v>
      </c>
      <c r="T83" s="20">
        <f t="shared" ref="T83" si="46">SUM(T59:T82)</f>
        <v>27298</v>
      </c>
      <c r="U83" s="20">
        <f t="shared" ref="U83" si="47">SUM(U59:U82)</f>
        <v>21844</v>
      </c>
      <c r="V83" s="20">
        <f t="shared" ref="V83" si="48">SUM(V59:V82)</f>
        <v>22628</v>
      </c>
      <c r="W83" s="20">
        <f t="shared" ref="W83" si="49">SUM(W59:W82)</f>
        <v>27148</v>
      </c>
      <c r="X83" s="20">
        <f t="shared" ref="X83" si="50">SUM(X59:X82)</f>
        <v>28056</v>
      </c>
      <c r="Y83" s="20">
        <f t="shared" ref="Y83" si="51">SUM(Y59:Y82)</f>
        <v>20797</v>
      </c>
      <c r="Z83" s="20">
        <f t="shared" ref="Z83" si="52">SUM(Z59:Z82)</f>
        <v>27396</v>
      </c>
      <c r="AA83" s="20">
        <f t="shared" ref="AA83" si="53">SUM(AA59:AA82)</f>
        <v>27667</v>
      </c>
      <c r="AB83" s="20">
        <f t="shared" ref="AB83" si="54">SUM(AB59:AB82)</f>
        <v>22175</v>
      </c>
      <c r="AC83" s="20">
        <f t="shared" ref="AC83" si="55">SUM(AC59:AC82)</f>
        <v>22805</v>
      </c>
      <c r="AD83" s="104">
        <f t="shared" ref="AD83" si="56">SUM(AD59:AD82)</f>
        <v>27494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B24-8C65-4A8E-A8A7-D6A184AA6389}">
  <dimension ref="A1:AD83"/>
  <sheetViews>
    <sheetView workbookViewId="0">
      <selection activeCell="A2" sqref="A2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0.85546875" bestFit="1" customWidth="1"/>
    <col min="21" max="32" width="10.5703125" bestFit="1" customWidth="1"/>
  </cols>
  <sheetData>
    <row r="1" spans="1:30" ht="23.25" x14ac:dyDescent="0.35">
      <c r="A1" s="52" t="s">
        <v>593</v>
      </c>
      <c r="T1" s="53">
        <v>45323</v>
      </c>
    </row>
    <row r="3" spans="1:30" ht="15.75" thickBot="1" x14ac:dyDescent="0.3"/>
    <row r="4" spans="1:30" x14ac:dyDescent="0.25">
      <c r="A4" s="94" t="s">
        <v>479</v>
      </c>
      <c r="B4" s="54" t="s">
        <v>562</v>
      </c>
      <c r="C4" s="54" t="s">
        <v>563</v>
      </c>
      <c r="D4" s="54" t="s">
        <v>564</v>
      </c>
      <c r="E4" s="54" t="s">
        <v>565</v>
      </c>
      <c r="F4" s="54" t="s">
        <v>566</v>
      </c>
      <c r="G4" s="54" t="s">
        <v>567</v>
      </c>
      <c r="H4" s="54" t="s">
        <v>568</v>
      </c>
      <c r="I4" s="54" t="s">
        <v>569</v>
      </c>
      <c r="J4" s="54" t="s">
        <v>570</v>
      </c>
      <c r="K4" s="54" t="s">
        <v>571</v>
      </c>
      <c r="L4" s="54" t="s">
        <v>572</v>
      </c>
      <c r="M4" s="54" t="s">
        <v>573</v>
      </c>
      <c r="N4" s="54" t="s">
        <v>574</v>
      </c>
      <c r="O4" s="54" t="s">
        <v>575</v>
      </c>
      <c r="P4" s="54" t="s">
        <v>576</v>
      </c>
      <c r="Q4" s="54" t="s">
        <v>577</v>
      </c>
      <c r="R4" s="54" t="s">
        <v>578</v>
      </c>
      <c r="S4" s="54" t="s">
        <v>579</v>
      </c>
      <c r="T4" s="54" t="s">
        <v>580</v>
      </c>
      <c r="U4" s="54" t="s">
        <v>581</v>
      </c>
      <c r="V4" s="54" t="s">
        <v>582</v>
      </c>
      <c r="W4" s="54" t="s">
        <v>583</v>
      </c>
      <c r="X4" s="54" t="s">
        <v>584</v>
      </c>
      <c r="Y4" s="54" t="s">
        <v>585</v>
      </c>
      <c r="Z4" s="54" t="s">
        <v>586</v>
      </c>
      <c r="AA4" s="54" t="s">
        <v>587</v>
      </c>
      <c r="AB4" s="54" t="s">
        <v>588</v>
      </c>
      <c r="AC4" s="54" t="s">
        <v>589</v>
      </c>
      <c r="AD4" s="94" t="s">
        <v>590</v>
      </c>
    </row>
    <row r="5" spans="1:30" x14ac:dyDescent="0.25">
      <c r="A5" s="147" t="s">
        <v>501</v>
      </c>
      <c r="B5" s="154">
        <v>0</v>
      </c>
      <c r="C5" s="125">
        <v>1331</v>
      </c>
      <c r="D5" s="125">
        <v>1513</v>
      </c>
      <c r="E5" s="125">
        <v>365</v>
      </c>
      <c r="F5" s="125">
        <v>1894</v>
      </c>
      <c r="G5" s="125">
        <v>1287</v>
      </c>
      <c r="H5" s="125">
        <v>915</v>
      </c>
      <c r="I5" s="125">
        <v>915</v>
      </c>
      <c r="J5" s="125">
        <v>1525</v>
      </c>
      <c r="K5" s="125">
        <v>1694</v>
      </c>
      <c r="L5" s="125">
        <v>546</v>
      </c>
      <c r="M5" s="125">
        <v>1897</v>
      </c>
      <c r="N5" s="125">
        <v>1287</v>
      </c>
      <c r="O5" s="125">
        <v>915</v>
      </c>
      <c r="P5" s="125">
        <v>1485</v>
      </c>
      <c r="Q5" s="125">
        <v>2079</v>
      </c>
      <c r="R5" s="125">
        <v>2265</v>
      </c>
      <c r="S5" s="125">
        <v>1650</v>
      </c>
      <c r="T5" s="125">
        <v>1278</v>
      </c>
      <c r="U5" s="125">
        <v>1885</v>
      </c>
      <c r="V5" s="125">
        <v>906</v>
      </c>
      <c r="W5" s="125">
        <v>1472</v>
      </c>
      <c r="X5" s="125">
        <v>2265</v>
      </c>
      <c r="Y5" s="125">
        <v>2265</v>
      </c>
      <c r="Z5" s="125">
        <v>1844</v>
      </c>
      <c r="AA5" s="125">
        <v>1663</v>
      </c>
      <c r="AB5" s="125">
        <v>2079</v>
      </c>
      <c r="AC5" s="125">
        <v>1100</v>
      </c>
      <c r="AD5" s="155">
        <v>1472</v>
      </c>
    </row>
    <row r="6" spans="1:30" x14ac:dyDescent="0.25">
      <c r="A6" s="147" t="s">
        <v>502</v>
      </c>
      <c r="B6" s="154">
        <v>0</v>
      </c>
      <c r="C6" s="125">
        <v>182</v>
      </c>
      <c r="D6" s="125">
        <v>0</v>
      </c>
      <c r="E6" s="125">
        <v>368</v>
      </c>
      <c r="F6" s="125">
        <v>182</v>
      </c>
      <c r="G6" s="125">
        <v>0</v>
      </c>
      <c r="H6" s="125">
        <v>0</v>
      </c>
      <c r="I6" s="125">
        <v>0</v>
      </c>
      <c r="J6" s="125">
        <v>182</v>
      </c>
      <c r="K6" s="125">
        <v>0</v>
      </c>
      <c r="L6" s="125">
        <v>368</v>
      </c>
      <c r="M6" s="125">
        <v>182</v>
      </c>
      <c r="N6" s="125">
        <v>0</v>
      </c>
      <c r="O6" s="125">
        <v>0</v>
      </c>
      <c r="P6" s="125">
        <v>0</v>
      </c>
      <c r="Q6" s="125">
        <v>182</v>
      </c>
      <c r="R6" s="125">
        <v>186</v>
      </c>
      <c r="S6" s="125">
        <v>0</v>
      </c>
      <c r="T6" s="125">
        <v>598</v>
      </c>
      <c r="U6" s="125">
        <v>186</v>
      </c>
      <c r="V6" s="125">
        <v>0</v>
      </c>
      <c r="W6" s="125">
        <v>0</v>
      </c>
      <c r="X6" s="125">
        <v>182</v>
      </c>
      <c r="Y6" s="125">
        <v>186</v>
      </c>
      <c r="Z6" s="125">
        <v>0</v>
      </c>
      <c r="AA6" s="125">
        <v>598</v>
      </c>
      <c r="AB6" s="125">
        <v>186</v>
      </c>
      <c r="AC6" s="125">
        <v>0</v>
      </c>
      <c r="AD6" s="155">
        <v>0</v>
      </c>
    </row>
    <row r="7" spans="1:30" x14ac:dyDescent="0.25">
      <c r="A7" s="147" t="s">
        <v>503</v>
      </c>
      <c r="B7" s="154">
        <v>0</v>
      </c>
      <c r="C7" s="125">
        <v>0</v>
      </c>
      <c r="D7" s="125">
        <v>0</v>
      </c>
      <c r="E7" s="125">
        <v>0</v>
      </c>
      <c r="F7" s="125">
        <v>0</v>
      </c>
      <c r="G7" s="125">
        <v>0</v>
      </c>
      <c r="H7" s="125">
        <v>0</v>
      </c>
      <c r="I7" s="125">
        <v>0</v>
      </c>
      <c r="J7" s="125">
        <v>0</v>
      </c>
      <c r="K7" s="125">
        <v>0</v>
      </c>
      <c r="L7" s="125">
        <v>0</v>
      </c>
      <c r="M7" s="125">
        <v>0</v>
      </c>
      <c r="N7" s="125">
        <v>0</v>
      </c>
      <c r="O7" s="125">
        <v>0</v>
      </c>
      <c r="P7" s="125">
        <v>0</v>
      </c>
      <c r="Q7" s="125">
        <v>0</v>
      </c>
      <c r="R7" s="125">
        <v>0</v>
      </c>
      <c r="S7" s="125">
        <v>0</v>
      </c>
      <c r="T7" s="125">
        <v>0</v>
      </c>
      <c r="U7" s="125">
        <v>0</v>
      </c>
      <c r="V7" s="125">
        <v>0</v>
      </c>
      <c r="W7" s="125">
        <v>0</v>
      </c>
      <c r="X7" s="125">
        <v>0</v>
      </c>
      <c r="Y7" s="125">
        <v>0</v>
      </c>
      <c r="Z7" s="125">
        <v>0</v>
      </c>
      <c r="AA7" s="125">
        <v>0</v>
      </c>
      <c r="AB7" s="125">
        <v>0</v>
      </c>
      <c r="AC7" s="125">
        <v>0</v>
      </c>
      <c r="AD7" s="155">
        <v>0</v>
      </c>
    </row>
    <row r="8" spans="1:30" x14ac:dyDescent="0.25">
      <c r="A8" s="147" t="s">
        <v>504</v>
      </c>
      <c r="B8" s="154">
        <v>0</v>
      </c>
      <c r="C8" s="125">
        <v>0</v>
      </c>
      <c r="D8" s="125">
        <v>0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0</v>
      </c>
      <c r="S8" s="125">
        <v>0</v>
      </c>
      <c r="T8" s="125">
        <v>0</v>
      </c>
      <c r="U8" s="125">
        <v>0</v>
      </c>
      <c r="V8" s="125">
        <v>0</v>
      </c>
      <c r="W8" s="125">
        <v>0</v>
      </c>
      <c r="X8" s="125">
        <v>0</v>
      </c>
      <c r="Y8" s="125">
        <v>0</v>
      </c>
      <c r="Z8" s="125">
        <v>0</v>
      </c>
      <c r="AA8" s="125">
        <v>0</v>
      </c>
      <c r="AB8" s="125">
        <v>0</v>
      </c>
      <c r="AC8" s="125">
        <v>0</v>
      </c>
      <c r="AD8" s="155">
        <v>0</v>
      </c>
    </row>
    <row r="9" spans="1:30" x14ac:dyDescent="0.25">
      <c r="A9" s="147" t="s">
        <v>505</v>
      </c>
      <c r="B9" s="154">
        <v>0</v>
      </c>
      <c r="C9" s="125">
        <v>0</v>
      </c>
      <c r="D9" s="125">
        <v>0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25">
        <v>0</v>
      </c>
      <c r="T9" s="125">
        <v>0</v>
      </c>
      <c r="U9" s="125">
        <v>0</v>
      </c>
      <c r="V9" s="125">
        <v>0</v>
      </c>
      <c r="W9" s="125">
        <v>0</v>
      </c>
      <c r="X9" s="125">
        <v>0</v>
      </c>
      <c r="Y9" s="125">
        <v>0</v>
      </c>
      <c r="Z9" s="125">
        <v>0</v>
      </c>
      <c r="AA9" s="125">
        <v>0</v>
      </c>
      <c r="AB9" s="125">
        <v>0</v>
      </c>
      <c r="AC9" s="125">
        <v>0</v>
      </c>
      <c r="AD9" s="155">
        <v>0</v>
      </c>
    </row>
    <row r="10" spans="1:30" x14ac:dyDescent="0.25">
      <c r="A10" s="147" t="s">
        <v>506</v>
      </c>
      <c r="B10" s="154">
        <v>0</v>
      </c>
      <c r="C10" s="125">
        <v>0</v>
      </c>
      <c r="D10" s="125">
        <v>0</v>
      </c>
      <c r="E10" s="125">
        <v>0</v>
      </c>
      <c r="F10" s="125">
        <v>0</v>
      </c>
      <c r="G10" s="125">
        <v>0</v>
      </c>
      <c r="H10" s="125">
        <v>0</v>
      </c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  <c r="O10" s="125">
        <v>0</v>
      </c>
      <c r="P10" s="125">
        <v>0</v>
      </c>
      <c r="Q10" s="125">
        <v>0</v>
      </c>
      <c r="R10" s="125">
        <v>159</v>
      </c>
      <c r="S10" s="125">
        <v>0</v>
      </c>
      <c r="T10" s="125">
        <v>178</v>
      </c>
      <c r="U10" s="125">
        <v>0</v>
      </c>
      <c r="V10" s="125">
        <v>0</v>
      </c>
      <c r="W10" s="125">
        <v>0</v>
      </c>
      <c r="X10" s="125">
        <v>0</v>
      </c>
      <c r="Y10" s="125">
        <v>159</v>
      </c>
      <c r="Z10" s="125">
        <v>0</v>
      </c>
      <c r="AA10" s="125">
        <v>178</v>
      </c>
      <c r="AB10" s="125">
        <v>0</v>
      </c>
      <c r="AC10" s="125">
        <v>0</v>
      </c>
      <c r="AD10" s="155">
        <v>0</v>
      </c>
    </row>
    <row r="11" spans="1:30" x14ac:dyDescent="0.25">
      <c r="A11" s="147" t="s">
        <v>507</v>
      </c>
      <c r="B11" s="154">
        <v>0</v>
      </c>
      <c r="C11" s="125">
        <v>0</v>
      </c>
      <c r="D11" s="125">
        <v>178</v>
      </c>
      <c r="E11" s="125">
        <v>811</v>
      </c>
      <c r="F11" s="125">
        <v>159</v>
      </c>
      <c r="G11" s="125">
        <v>350</v>
      </c>
      <c r="H11" s="125">
        <v>350</v>
      </c>
      <c r="I11" s="125">
        <v>0</v>
      </c>
      <c r="J11" s="125">
        <v>0</v>
      </c>
      <c r="K11" s="125">
        <v>178</v>
      </c>
      <c r="L11" s="125">
        <v>811</v>
      </c>
      <c r="M11" s="125">
        <v>355</v>
      </c>
      <c r="N11" s="125">
        <v>350</v>
      </c>
      <c r="O11" s="125">
        <v>532</v>
      </c>
      <c r="P11" s="125">
        <v>368</v>
      </c>
      <c r="Q11" s="125">
        <v>182</v>
      </c>
      <c r="R11" s="125">
        <v>0</v>
      </c>
      <c r="S11" s="125">
        <v>993</v>
      </c>
      <c r="T11" s="125">
        <v>182</v>
      </c>
      <c r="U11" s="125">
        <v>532</v>
      </c>
      <c r="V11" s="125">
        <v>532</v>
      </c>
      <c r="W11" s="125">
        <v>368</v>
      </c>
      <c r="X11" s="125">
        <v>182</v>
      </c>
      <c r="Y11" s="125">
        <v>0</v>
      </c>
      <c r="Z11" s="125">
        <v>993</v>
      </c>
      <c r="AA11" s="125">
        <v>182</v>
      </c>
      <c r="AB11" s="125">
        <v>768</v>
      </c>
      <c r="AC11" s="125">
        <v>532</v>
      </c>
      <c r="AD11" s="155">
        <v>368</v>
      </c>
    </row>
    <row r="12" spans="1:30" x14ac:dyDescent="0.25">
      <c r="A12" s="147" t="s">
        <v>508</v>
      </c>
      <c r="B12" s="154">
        <v>3153</v>
      </c>
      <c r="C12" s="125">
        <v>3617</v>
      </c>
      <c r="D12" s="125">
        <v>2919</v>
      </c>
      <c r="E12" s="125">
        <v>4037</v>
      </c>
      <c r="F12" s="125">
        <v>3383</v>
      </c>
      <c r="G12" s="125">
        <v>3569</v>
      </c>
      <c r="H12" s="125">
        <v>3205</v>
      </c>
      <c r="I12" s="125">
        <v>3617</v>
      </c>
      <c r="J12" s="125">
        <v>3789</v>
      </c>
      <c r="K12" s="125">
        <v>2919</v>
      </c>
      <c r="L12" s="125">
        <v>4216</v>
      </c>
      <c r="M12" s="125">
        <v>5114</v>
      </c>
      <c r="N12" s="125">
        <v>3873</v>
      </c>
      <c r="O12" s="125">
        <v>2975</v>
      </c>
      <c r="P12" s="125">
        <v>2876</v>
      </c>
      <c r="Q12" s="125">
        <v>3244</v>
      </c>
      <c r="R12" s="125">
        <v>2685</v>
      </c>
      <c r="S12" s="125">
        <v>3811</v>
      </c>
      <c r="T12" s="125">
        <v>3058</v>
      </c>
      <c r="U12" s="125">
        <v>2789</v>
      </c>
      <c r="V12" s="125">
        <v>2975</v>
      </c>
      <c r="W12" s="125">
        <v>2876</v>
      </c>
      <c r="X12" s="125">
        <v>3430</v>
      </c>
      <c r="Y12" s="125">
        <v>2685</v>
      </c>
      <c r="Z12" s="125">
        <v>3811</v>
      </c>
      <c r="AA12" s="125">
        <v>3058</v>
      </c>
      <c r="AB12" s="125">
        <v>2789</v>
      </c>
      <c r="AC12" s="125">
        <v>2975</v>
      </c>
      <c r="AD12" s="155">
        <v>3298</v>
      </c>
    </row>
    <row r="13" spans="1:30" x14ac:dyDescent="0.25">
      <c r="A13" s="147" t="s">
        <v>509</v>
      </c>
      <c r="B13" s="154">
        <v>7184</v>
      </c>
      <c r="C13" s="125">
        <v>6617</v>
      </c>
      <c r="D13" s="125">
        <v>5338</v>
      </c>
      <c r="E13" s="125">
        <v>6928</v>
      </c>
      <c r="F13" s="125">
        <v>6993</v>
      </c>
      <c r="G13" s="125">
        <v>5244</v>
      </c>
      <c r="H13" s="125">
        <v>5784</v>
      </c>
      <c r="I13" s="125">
        <v>6890</v>
      </c>
      <c r="J13" s="125">
        <v>6448</v>
      </c>
      <c r="K13" s="125">
        <v>5152</v>
      </c>
      <c r="L13" s="125">
        <v>6928</v>
      </c>
      <c r="M13" s="125">
        <v>8356</v>
      </c>
      <c r="N13" s="125">
        <v>5839</v>
      </c>
      <c r="O13" s="125">
        <v>6154</v>
      </c>
      <c r="P13" s="125">
        <v>6909</v>
      </c>
      <c r="Q13" s="125">
        <v>6723</v>
      </c>
      <c r="R13" s="125">
        <v>5695</v>
      </c>
      <c r="S13" s="125">
        <v>6655</v>
      </c>
      <c r="T13" s="125">
        <v>7091</v>
      </c>
      <c r="U13" s="125">
        <v>6010</v>
      </c>
      <c r="V13" s="125">
        <v>6178</v>
      </c>
      <c r="W13" s="125">
        <v>6909</v>
      </c>
      <c r="X13" s="125">
        <v>6717</v>
      </c>
      <c r="Y13" s="125">
        <v>5695</v>
      </c>
      <c r="Z13" s="125">
        <v>6655</v>
      </c>
      <c r="AA13" s="125">
        <v>7271</v>
      </c>
      <c r="AB13" s="125">
        <v>5824</v>
      </c>
      <c r="AC13" s="125">
        <v>6178</v>
      </c>
      <c r="AD13" s="155">
        <v>6723</v>
      </c>
    </row>
    <row r="14" spans="1:30" x14ac:dyDescent="0.25">
      <c r="A14" s="147" t="s">
        <v>510</v>
      </c>
      <c r="B14" s="154">
        <v>5580</v>
      </c>
      <c r="C14" s="125">
        <v>6470</v>
      </c>
      <c r="D14" s="125">
        <v>4940</v>
      </c>
      <c r="E14" s="125">
        <v>4515</v>
      </c>
      <c r="F14" s="125">
        <v>6276</v>
      </c>
      <c r="G14" s="125">
        <v>5123</v>
      </c>
      <c r="H14" s="125">
        <v>4599</v>
      </c>
      <c r="I14" s="125">
        <v>6100</v>
      </c>
      <c r="J14" s="125">
        <v>6744</v>
      </c>
      <c r="K14" s="125">
        <v>4940</v>
      </c>
      <c r="L14" s="125">
        <v>4692</v>
      </c>
      <c r="M14" s="125">
        <v>8107</v>
      </c>
      <c r="N14" s="125">
        <v>5492</v>
      </c>
      <c r="O14" s="125">
        <v>4744</v>
      </c>
      <c r="P14" s="125">
        <v>6177</v>
      </c>
      <c r="Q14" s="125">
        <v>6035</v>
      </c>
      <c r="R14" s="125">
        <v>5073</v>
      </c>
      <c r="S14" s="125">
        <v>5132</v>
      </c>
      <c r="T14" s="125">
        <v>6205</v>
      </c>
      <c r="U14" s="125">
        <v>4706</v>
      </c>
      <c r="V14" s="125">
        <v>4546</v>
      </c>
      <c r="W14" s="125">
        <v>6357</v>
      </c>
      <c r="X14" s="125">
        <v>6035</v>
      </c>
      <c r="Y14" s="125">
        <v>5073</v>
      </c>
      <c r="Z14" s="125">
        <v>5113</v>
      </c>
      <c r="AA14" s="125">
        <v>6205</v>
      </c>
      <c r="AB14" s="125">
        <v>4858</v>
      </c>
      <c r="AC14" s="125">
        <v>4740</v>
      </c>
      <c r="AD14" s="155">
        <v>6201</v>
      </c>
    </row>
    <row r="15" spans="1:30" x14ac:dyDescent="0.25">
      <c r="A15" s="147" t="s">
        <v>511</v>
      </c>
      <c r="B15" s="154">
        <v>5263</v>
      </c>
      <c r="C15" s="125">
        <v>5532</v>
      </c>
      <c r="D15" s="125">
        <v>4299</v>
      </c>
      <c r="E15" s="125">
        <v>4874</v>
      </c>
      <c r="F15" s="125">
        <v>6082</v>
      </c>
      <c r="G15" s="125">
        <v>5165</v>
      </c>
      <c r="H15" s="125">
        <v>5736</v>
      </c>
      <c r="I15" s="125">
        <v>5903</v>
      </c>
      <c r="J15" s="125">
        <v>6399</v>
      </c>
      <c r="K15" s="125">
        <v>4699</v>
      </c>
      <c r="L15" s="125">
        <v>4832</v>
      </c>
      <c r="M15" s="125">
        <v>6566</v>
      </c>
      <c r="N15" s="125">
        <v>5127</v>
      </c>
      <c r="O15" s="125">
        <v>4576</v>
      </c>
      <c r="P15" s="125">
        <v>4614</v>
      </c>
      <c r="Q15" s="125">
        <v>4428</v>
      </c>
      <c r="R15" s="125">
        <v>3800</v>
      </c>
      <c r="S15" s="125">
        <v>4013</v>
      </c>
      <c r="T15" s="125">
        <v>4374</v>
      </c>
      <c r="U15" s="125">
        <v>4718</v>
      </c>
      <c r="V15" s="125">
        <v>4528</v>
      </c>
      <c r="W15" s="125">
        <v>4614</v>
      </c>
      <c r="X15" s="125">
        <v>4242</v>
      </c>
      <c r="Y15" s="125">
        <v>3870</v>
      </c>
      <c r="Z15" s="125">
        <v>3971</v>
      </c>
      <c r="AA15" s="125">
        <v>4374</v>
      </c>
      <c r="AB15" s="125">
        <v>4718</v>
      </c>
      <c r="AC15" s="125">
        <v>4528</v>
      </c>
      <c r="AD15" s="155">
        <v>4783</v>
      </c>
    </row>
    <row r="16" spans="1:30" x14ac:dyDescent="0.25">
      <c r="A16" s="147" t="s">
        <v>512</v>
      </c>
      <c r="B16" s="154">
        <v>6060</v>
      </c>
      <c r="C16" s="125">
        <v>6031</v>
      </c>
      <c r="D16" s="125">
        <v>5249</v>
      </c>
      <c r="E16" s="125">
        <v>6539</v>
      </c>
      <c r="F16" s="125">
        <v>5655</v>
      </c>
      <c r="G16" s="125">
        <v>4296</v>
      </c>
      <c r="H16" s="125">
        <v>4283</v>
      </c>
      <c r="I16" s="125">
        <v>6448</v>
      </c>
      <c r="J16" s="125">
        <v>7635</v>
      </c>
      <c r="K16" s="125">
        <v>5456</v>
      </c>
      <c r="L16" s="125">
        <v>6791</v>
      </c>
      <c r="M16" s="125">
        <v>7138</v>
      </c>
      <c r="N16" s="125">
        <v>4502</v>
      </c>
      <c r="O16" s="125">
        <v>5543</v>
      </c>
      <c r="P16" s="125">
        <v>6586</v>
      </c>
      <c r="Q16" s="125">
        <v>7349</v>
      </c>
      <c r="R16" s="125">
        <v>5672</v>
      </c>
      <c r="S16" s="125">
        <v>6458</v>
      </c>
      <c r="T16" s="125">
        <v>6235</v>
      </c>
      <c r="U16" s="125">
        <v>5574</v>
      </c>
      <c r="V16" s="125">
        <v>6478</v>
      </c>
      <c r="W16" s="125">
        <v>6628</v>
      </c>
      <c r="X16" s="125">
        <v>7193</v>
      </c>
      <c r="Y16" s="125">
        <v>5672</v>
      </c>
      <c r="Z16" s="125">
        <v>6951</v>
      </c>
      <c r="AA16" s="125">
        <v>6235</v>
      </c>
      <c r="AB16" s="125">
        <v>5574</v>
      </c>
      <c r="AC16" s="125">
        <v>6478</v>
      </c>
      <c r="AD16" s="155">
        <v>6628</v>
      </c>
    </row>
    <row r="17" spans="1:30" x14ac:dyDescent="0.25">
      <c r="A17" s="147" t="s">
        <v>513</v>
      </c>
      <c r="B17" s="154">
        <v>6219</v>
      </c>
      <c r="C17" s="125">
        <v>5960</v>
      </c>
      <c r="D17" s="125">
        <v>5342</v>
      </c>
      <c r="E17" s="125">
        <v>6123</v>
      </c>
      <c r="F17" s="125">
        <v>5792</v>
      </c>
      <c r="G17" s="125">
        <v>5850</v>
      </c>
      <c r="H17" s="125">
        <v>5900</v>
      </c>
      <c r="I17" s="125">
        <v>7046</v>
      </c>
      <c r="J17" s="125">
        <v>7604</v>
      </c>
      <c r="K17" s="125">
        <v>5672</v>
      </c>
      <c r="L17" s="125">
        <v>6083</v>
      </c>
      <c r="M17" s="125">
        <v>7068</v>
      </c>
      <c r="N17" s="125">
        <v>6084</v>
      </c>
      <c r="O17" s="125">
        <v>5887</v>
      </c>
      <c r="P17" s="125">
        <v>6738</v>
      </c>
      <c r="Q17" s="125">
        <v>6549</v>
      </c>
      <c r="R17" s="125">
        <v>5801</v>
      </c>
      <c r="S17" s="125">
        <v>6985</v>
      </c>
      <c r="T17" s="125">
        <v>7075</v>
      </c>
      <c r="U17" s="125">
        <v>6809</v>
      </c>
      <c r="V17" s="125">
        <v>5950</v>
      </c>
      <c r="W17" s="125">
        <v>6718</v>
      </c>
      <c r="X17" s="125">
        <v>6391</v>
      </c>
      <c r="Y17" s="125">
        <v>5910</v>
      </c>
      <c r="Z17" s="125">
        <v>6395</v>
      </c>
      <c r="AA17" s="125">
        <v>6930</v>
      </c>
      <c r="AB17" s="125">
        <v>6878</v>
      </c>
      <c r="AC17" s="125">
        <v>6150</v>
      </c>
      <c r="AD17" s="155">
        <v>7041</v>
      </c>
    </row>
    <row r="18" spans="1:30" x14ac:dyDescent="0.25">
      <c r="A18" s="147" t="s">
        <v>514</v>
      </c>
      <c r="B18" s="154">
        <v>6660</v>
      </c>
      <c r="C18" s="125">
        <v>6409</v>
      </c>
      <c r="D18" s="125">
        <v>3626</v>
      </c>
      <c r="E18" s="125">
        <v>5040</v>
      </c>
      <c r="F18" s="125">
        <v>6103</v>
      </c>
      <c r="G18" s="125">
        <v>4747</v>
      </c>
      <c r="H18" s="125">
        <v>4845</v>
      </c>
      <c r="I18" s="125">
        <v>6879</v>
      </c>
      <c r="J18" s="125">
        <v>7075</v>
      </c>
      <c r="K18" s="125">
        <v>4208</v>
      </c>
      <c r="L18" s="125">
        <v>5265</v>
      </c>
      <c r="M18" s="125">
        <v>6591</v>
      </c>
      <c r="N18" s="125">
        <v>4716</v>
      </c>
      <c r="O18" s="125">
        <v>4079</v>
      </c>
      <c r="P18" s="125">
        <v>5724</v>
      </c>
      <c r="Q18" s="125">
        <v>4775</v>
      </c>
      <c r="R18" s="125">
        <v>3178</v>
      </c>
      <c r="S18" s="125">
        <v>4841</v>
      </c>
      <c r="T18" s="125">
        <v>4589</v>
      </c>
      <c r="U18" s="125">
        <v>3967</v>
      </c>
      <c r="V18" s="125">
        <v>3877</v>
      </c>
      <c r="W18" s="125">
        <v>5132</v>
      </c>
      <c r="X18" s="125">
        <v>4745</v>
      </c>
      <c r="Y18" s="125">
        <v>3178</v>
      </c>
      <c r="Z18" s="125">
        <v>5329</v>
      </c>
      <c r="AA18" s="125">
        <v>4718</v>
      </c>
      <c r="AB18" s="125">
        <v>4126</v>
      </c>
      <c r="AC18" s="125">
        <v>4063</v>
      </c>
      <c r="AD18" s="155">
        <v>5291</v>
      </c>
    </row>
    <row r="19" spans="1:30" x14ac:dyDescent="0.25">
      <c r="A19" s="147" t="s">
        <v>515</v>
      </c>
      <c r="B19" s="154">
        <v>5162</v>
      </c>
      <c r="C19" s="125">
        <v>4056</v>
      </c>
      <c r="D19" s="125">
        <v>3647</v>
      </c>
      <c r="E19" s="125">
        <v>6355</v>
      </c>
      <c r="F19" s="125">
        <v>4242</v>
      </c>
      <c r="G19" s="125">
        <v>3735</v>
      </c>
      <c r="H19" s="125">
        <v>3863</v>
      </c>
      <c r="I19" s="125">
        <v>5884</v>
      </c>
      <c r="J19" s="125">
        <v>4548</v>
      </c>
      <c r="K19" s="125">
        <v>3647</v>
      </c>
      <c r="L19" s="125">
        <v>6312</v>
      </c>
      <c r="M19" s="125">
        <v>5235</v>
      </c>
      <c r="N19" s="125">
        <v>3553</v>
      </c>
      <c r="O19" s="125">
        <v>4399</v>
      </c>
      <c r="P19" s="125">
        <v>4823</v>
      </c>
      <c r="Q19" s="125">
        <v>4742</v>
      </c>
      <c r="R19" s="125">
        <v>4162</v>
      </c>
      <c r="S19" s="125">
        <v>5632</v>
      </c>
      <c r="T19" s="125">
        <v>5686</v>
      </c>
      <c r="U19" s="125">
        <v>4459</v>
      </c>
      <c r="V19" s="125">
        <v>4171</v>
      </c>
      <c r="W19" s="125">
        <v>5009</v>
      </c>
      <c r="X19" s="125">
        <v>4586</v>
      </c>
      <c r="Y19" s="125">
        <v>4292</v>
      </c>
      <c r="Z19" s="125">
        <v>5602</v>
      </c>
      <c r="AA19" s="125">
        <v>5530</v>
      </c>
      <c r="AB19" s="125">
        <v>4459</v>
      </c>
      <c r="AC19" s="125">
        <v>4182</v>
      </c>
      <c r="AD19" s="155">
        <v>5009</v>
      </c>
    </row>
    <row r="20" spans="1:30" x14ac:dyDescent="0.25">
      <c r="A20" s="147" t="s">
        <v>516</v>
      </c>
      <c r="B20" s="154">
        <v>6190</v>
      </c>
      <c r="C20" s="125">
        <v>6110</v>
      </c>
      <c r="D20" s="125">
        <v>4845</v>
      </c>
      <c r="E20" s="125">
        <v>6332</v>
      </c>
      <c r="F20" s="125">
        <v>6135</v>
      </c>
      <c r="G20" s="125">
        <v>4837</v>
      </c>
      <c r="H20" s="125">
        <v>5104</v>
      </c>
      <c r="I20" s="125">
        <v>7136</v>
      </c>
      <c r="J20" s="125">
        <v>7178</v>
      </c>
      <c r="K20" s="125">
        <v>4555</v>
      </c>
      <c r="L20" s="125">
        <v>6365</v>
      </c>
      <c r="M20" s="125">
        <v>7117</v>
      </c>
      <c r="N20" s="125">
        <v>5044</v>
      </c>
      <c r="O20" s="125">
        <v>4652</v>
      </c>
      <c r="P20" s="125">
        <v>5289</v>
      </c>
      <c r="Q20" s="125">
        <v>6091</v>
      </c>
      <c r="R20" s="125">
        <v>5507</v>
      </c>
      <c r="S20" s="125">
        <v>5292</v>
      </c>
      <c r="T20" s="125">
        <v>5565</v>
      </c>
      <c r="U20" s="125">
        <v>4659</v>
      </c>
      <c r="V20" s="125">
        <v>4662</v>
      </c>
      <c r="W20" s="125">
        <v>5811</v>
      </c>
      <c r="X20" s="125">
        <v>6271</v>
      </c>
      <c r="Y20" s="125">
        <v>5507</v>
      </c>
      <c r="Z20" s="125">
        <v>5794</v>
      </c>
      <c r="AA20" s="125">
        <v>5595</v>
      </c>
      <c r="AB20" s="125">
        <v>4659</v>
      </c>
      <c r="AC20" s="125">
        <v>4476</v>
      </c>
      <c r="AD20" s="155">
        <v>5469</v>
      </c>
    </row>
    <row r="21" spans="1:30" x14ac:dyDescent="0.25">
      <c r="A21" s="147" t="s">
        <v>517</v>
      </c>
      <c r="B21" s="154">
        <v>6004</v>
      </c>
      <c r="C21" s="125">
        <v>6186</v>
      </c>
      <c r="D21" s="125">
        <v>4500</v>
      </c>
      <c r="E21" s="125">
        <v>6147</v>
      </c>
      <c r="F21" s="125">
        <v>5803</v>
      </c>
      <c r="G21" s="125">
        <v>4288</v>
      </c>
      <c r="H21" s="125">
        <v>4576</v>
      </c>
      <c r="I21" s="125">
        <v>6549</v>
      </c>
      <c r="J21" s="125">
        <v>6367</v>
      </c>
      <c r="K21" s="125">
        <v>4487</v>
      </c>
      <c r="L21" s="125">
        <v>5640</v>
      </c>
      <c r="M21" s="125">
        <v>5819</v>
      </c>
      <c r="N21" s="125">
        <v>4467</v>
      </c>
      <c r="O21" s="125">
        <v>5168</v>
      </c>
      <c r="P21" s="125">
        <v>5870</v>
      </c>
      <c r="Q21" s="125">
        <v>6697</v>
      </c>
      <c r="R21" s="125">
        <v>4707</v>
      </c>
      <c r="S21" s="125">
        <v>5720</v>
      </c>
      <c r="T21" s="125">
        <v>6333</v>
      </c>
      <c r="U21" s="125">
        <v>5474</v>
      </c>
      <c r="V21" s="125">
        <v>5277</v>
      </c>
      <c r="W21" s="125">
        <v>5857</v>
      </c>
      <c r="X21" s="125">
        <v>6883</v>
      </c>
      <c r="Y21" s="125">
        <v>4707</v>
      </c>
      <c r="Z21" s="125">
        <v>5720</v>
      </c>
      <c r="AA21" s="125">
        <v>6333</v>
      </c>
      <c r="AB21" s="125">
        <v>5474</v>
      </c>
      <c r="AC21" s="125">
        <v>5277</v>
      </c>
      <c r="AD21" s="155">
        <v>5857</v>
      </c>
    </row>
    <row r="22" spans="1:30" x14ac:dyDescent="0.25">
      <c r="A22" s="147" t="s">
        <v>518</v>
      </c>
      <c r="B22" s="154">
        <v>5365</v>
      </c>
      <c r="C22" s="125">
        <v>5852</v>
      </c>
      <c r="D22" s="125">
        <v>4317</v>
      </c>
      <c r="E22" s="125">
        <v>5551</v>
      </c>
      <c r="F22" s="125">
        <v>5842</v>
      </c>
      <c r="G22" s="125">
        <v>5163</v>
      </c>
      <c r="H22" s="125">
        <v>5705</v>
      </c>
      <c r="I22" s="125">
        <v>5881</v>
      </c>
      <c r="J22" s="125">
        <v>6921</v>
      </c>
      <c r="K22" s="125">
        <v>4499</v>
      </c>
      <c r="L22" s="125">
        <v>6229</v>
      </c>
      <c r="M22" s="125">
        <v>5604</v>
      </c>
      <c r="N22" s="125">
        <v>5173</v>
      </c>
      <c r="O22" s="125">
        <v>5661</v>
      </c>
      <c r="P22" s="125">
        <v>6436</v>
      </c>
      <c r="Q22" s="125">
        <v>5711</v>
      </c>
      <c r="R22" s="125">
        <v>4986</v>
      </c>
      <c r="S22" s="125">
        <v>5856</v>
      </c>
      <c r="T22" s="125">
        <v>5633</v>
      </c>
      <c r="U22" s="125">
        <v>4702</v>
      </c>
      <c r="V22" s="125">
        <v>5707</v>
      </c>
      <c r="W22" s="125">
        <v>6447</v>
      </c>
      <c r="X22" s="125">
        <v>6053</v>
      </c>
      <c r="Y22" s="125">
        <v>4986</v>
      </c>
      <c r="Z22" s="125">
        <v>5821</v>
      </c>
      <c r="AA22" s="125">
        <v>5633</v>
      </c>
      <c r="AB22" s="125">
        <v>4888</v>
      </c>
      <c r="AC22" s="125">
        <v>6079</v>
      </c>
      <c r="AD22" s="155">
        <v>6219</v>
      </c>
    </row>
    <row r="23" spans="1:30" x14ac:dyDescent="0.25">
      <c r="A23" s="147" t="s">
        <v>519</v>
      </c>
      <c r="B23" s="154">
        <v>6630</v>
      </c>
      <c r="C23" s="125">
        <v>6596</v>
      </c>
      <c r="D23" s="125">
        <v>4794</v>
      </c>
      <c r="E23" s="125">
        <v>6073</v>
      </c>
      <c r="F23" s="125">
        <v>6399</v>
      </c>
      <c r="G23" s="125">
        <v>6282</v>
      </c>
      <c r="H23" s="125">
        <v>5256</v>
      </c>
      <c r="I23" s="125">
        <v>7279</v>
      </c>
      <c r="J23" s="125">
        <v>6666</v>
      </c>
      <c r="K23" s="125">
        <v>5535</v>
      </c>
      <c r="L23" s="125">
        <v>5972</v>
      </c>
      <c r="M23" s="125">
        <v>6833</v>
      </c>
      <c r="N23" s="125">
        <v>5741</v>
      </c>
      <c r="O23" s="125">
        <v>5600</v>
      </c>
      <c r="P23" s="125">
        <v>6114</v>
      </c>
      <c r="Q23" s="125">
        <v>6327</v>
      </c>
      <c r="R23" s="125">
        <v>4207</v>
      </c>
      <c r="S23" s="125">
        <v>5894</v>
      </c>
      <c r="T23" s="125">
        <v>6708</v>
      </c>
      <c r="U23" s="125">
        <v>5530</v>
      </c>
      <c r="V23" s="125">
        <v>5285</v>
      </c>
      <c r="W23" s="125">
        <v>6284</v>
      </c>
      <c r="X23" s="125">
        <v>6141</v>
      </c>
      <c r="Y23" s="125">
        <v>4207</v>
      </c>
      <c r="Z23" s="125">
        <v>6413</v>
      </c>
      <c r="AA23" s="125">
        <v>6864</v>
      </c>
      <c r="AB23" s="125">
        <v>5530</v>
      </c>
      <c r="AC23" s="125">
        <v>5285</v>
      </c>
      <c r="AD23" s="155">
        <v>6489</v>
      </c>
    </row>
    <row r="24" spans="1:30" x14ac:dyDescent="0.25">
      <c r="A24" s="147" t="s">
        <v>520</v>
      </c>
      <c r="B24" s="154">
        <v>5910</v>
      </c>
      <c r="C24" s="125">
        <v>5585</v>
      </c>
      <c r="D24" s="125">
        <v>3490</v>
      </c>
      <c r="E24" s="125">
        <v>4212</v>
      </c>
      <c r="F24" s="125">
        <v>5915</v>
      </c>
      <c r="G24" s="125">
        <v>4720</v>
      </c>
      <c r="H24" s="125">
        <v>4906</v>
      </c>
      <c r="I24" s="125">
        <v>6592</v>
      </c>
      <c r="J24" s="125">
        <v>6527</v>
      </c>
      <c r="K24" s="125">
        <v>3213</v>
      </c>
      <c r="L24" s="125">
        <v>4408</v>
      </c>
      <c r="M24" s="125">
        <v>6241</v>
      </c>
      <c r="N24" s="125">
        <v>4548</v>
      </c>
      <c r="O24" s="125">
        <v>5284</v>
      </c>
      <c r="P24" s="125">
        <v>6214</v>
      </c>
      <c r="Q24" s="125">
        <v>6598</v>
      </c>
      <c r="R24" s="125">
        <v>4065</v>
      </c>
      <c r="S24" s="125">
        <v>4276</v>
      </c>
      <c r="T24" s="125">
        <v>6272</v>
      </c>
      <c r="U24" s="125">
        <v>5388</v>
      </c>
      <c r="V24" s="125">
        <v>5746</v>
      </c>
      <c r="W24" s="125">
        <v>6256</v>
      </c>
      <c r="X24" s="125">
        <v>6442</v>
      </c>
      <c r="Y24" s="125">
        <v>4065</v>
      </c>
      <c r="Z24" s="125">
        <v>4148</v>
      </c>
      <c r="AA24" s="125">
        <v>6093</v>
      </c>
      <c r="AB24" s="125">
        <v>5304</v>
      </c>
      <c r="AC24" s="125">
        <v>5723</v>
      </c>
      <c r="AD24" s="155">
        <v>6412</v>
      </c>
    </row>
    <row r="25" spans="1:30" x14ac:dyDescent="0.25">
      <c r="A25" s="147" t="s">
        <v>521</v>
      </c>
      <c r="B25" s="154">
        <v>4470</v>
      </c>
      <c r="C25" s="125">
        <v>4805</v>
      </c>
      <c r="D25" s="125">
        <v>2793</v>
      </c>
      <c r="E25" s="125">
        <v>5626</v>
      </c>
      <c r="F25" s="125">
        <v>4463</v>
      </c>
      <c r="G25" s="125">
        <v>3377</v>
      </c>
      <c r="H25" s="125">
        <v>4132</v>
      </c>
      <c r="I25" s="125">
        <v>4720</v>
      </c>
      <c r="J25" s="125">
        <v>4977</v>
      </c>
      <c r="K25" s="125">
        <v>3164</v>
      </c>
      <c r="L25" s="125">
        <v>5321</v>
      </c>
      <c r="M25" s="125">
        <v>4959</v>
      </c>
      <c r="N25" s="125">
        <v>3330</v>
      </c>
      <c r="O25" s="125">
        <v>4149</v>
      </c>
      <c r="P25" s="125">
        <v>4126</v>
      </c>
      <c r="Q25" s="125">
        <v>4046</v>
      </c>
      <c r="R25" s="125">
        <v>3069</v>
      </c>
      <c r="S25" s="125">
        <v>5493</v>
      </c>
      <c r="T25" s="125">
        <v>4444</v>
      </c>
      <c r="U25" s="125">
        <v>3854</v>
      </c>
      <c r="V25" s="125">
        <v>4452</v>
      </c>
      <c r="W25" s="125">
        <v>4126</v>
      </c>
      <c r="X25" s="125">
        <v>4202</v>
      </c>
      <c r="Y25" s="125">
        <v>3069</v>
      </c>
      <c r="Z25" s="125">
        <v>5451</v>
      </c>
      <c r="AA25" s="125">
        <v>4444</v>
      </c>
      <c r="AB25" s="125">
        <v>3854</v>
      </c>
      <c r="AC25" s="125">
        <v>4266</v>
      </c>
      <c r="AD25" s="155">
        <v>4126</v>
      </c>
    </row>
    <row r="26" spans="1:30" x14ac:dyDescent="0.25">
      <c r="A26" s="147" t="s">
        <v>522</v>
      </c>
      <c r="B26" s="154">
        <v>5353</v>
      </c>
      <c r="C26" s="125">
        <v>5500</v>
      </c>
      <c r="D26" s="125">
        <v>2893</v>
      </c>
      <c r="E26" s="125">
        <v>5834</v>
      </c>
      <c r="F26" s="125">
        <v>5250</v>
      </c>
      <c r="G26" s="125">
        <v>2981</v>
      </c>
      <c r="H26" s="125">
        <v>3292</v>
      </c>
      <c r="I26" s="125">
        <v>5967</v>
      </c>
      <c r="J26" s="125">
        <v>6026</v>
      </c>
      <c r="K26" s="125">
        <v>3084</v>
      </c>
      <c r="L26" s="125">
        <v>6046</v>
      </c>
      <c r="M26" s="125">
        <v>5849</v>
      </c>
      <c r="N26" s="125">
        <v>3671</v>
      </c>
      <c r="O26" s="125">
        <v>3496</v>
      </c>
      <c r="P26" s="125">
        <v>6260</v>
      </c>
      <c r="Q26" s="125">
        <v>6784</v>
      </c>
      <c r="R26" s="125">
        <v>4212</v>
      </c>
      <c r="S26" s="125">
        <v>6696</v>
      </c>
      <c r="T26" s="125">
        <v>6442</v>
      </c>
      <c r="U26" s="125">
        <v>4625</v>
      </c>
      <c r="V26" s="125">
        <v>4420</v>
      </c>
      <c r="W26" s="125">
        <v>6266</v>
      </c>
      <c r="X26" s="125">
        <v>6784</v>
      </c>
      <c r="Y26" s="125">
        <v>4392</v>
      </c>
      <c r="Z26" s="125">
        <v>7409</v>
      </c>
      <c r="AA26" s="125">
        <v>6442</v>
      </c>
      <c r="AB26" s="125">
        <v>4625</v>
      </c>
      <c r="AC26" s="125">
        <v>4420</v>
      </c>
      <c r="AD26" s="155">
        <v>6266</v>
      </c>
    </row>
    <row r="27" spans="1:30" x14ac:dyDescent="0.25">
      <c r="A27" s="147" t="s">
        <v>523</v>
      </c>
      <c r="B27" s="154">
        <v>6748</v>
      </c>
      <c r="C27" s="125">
        <v>5756</v>
      </c>
      <c r="D27" s="125">
        <v>4131</v>
      </c>
      <c r="E27" s="125">
        <v>6888</v>
      </c>
      <c r="F27" s="125">
        <v>5275</v>
      </c>
      <c r="G27" s="125">
        <v>3541</v>
      </c>
      <c r="H27" s="125">
        <v>3323</v>
      </c>
      <c r="I27" s="125">
        <v>6314</v>
      </c>
      <c r="J27" s="125">
        <v>5997</v>
      </c>
      <c r="K27" s="125">
        <v>4495</v>
      </c>
      <c r="L27" s="125">
        <v>6457</v>
      </c>
      <c r="M27" s="125">
        <v>5258</v>
      </c>
      <c r="N27" s="125">
        <v>3884</v>
      </c>
      <c r="O27" s="125">
        <v>4439</v>
      </c>
      <c r="P27" s="125">
        <v>5188</v>
      </c>
      <c r="Q27" s="125">
        <v>4561</v>
      </c>
      <c r="R27" s="125">
        <v>2454</v>
      </c>
      <c r="S27" s="125">
        <v>5173</v>
      </c>
      <c r="T27" s="125">
        <v>4731</v>
      </c>
      <c r="U27" s="125">
        <v>4239</v>
      </c>
      <c r="V27" s="125">
        <v>4090</v>
      </c>
      <c r="W27" s="125">
        <v>5201</v>
      </c>
      <c r="X27" s="125">
        <v>4561</v>
      </c>
      <c r="Y27" s="125">
        <v>2411</v>
      </c>
      <c r="Z27" s="125">
        <v>5421</v>
      </c>
      <c r="AA27" s="125">
        <v>5103</v>
      </c>
      <c r="AB27" s="125">
        <v>4282</v>
      </c>
      <c r="AC27" s="125">
        <v>4090</v>
      </c>
      <c r="AD27" s="155">
        <v>5201</v>
      </c>
    </row>
    <row r="28" spans="1:30" ht="15.75" thickBot="1" x14ac:dyDescent="0.3">
      <c r="A28" s="147" t="s">
        <v>524</v>
      </c>
      <c r="B28" s="154">
        <v>4241</v>
      </c>
      <c r="C28" s="125">
        <v>4790</v>
      </c>
      <c r="D28" s="125">
        <v>2015</v>
      </c>
      <c r="E28" s="125">
        <v>4625</v>
      </c>
      <c r="F28" s="125">
        <v>5311</v>
      </c>
      <c r="G28" s="125">
        <v>1325</v>
      </c>
      <c r="H28" s="125">
        <v>1552</v>
      </c>
      <c r="I28" s="125">
        <v>4750</v>
      </c>
      <c r="J28" s="125">
        <v>4777</v>
      </c>
      <c r="K28" s="125">
        <v>2153</v>
      </c>
      <c r="L28" s="125">
        <v>6433</v>
      </c>
      <c r="M28" s="125">
        <v>5185</v>
      </c>
      <c r="N28" s="125">
        <v>1325</v>
      </c>
      <c r="O28" s="125">
        <v>1724</v>
      </c>
      <c r="P28" s="125">
        <v>5460</v>
      </c>
      <c r="Q28" s="125">
        <v>5922</v>
      </c>
      <c r="R28" s="125">
        <v>3165</v>
      </c>
      <c r="S28" s="125">
        <v>6384</v>
      </c>
      <c r="T28" s="125">
        <v>5675</v>
      </c>
      <c r="U28" s="125">
        <v>2843</v>
      </c>
      <c r="V28" s="125">
        <v>2471</v>
      </c>
      <c r="W28" s="125">
        <v>5088</v>
      </c>
      <c r="X28" s="125">
        <v>5766</v>
      </c>
      <c r="Y28" s="125">
        <v>3165</v>
      </c>
      <c r="Z28" s="125">
        <v>6269</v>
      </c>
      <c r="AA28" s="125">
        <v>5489</v>
      </c>
      <c r="AB28" s="125">
        <v>2843</v>
      </c>
      <c r="AC28" s="125">
        <v>2471</v>
      </c>
      <c r="AD28" s="155">
        <v>5088</v>
      </c>
    </row>
    <row r="29" spans="1:30" ht="15.75" thickBot="1" x14ac:dyDescent="0.3">
      <c r="A29" s="151" t="s">
        <v>479</v>
      </c>
      <c r="B29" s="19">
        <f>SUM(B5:B28)</f>
        <v>96192</v>
      </c>
      <c r="C29" s="20">
        <f t="shared" ref="C29:AD29" si="0">SUM(C5:C28)</f>
        <v>97385</v>
      </c>
      <c r="D29" s="20">
        <f t="shared" si="0"/>
        <v>70829</v>
      </c>
      <c r="E29" s="20">
        <f t="shared" si="0"/>
        <v>97243</v>
      </c>
      <c r="F29" s="20">
        <f t="shared" si="0"/>
        <v>97154</v>
      </c>
      <c r="G29" s="20">
        <f t="shared" si="0"/>
        <v>75880</v>
      </c>
      <c r="H29" s="20">
        <f t="shared" si="0"/>
        <v>77326</v>
      </c>
      <c r="I29" s="20">
        <f t="shared" si="0"/>
        <v>104870</v>
      </c>
      <c r="J29" s="20">
        <f t="shared" si="0"/>
        <v>107385</v>
      </c>
      <c r="K29" s="20">
        <f t="shared" si="0"/>
        <v>73750</v>
      </c>
      <c r="L29" s="20">
        <f t="shared" si="0"/>
        <v>99715</v>
      </c>
      <c r="M29" s="20">
        <f t="shared" si="0"/>
        <v>109474</v>
      </c>
      <c r="N29" s="20">
        <f t="shared" si="0"/>
        <v>78006</v>
      </c>
      <c r="O29" s="20">
        <f t="shared" si="0"/>
        <v>79977</v>
      </c>
      <c r="P29" s="20">
        <f t="shared" si="0"/>
        <v>97257</v>
      </c>
      <c r="Q29" s="20">
        <f t="shared" si="0"/>
        <v>99025</v>
      </c>
      <c r="R29" s="20">
        <f t="shared" si="0"/>
        <v>75048</v>
      </c>
      <c r="S29" s="20">
        <f t="shared" si="0"/>
        <v>96954</v>
      </c>
      <c r="T29" s="20">
        <f t="shared" si="0"/>
        <v>98352</v>
      </c>
      <c r="U29" s="20">
        <f t="shared" si="0"/>
        <v>82949</v>
      </c>
      <c r="V29" s="20">
        <f t="shared" si="0"/>
        <v>82251</v>
      </c>
      <c r="W29" s="20">
        <f t="shared" si="0"/>
        <v>97419</v>
      </c>
      <c r="X29" s="20">
        <f t="shared" si="0"/>
        <v>99071</v>
      </c>
      <c r="Y29" s="20">
        <f t="shared" si="0"/>
        <v>75494</v>
      </c>
      <c r="Z29" s="20">
        <f t="shared" si="0"/>
        <v>99110</v>
      </c>
      <c r="AA29" s="20">
        <f t="shared" si="0"/>
        <v>98938</v>
      </c>
      <c r="AB29" s="20">
        <f t="shared" si="0"/>
        <v>83718</v>
      </c>
      <c r="AC29" s="20">
        <f t="shared" si="0"/>
        <v>83013</v>
      </c>
      <c r="AD29" s="104">
        <f t="shared" si="0"/>
        <v>97941</v>
      </c>
    </row>
    <row r="30" spans="1:30" ht="15.75" thickBot="1" x14ac:dyDescent="0.3"/>
    <row r="31" spans="1:30" x14ac:dyDescent="0.25">
      <c r="A31" s="94" t="s">
        <v>591</v>
      </c>
      <c r="B31" s="54" t="s">
        <v>562</v>
      </c>
      <c r="C31" s="54" t="s">
        <v>563</v>
      </c>
      <c r="D31" s="54" t="s">
        <v>564</v>
      </c>
      <c r="E31" s="54" t="s">
        <v>565</v>
      </c>
      <c r="F31" s="54" t="s">
        <v>566</v>
      </c>
      <c r="G31" s="54" t="s">
        <v>567</v>
      </c>
      <c r="H31" s="54" t="s">
        <v>568</v>
      </c>
      <c r="I31" s="54" t="s">
        <v>569</v>
      </c>
      <c r="J31" s="54" t="s">
        <v>570</v>
      </c>
      <c r="K31" s="54" t="s">
        <v>571</v>
      </c>
      <c r="L31" s="54" t="s">
        <v>572</v>
      </c>
      <c r="M31" s="54" t="s">
        <v>573</v>
      </c>
      <c r="N31" s="54" t="s">
        <v>574</v>
      </c>
      <c r="O31" s="54" t="s">
        <v>575</v>
      </c>
      <c r="P31" s="54" t="s">
        <v>576</v>
      </c>
      <c r="Q31" s="54" t="s">
        <v>577</v>
      </c>
      <c r="R31" s="54" t="s">
        <v>578</v>
      </c>
      <c r="S31" s="54" t="s">
        <v>579</v>
      </c>
      <c r="T31" s="54" t="s">
        <v>580</v>
      </c>
      <c r="U31" s="54" t="s">
        <v>581</v>
      </c>
      <c r="V31" s="54" t="s">
        <v>582</v>
      </c>
      <c r="W31" s="54" t="s">
        <v>583</v>
      </c>
      <c r="X31" s="54" t="s">
        <v>584</v>
      </c>
      <c r="Y31" s="54" t="s">
        <v>585</v>
      </c>
      <c r="Z31" s="54" t="s">
        <v>586</v>
      </c>
      <c r="AA31" s="54" t="s">
        <v>587</v>
      </c>
      <c r="AB31" s="54" t="s">
        <v>588</v>
      </c>
      <c r="AC31" s="54" t="s">
        <v>589</v>
      </c>
      <c r="AD31" s="94" t="s">
        <v>590</v>
      </c>
    </row>
    <row r="32" spans="1:30" x14ac:dyDescent="0.25">
      <c r="A32" s="147" t="s">
        <v>501</v>
      </c>
      <c r="B32" s="154">
        <v>0</v>
      </c>
      <c r="C32" s="125">
        <v>364</v>
      </c>
      <c r="D32" s="125">
        <v>546</v>
      </c>
      <c r="E32" s="125">
        <v>0</v>
      </c>
      <c r="F32" s="125">
        <v>555</v>
      </c>
      <c r="G32" s="125">
        <v>364</v>
      </c>
      <c r="H32" s="125">
        <v>364</v>
      </c>
      <c r="I32" s="125">
        <v>364</v>
      </c>
      <c r="J32" s="125">
        <v>558</v>
      </c>
      <c r="K32" s="125">
        <v>740</v>
      </c>
      <c r="L32" s="125">
        <v>194</v>
      </c>
      <c r="M32" s="125">
        <v>558</v>
      </c>
      <c r="N32" s="125">
        <v>364</v>
      </c>
      <c r="O32" s="125">
        <v>364</v>
      </c>
      <c r="P32" s="125">
        <v>376</v>
      </c>
      <c r="Q32" s="125">
        <v>567</v>
      </c>
      <c r="R32" s="125">
        <v>567</v>
      </c>
      <c r="S32" s="125">
        <v>182</v>
      </c>
      <c r="T32" s="125">
        <v>182</v>
      </c>
      <c r="U32" s="125">
        <v>373</v>
      </c>
      <c r="V32" s="125">
        <v>182</v>
      </c>
      <c r="W32" s="125">
        <v>376</v>
      </c>
      <c r="X32" s="125">
        <v>567</v>
      </c>
      <c r="Y32" s="125">
        <v>567</v>
      </c>
      <c r="Z32" s="125">
        <v>376</v>
      </c>
      <c r="AA32" s="125">
        <v>567</v>
      </c>
      <c r="AB32" s="125">
        <v>567</v>
      </c>
      <c r="AC32" s="125">
        <v>376</v>
      </c>
      <c r="AD32" s="155">
        <v>376</v>
      </c>
    </row>
    <row r="33" spans="1:30" x14ac:dyDescent="0.25">
      <c r="A33" s="147" t="s">
        <v>502</v>
      </c>
      <c r="B33" s="154">
        <v>0</v>
      </c>
      <c r="C33" s="125">
        <v>182</v>
      </c>
      <c r="D33" s="125">
        <v>0</v>
      </c>
      <c r="E33" s="125">
        <v>182</v>
      </c>
      <c r="F33" s="125">
        <v>182</v>
      </c>
      <c r="G33" s="125">
        <v>0</v>
      </c>
      <c r="H33" s="125">
        <v>0</v>
      </c>
      <c r="I33" s="125">
        <v>0</v>
      </c>
      <c r="J33" s="125">
        <v>182</v>
      </c>
      <c r="K33" s="125">
        <v>0</v>
      </c>
      <c r="L33" s="125">
        <v>182</v>
      </c>
      <c r="M33" s="125">
        <v>182</v>
      </c>
      <c r="N33" s="125">
        <v>0</v>
      </c>
      <c r="O33" s="125">
        <v>0</v>
      </c>
      <c r="P33" s="125">
        <v>0</v>
      </c>
      <c r="Q33" s="125">
        <v>182</v>
      </c>
      <c r="R33" s="125">
        <v>0</v>
      </c>
      <c r="S33" s="125">
        <v>0</v>
      </c>
      <c r="T33" s="125">
        <v>182</v>
      </c>
      <c r="U33" s="125">
        <v>0</v>
      </c>
      <c r="V33" s="125">
        <v>0</v>
      </c>
      <c r="W33" s="125">
        <v>0</v>
      </c>
      <c r="X33" s="125">
        <v>182</v>
      </c>
      <c r="Y33" s="125">
        <v>0</v>
      </c>
      <c r="Z33" s="125">
        <v>0</v>
      </c>
      <c r="AA33" s="125">
        <v>182</v>
      </c>
      <c r="AB33" s="125">
        <v>0</v>
      </c>
      <c r="AC33" s="125">
        <v>0</v>
      </c>
      <c r="AD33" s="155">
        <v>0</v>
      </c>
    </row>
    <row r="34" spans="1:30" x14ac:dyDescent="0.25">
      <c r="A34" s="147" t="s">
        <v>503</v>
      </c>
      <c r="B34" s="154">
        <v>0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I34" s="125">
        <v>0</v>
      </c>
      <c r="J34" s="125">
        <v>0</v>
      </c>
      <c r="K34" s="125">
        <v>0</v>
      </c>
      <c r="L34" s="125">
        <v>0</v>
      </c>
      <c r="M34" s="125">
        <v>0</v>
      </c>
      <c r="N34" s="125">
        <v>0</v>
      </c>
      <c r="O34" s="125">
        <v>0</v>
      </c>
      <c r="P34" s="125">
        <v>0</v>
      </c>
      <c r="Q34" s="125">
        <v>0</v>
      </c>
      <c r="R34" s="125">
        <v>0</v>
      </c>
      <c r="S34" s="125">
        <v>0</v>
      </c>
      <c r="T34" s="125">
        <v>0</v>
      </c>
      <c r="U34" s="125">
        <v>0</v>
      </c>
      <c r="V34" s="125">
        <v>0</v>
      </c>
      <c r="W34" s="125">
        <v>0</v>
      </c>
      <c r="X34" s="125">
        <v>0</v>
      </c>
      <c r="Y34" s="125">
        <v>0</v>
      </c>
      <c r="Z34" s="125">
        <v>0</v>
      </c>
      <c r="AA34" s="125">
        <v>0</v>
      </c>
      <c r="AB34" s="125">
        <v>0</v>
      </c>
      <c r="AC34" s="125">
        <v>0</v>
      </c>
      <c r="AD34" s="155">
        <v>0</v>
      </c>
    </row>
    <row r="35" spans="1:30" x14ac:dyDescent="0.25">
      <c r="A35" s="147" t="s">
        <v>504</v>
      </c>
      <c r="B35" s="154">
        <v>0</v>
      </c>
      <c r="C35" s="125">
        <v>0</v>
      </c>
      <c r="D35" s="125">
        <v>0</v>
      </c>
      <c r="E35" s="125">
        <v>0</v>
      </c>
      <c r="F35" s="125">
        <v>0</v>
      </c>
      <c r="G35" s="125">
        <v>0</v>
      </c>
      <c r="H35" s="125">
        <v>0</v>
      </c>
      <c r="I35" s="125">
        <v>0</v>
      </c>
      <c r="J35" s="125">
        <v>0</v>
      </c>
      <c r="K35" s="125">
        <v>0</v>
      </c>
      <c r="L35" s="125">
        <v>0</v>
      </c>
      <c r="M35" s="125">
        <v>0</v>
      </c>
      <c r="N35" s="125">
        <v>0</v>
      </c>
      <c r="O35" s="125">
        <v>0</v>
      </c>
      <c r="P35" s="125">
        <v>0</v>
      </c>
      <c r="Q35" s="125">
        <v>0</v>
      </c>
      <c r="R35" s="125">
        <v>0</v>
      </c>
      <c r="S35" s="125">
        <v>0</v>
      </c>
      <c r="T35" s="125">
        <v>0</v>
      </c>
      <c r="U35" s="125">
        <v>0</v>
      </c>
      <c r="V35" s="125">
        <v>0</v>
      </c>
      <c r="W35" s="125">
        <v>0</v>
      </c>
      <c r="X35" s="125">
        <v>0</v>
      </c>
      <c r="Y35" s="125">
        <v>0</v>
      </c>
      <c r="Z35" s="125">
        <v>0</v>
      </c>
      <c r="AA35" s="125">
        <v>0</v>
      </c>
      <c r="AB35" s="125">
        <v>0</v>
      </c>
      <c r="AC35" s="125">
        <v>0</v>
      </c>
      <c r="AD35" s="155">
        <v>0</v>
      </c>
    </row>
    <row r="36" spans="1:30" x14ac:dyDescent="0.25">
      <c r="A36" s="147" t="s">
        <v>505</v>
      </c>
      <c r="B36" s="154">
        <v>0</v>
      </c>
      <c r="C36" s="125">
        <v>0</v>
      </c>
      <c r="D36" s="125">
        <v>0</v>
      </c>
      <c r="E36" s="125">
        <v>0</v>
      </c>
      <c r="F36" s="125">
        <v>0</v>
      </c>
      <c r="G36" s="125">
        <v>0</v>
      </c>
      <c r="H36" s="125">
        <v>0</v>
      </c>
      <c r="I36" s="125">
        <v>0</v>
      </c>
      <c r="J36" s="125">
        <v>0</v>
      </c>
      <c r="K36" s="125">
        <v>0</v>
      </c>
      <c r="L36" s="125">
        <v>0</v>
      </c>
      <c r="M36" s="125">
        <v>0</v>
      </c>
      <c r="N36" s="125">
        <v>0</v>
      </c>
      <c r="O36" s="125">
        <v>0</v>
      </c>
      <c r="P36" s="125">
        <v>0</v>
      </c>
      <c r="Q36" s="125">
        <v>0</v>
      </c>
      <c r="R36" s="125">
        <v>0</v>
      </c>
      <c r="S36" s="125">
        <v>0</v>
      </c>
      <c r="T36" s="125">
        <v>0</v>
      </c>
      <c r="U36" s="125">
        <v>0</v>
      </c>
      <c r="V36" s="125">
        <v>0</v>
      </c>
      <c r="W36" s="125">
        <v>0</v>
      </c>
      <c r="X36" s="125">
        <v>0</v>
      </c>
      <c r="Y36" s="125">
        <v>0</v>
      </c>
      <c r="Z36" s="125">
        <v>0</v>
      </c>
      <c r="AA36" s="125">
        <v>0</v>
      </c>
      <c r="AB36" s="125">
        <v>0</v>
      </c>
      <c r="AC36" s="125">
        <v>0</v>
      </c>
      <c r="AD36" s="155">
        <v>0</v>
      </c>
    </row>
    <row r="37" spans="1:30" x14ac:dyDescent="0.25">
      <c r="A37" s="147" t="s">
        <v>506</v>
      </c>
      <c r="B37" s="154">
        <v>0</v>
      </c>
      <c r="C37" s="125">
        <v>0</v>
      </c>
      <c r="D37" s="125">
        <v>0</v>
      </c>
      <c r="E37" s="125">
        <v>0</v>
      </c>
      <c r="F37" s="125">
        <v>0</v>
      </c>
      <c r="G37" s="125">
        <v>0</v>
      </c>
      <c r="H37" s="125">
        <v>0</v>
      </c>
      <c r="I37" s="125">
        <v>0</v>
      </c>
      <c r="J37" s="125">
        <v>0</v>
      </c>
      <c r="K37" s="125">
        <v>0</v>
      </c>
      <c r="L37" s="125">
        <v>0</v>
      </c>
      <c r="M37" s="125">
        <v>0</v>
      </c>
      <c r="N37" s="125">
        <v>0</v>
      </c>
      <c r="O37" s="125">
        <v>0</v>
      </c>
      <c r="P37" s="125">
        <v>0</v>
      </c>
      <c r="Q37" s="125">
        <v>0</v>
      </c>
      <c r="R37" s="125">
        <v>0</v>
      </c>
      <c r="S37" s="125">
        <v>0</v>
      </c>
      <c r="T37" s="125">
        <v>0</v>
      </c>
      <c r="U37" s="125">
        <v>0</v>
      </c>
      <c r="V37" s="125">
        <v>0</v>
      </c>
      <c r="W37" s="125">
        <v>0</v>
      </c>
      <c r="X37" s="125">
        <v>0</v>
      </c>
      <c r="Y37" s="125">
        <v>0</v>
      </c>
      <c r="Z37" s="125">
        <v>0</v>
      </c>
      <c r="AA37" s="125">
        <v>0</v>
      </c>
      <c r="AB37" s="125">
        <v>0</v>
      </c>
      <c r="AC37" s="125">
        <v>0</v>
      </c>
      <c r="AD37" s="155">
        <v>0</v>
      </c>
    </row>
    <row r="38" spans="1:30" x14ac:dyDescent="0.25">
      <c r="A38" s="147" t="s">
        <v>507</v>
      </c>
      <c r="B38" s="154">
        <v>0</v>
      </c>
      <c r="C38" s="125">
        <v>0</v>
      </c>
      <c r="D38" s="125">
        <v>0</v>
      </c>
      <c r="E38" s="125">
        <v>811</v>
      </c>
      <c r="F38" s="125">
        <v>0</v>
      </c>
      <c r="G38" s="125">
        <v>350</v>
      </c>
      <c r="H38" s="125">
        <v>350</v>
      </c>
      <c r="I38" s="125">
        <v>0</v>
      </c>
      <c r="J38" s="125">
        <v>0</v>
      </c>
      <c r="K38" s="125">
        <v>0</v>
      </c>
      <c r="L38" s="125">
        <v>811</v>
      </c>
      <c r="M38" s="125">
        <v>196</v>
      </c>
      <c r="N38" s="125">
        <v>350</v>
      </c>
      <c r="O38" s="125">
        <v>532</v>
      </c>
      <c r="P38" s="125">
        <v>182</v>
      </c>
      <c r="Q38" s="125">
        <v>182</v>
      </c>
      <c r="R38" s="125">
        <v>0</v>
      </c>
      <c r="S38" s="125">
        <v>993</v>
      </c>
      <c r="T38" s="125">
        <v>182</v>
      </c>
      <c r="U38" s="125">
        <v>532</v>
      </c>
      <c r="V38" s="125">
        <v>532</v>
      </c>
      <c r="W38" s="125">
        <v>182</v>
      </c>
      <c r="X38" s="125">
        <v>182</v>
      </c>
      <c r="Y38" s="125">
        <v>0</v>
      </c>
      <c r="Z38" s="125">
        <v>993</v>
      </c>
      <c r="AA38" s="125">
        <v>182</v>
      </c>
      <c r="AB38" s="125">
        <v>532</v>
      </c>
      <c r="AC38" s="125">
        <v>532</v>
      </c>
      <c r="AD38" s="155">
        <v>182</v>
      </c>
    </row>
    <row r="39" spans="1:30" x14ac:dyDescent="0.25">
      <c r="A39" s="147" t="s">
        <v>508</v>
      </c>
      <c r="B39" s="154">
        <v>2757</v>
      </c>
      <c r="C39" s="125">
        <v>2757</v>
      </c>
      <c r="D39" s="125">
        <v>2225</v>
      </c>
      <c r="E39" s="125">
        <v>3529</v>
      </c>
      <c r="F39" s="125">
        <v>2939</v>
      </c>
      <c r="G39" s="125">
        <v>2875</v>
      </c>
      <c r="H39" s="125">
        <v>2511</v>
      </c>
      <c r="I39" s="125">
        <v>2757</v>
      </c>
      <c r="J39" s="125">
        <v>2929</v>
      </c>
      <c r="K39" s="125">
        <v>2225</v>
      </c>
      <c r="L39" s="125">
        <v>3529</v>
      </c>
      <c r="M39" s="125">
        <v>3489</v>
      </c>
      <c r="N39" s="125">
        <v>3057</v>
      </c>
      <c r="O39" s="125">
        <v>2511</v>
      </c>
      <c r="P39" s="125">
        <v>2432</v>
      </c>
      <c r="Q39" s="125">
        <v>2614</v>
      </c>
      <c r="R39" s="125">
        <v>2407</v>
      </c>
      <c r="S39" s="125">
        <v>3347</v>
      </c>
      <c r="T39" s="125">
        <v>2614</v>
      </c>
      <c r="U39" s="125">
        <v>2511</v>
      </c>
      <c r="V39" s="125">
        <v>2511</v>
      </c>
      <c r="W39" s="125">
        <v>2432</v>
      </c>
      <c r="X39" s="125">
        <v>2614</v>
      </c>
      <c r="Y39" s="125">
        <v>2407</v>
      </c>
      <c r="Z39" s="125">
        <v>3347</v>
      </c>
      <c r="AA39" s="125">
        <v>2614</v>
      </c>
      <c r="AB39" s="125">
        <v>2511</v>
      </c>
      <c r="AC39" s="125">
        <v>2511</v>
      </c>
      <c r="AD39" s="155">
        <v>2432</v>
      </c>
    </row>
    <row r="40" spans="1:30" x14ac:dyDescent="0.25">
      <c r="A40" s="147" t="s">
        <v>509</v>
      </c>
      <c r="B40" s="154">
        <v>5978</v>
      </c>
      <c r="C40" s="125">
        <v>5610</v>
      </c>
      <c r="D40" s="125">
        <v>4388</v>
      </c>
      <c r="E40" s="125">
        <v>5724</v>
      </c>
      <c r="F40" s="125">
        <v>5792</v>
      </c>
      <c r="G40" s="125">
        <v>4581</v>
      </c>
      <c r="H40" s="125">
        <v>4756</v>
      </c>
      <c r="I40" s="125">
        <v>5981</v>
      </c>
      <c r="J40" s="125">
        <v>5613</v>
      </c>
      <c r="K40" s="125">
        <v>4388</v>
      </c>
      <c r="L40" s="125">
        <v>5724</v>
      </c>
      <c r="M40" s="125">
        <v>6422</v>
      </c>
      <c r="N40" s="125">
        <v>5157</v>
      </c>
      <c r="O40" s="125">
        <v>5120</v>
      </c>
      <c r="P40" s="125">
        <v>5800</v>
      </c>
      <c r="Q40" s="125">
        <v>5614</v>
      </c>
      <c r="R40" s="125">
        <v>4578</v>
      </c>
      <c r="S40" s="125">
        <v>5546</v>
      </c>
      <c r="T40" s="125">
        <v>5796</v>
      </c>
      <c r="U40" s="125">
        <v>5135</v>
      </c>
      <c r="V40" s="125">
        <v>5310</v>
      </c>
      <c r="W40" s="125">
        <v>5800</v>
      </c>
      <c r="X40" s="125">
        <v>5794</v>
      </c>
      <c r="Y40" s="125">
        <v>4578</v>
      </c>
      <c r="Z40" s="125">
        <v>5546</v>
      </c>
      <c r="AA40" s="125">
        <v>5976</v>
      </c>
      <c r="AB40" s="125">
        <v>5135</v>
      </c>
      <c r="AC40" s="125">
        <v>5310</v>
      </c>
      <c r="AD40" s="155">
        <v>5800</v>
      </c>
    </row>
    <row r="41" spans="1:30" x14ac:dyDescent="0.25">
      <c r="A41" s="147" t="s">
        <v>510</v>
      </c>
      <c r="B41" s="154">
        <v>4556</v>
      </c>
      <c r="C41" s="125">
        <v>5071</v>
      </c>
      <c r="D41" s="125">
        <v>4157</v>
      </c>
      <c r="E41" s="125">
        <v>3544</v>
      </c>
      <c r="F41" s="125">
        <v>4885</v>
      </c>
      <c r="G41" s="125">
        <v>3847</v>
      </c>
      <c r="H41" s="125">
        <v>3862</v>
      </c>
      <c r="I41" s="125">
        <v>4556</v>
      </c>
      <c r="J41" s="125">
        <v>5197</v>
      </c>
      <c r="K41" s="125">
        <v>4157</v>
      </c>
      <c r="L41" s="125">
        <v>3734</v>
      </c>
      <c r="M41" s="125">
        <v>5787</v>
      </c>
      <c r="N41" s="125">
        <v>4027</v>
      </c>
      <c r="O41" s="125">
        <v>3862</v>
      </c>
      <c r="P41" s="125">
        <v>4706</v>
      </c>
      <c r="Q41" s="125">
        <v>4695</v>
      </c>
      <c r="R41" s="125">
        <v>4331</v>
      </c>
      <c r="S41" s="125">
        <v>4068</v>
      </c>
      <c r="T41" s="125">
        <v>4721</v>
      </c>
      <c r="U41" s="125">
        <v>3839</v>
      </c>
      <c r="V41" s="125">
        <v>3664</v>
      </c>
      <c r="W41" s="125">
        <v>4886</v>
      </c>
      <c r="X41" s="125">
        <v>4695</v>
      </c>
      <c r="Y41" s="125">
        <v>4331</v>
      </c>
      <c r="Z41" s="125">
        <v>4068</v>
      </c>
      <c r="AA41" s="125">
        <v>4721</v>
      </c>
      <c r="AB41" s="125">
        <v>4033</v>
      </c>
      <c r="AC41" s="125">
        <v>3858</v>
      </c>
      <c r="AD41" s="155">
        <v>4730</v>
      </c>
    </row>
    <row r="42" spans="1:30" x14ac:dyDescent="0.25">
      <c r="A42" s="147" t="s">
        <v>511</v>
      </c>
      <c r="B42" s="154">
        <v>3647</v>
      </c>
      <c r="C42" s="125">
        <v>3857</v>
      </c>
      <c r="D42" s="125">
        <v>3183</v>
      </c>
      <c r="E42" s="125">
        <v>3071</v>
      </c>
      <c r="F42" s="125">
        <v>4429</v>
      </c>
      <c r="G42" s="125">
        <v>4121</v>
      </c>
      <c r="H42" s="125">
        <v>4494</v>
      </c>
      <c r="I42" s="125">
        <v>4063</v>
      </c>
      <c r="J42" s="125">
        <v>4091</v>
      </c>
      <c r="K42" s="125">
        <v>3417</v>
      </c>
      <c r="L42" s="125">
        <v>3071</v>
      </c>
      <c r="M42" s="125">
        <v>4393</v>
      </c>
      <c r="N42" s="125">
        <v>4083</v>
      </c>
      <c r="O42" s="125">
        <v>3532</v>
      </c>
      <c r="P42" s="125">
        <v>3380</v>
      </c>
      <c r="Q42" s="125">
        <v>3194</v>
      </c>
      <c r="R42" s="125">
        <v>2821</v>
      </c>
      <c r="S42" s="125">
        <v>2791</v>
      </c>
      <c r="T42" s="125">
        <v>3194</v>
      </c>
      <c r="U42" s="125">
        <v>3408</v>
      </c>
      <c r="V42" s="125">
        <v>3417</v>
      </c>
      <c r="W42" s="125">
        <v>3380</v>
      </c>
      <c r="X42" s="125">
        <v>3194</v>
      </c>
      <c r="Y42" s="125">
        <v>2891</v>
      </c>
      <c r="Z42" s="125">
        <v>2791</v>
      </c>
      <c r="AA42" s="125">
        <v>3194</v>
      </c>
      <c r="AB42" s="125">
        <v>3408</v>
      </c>
      <c r="AC42" s="125">
        <v>3417</v>
      </c>
      <c r="AD42" s="155">
        <v>3380</v>
      </c>
    </row>
    <row r="43" spans="1:30" x14ac:dyDescent="0.25">
      <c r="A43" s="147" t="s">
        <v>512</v>
      </c>
      <c r="B43" s="154">
        <v>4340</v>
      </c>
      <c r="C43" s="125">
        <v>4158</v>
      </c>
      <c r="D43" s="125">
        <v>3752</v>
      </c>
      <c r="E43" s="125">
        <v>4993</v>
      </c>
      <c r="F43" s="125">
        <v>3780</v>
      </c>
      <c r="G43" s="125">
        <v>2892</v>
      </c>
      <c r="H43" s="125">
        <v>2511</v>
      </c>
      <c r="I43" s="125">
        <v>4332</v>
      </c>
      <c r="J43" s="125">
        <v>4366</v>
      </c>
      <c r="K43" s="125">
        <v>3780</v>
      </c>
      <c r="L43" s="125">
        <v>5056</v>
      </c>
      <c r="M43" s="125">
        <v>4328</v>
      </c>
      <c r="N43" s="125">
        <v>3088</v>
      </c>
      <c r="O43" s="125">
        <v>3071</v>
      </c>
      <c r="P43" s="125">
        <v>4308</v>
      </c>
      <c r="Q43" s="125">
        <v>4284</v>
      </c>
      <c r="R43" s="125">
        <v>3722</v>
      </c>
      <c r="S43" s="125">
        <v>4292</v>
      </c>
      <c r="T43" s="125">
        <v>3946</v>
      </c>
      <c r="U43" s="125">
        <v>3614</v>
      </c>
      <c r="V43" s="125">
        <v>3605</v>
      </c>
      <c r="W43" s="125">
        <v>4308</v>
      </c>
      <c r="X43" s="125">
        <v>4128</v>
      </c>
      <c r="Y43" s="125">
        <v>3722</v>
      </c>
      <c r="Z43" s="125">
        <v>4619</v>
      </c>
      <c r="AA43" s="125">
        <v>3946</v>
      </c>
      <c r="AB43" s="125">
        <v>3614</v>
      </c>
      <c r="AC43" s="125">
        <v>3605</v>
      </c>
      <c r="AD43" s="155">
        <v>4308</v>
      </c>
    </row>
    <row r="44" spans="1:30" x14ac:dyDescent="0.25">
      <c r="A44" s="147" t="s">
        <v>513</v>
      </c>
      <c r="B44" s="154">
        <v>4789</v>
      </c>
      <c r="C44" s="125">
        <v>4659</v>
      </c>
      <c r="D44" s="125">
        <v>4159</v>
      </c>
      <c r="E44" s="125">
        <v>4614</v>
      </c>
      <c r="F44" s="125">
        <v>4491</v>
      </c>
      <c r="G44" s="125">
        <v>4226</v>
      </c>
      <c r="H44" s="125">
        <v>4788</v>
      </c>
      <c r="I44" s="125">
        <v>5463</v>
      </c>
      <c r="J44" s="125">
        <v>5917</v>
      </c>
      <c r="K44" s="125">
        <v>4451</v>
      </c>
      <c r="L44" s="125">
        <v>4709</v>
      </c>
      <c r="M44" s="125">
        <v>5187</v>
      </c>
      <c r="N44" s="125">
        <v>4460</v>
      </c>
      <c r="O44" s="125">
        <v>4589</v>
      </c>
      <c r="P44" s="125">
        <v>5023</v>
      </c>
      <c r="Q44" s="125">
        <v>4669</v>
      </c>
      <c r="R44" s="125">
        <v>4494</v>
      </c>
      <c r="S44" s="125">
        <v>5131</v>
      </c>
      <c r="T44" s="125">
        <v>4981</v>
      </c>
      <c r="U44" s="125">
        <v>4792</v>
      </c>
      <c r="V44" s="125">
        <v>4417</v>
      </c>
      <c r="W44" s="125">
        <v>5053</v>
      </c>
      <c r="X44" s="125">
        <v>4483</v>
      </c>
      <c r="Y44" s="125">
        <v>4494</v>
      </c>
      <c r="Z44" s="125">
        <v>4689</v>
      </c>
      <c r="AA44" s="125">
        <v>4981</v>
      </c>
      <c r="AB44" s="125">
        <v>4792</v>
      </c>
      <c r="AC44" s="125">
        <v>4417</v>
      </c>
      <c r="AD44" s="155">
        <v>5335</v>
      </c>
    </row>
    <row r="45" spans="1:30" x14ac:dyDescent="0.25">
      <c r="A45" s="147" t="s">
        <v>514</v>
      </c>
      <c r="B45" s="154">
        <v>4289</v>
      </c>
      <c r="C45" s="125">
        <v>4501</v>
      </c>
      <c r="D45" s="125">
        <v>2233</v>
      </c>
      <c r="E45" s="125">
        <v>2928</v>
      </c>
      <c r="F45" s="125">
        <v>4657</v>
      </c>
      <c r="G45" s="125">
        <v>2912</v>
      </c>
      <c r="H45" s="125">
        <v>2912</v>
      </c>
      <c r="I45" s="125">
        <v>4681</v>
      </c>
      <c r="J45" s="125">
        <v>5077</v>
      </c>
      <c r="K45" s="125">
        <v>2815</v>
      </c>
      <c r="L45" s="125">
        <v>3436</v>
      </c>
      <c r="M45" s="125">
        <v>5159</v>
      </c>
      <c r="N45" s="125">
        <v>2912</v>
      </c>
      <c r="O45" s="125">
        <v>2548</v>
      </c>
      <c r="P45" s="125">
        <v>3985</v>
      </c>
      <c r="Q45" s="125">
        <v>3817</v>
      </c>
      <c r="R45" s="125">
        <v>2260</v>
      </c>
      <c r="S45" s="125">
        <v>3524</v>
      </c>
      <c r="T45" s="125">
        <v>3817</v>
      </c>
      <c r="U45" s="125">
        <v>2912</v>
      </c>
      <c r="V45" s="125">
        <v>2730</v>
      </c>
      <c r="W45" s="125">
        <v>3799</v>
      </c>
      <c r="X45" s="125">
        <v>3787</v>
      </c>
      <c r="Y45" s="125">
        <v>2260</v>
      </c>
      <c r="Z45" s="125">
        <v>3368</v>
      </c>
      <c r="AA45" s="125">
        <v>3787</v>
      </c>
      <c r="AB45" s="125">
        <v>2912</v>
      </c>
      <c r="AC45" s="125">
        <v>2916</v>
      </c>
      <c r="AD45" s="155">
        <v>3799</v>
      </c>
    </row>
    <row r="46" spans="1:30" x14ac:dyDescent="0.25">
      <c r="A46" s="147" t="s">
        <v>515</v>
      </c>
      <c r="B46" s="154">
        <v>3504</v>
      </c>
      <c r="C46" s="125">
        <v>2608</v>
      </c>
      <c r="D46" s="125">
        <v>2910</v>
      </c>
      <c r="E46" s="125">
        <v>4469</v>
      </c>
      <c r="F46" s="125">
        <v>2794</v>
      </c>
      <c r="G46" s="125">
        <v>2942</v>
      </c>
      <c r="H46" s="125">
        <v>2751</v>
      </c>
      <c r="I46" s="125">
        <v>4074</v>
      </c>
      <c r="J46" s="125">
        <v>2798</v>
      </c>
      <c r="K46" s="125">
        <v>2910</v>
      </c>
      <c r="L46" s="125">
        <v>4439</v>
      </c>
      <c r="M46" s="125">
        <v>3306</v>
      </c>
      <c r="N46" s="125">
        <v>2760</v>
      </c>
      <c r="O46" s="125">
        <v>3115</v>
      </c>
      <c r="P46" s="125">
        <v>3492</v>
      </c>
      <c r="Q46" s="125">
        <v>3872</v>
      </c>
      <c r="R46" s="125">
        <v>2734</v>
      </c>
      <c r="S46" s="125">
        <v>4301</v>
      </c>
      <c r="T46" s="125">
        <v>4028</v>
      </c>
      <c r="U46" s="125">
        <v>2942</v>
      </c>
      <c r="V46" s="125">
        <v>3115</v>
      </c>
      <c r="W46" s="125">
        <v>3492</v>
      </c>
      <c r="X46" s="125">
        <v>3716</v>
      </c>
      <c r="Y46" s="125">
        <v>2864</v>
      </c>
      <c r="Z46" s="125">
        <v>4271</v>
      </c>
      <c r="AA46" s="125">
        <v>3872</v>
      </c>
      <c r="AB46" s="125">
        <v>2942</v>
      </c>
      <c r="AC46" s="125">
        <v>3126</v>
      </c>
      <c r="AD46" s="155">
        <v>3492</v>
      </c>
    </row>
    <row r="47" spans="1:30" x14ac:dyDescent="0.25">
      <c r="A47" s="147" t="s">
        <v>516</v>
      </c>
      <c r="B47" s="154">
        <v>4693</v>
      </c>
      <c r="C47" s="125">
        <v>4357</v>
      </c>
      <c r="D47" s="125">
        <v>3955</v>
      </c>
      <c r="E47" s="125">
        <v>4922</v>
      </c>
      <c r="F47" s="125">
        <v>4171</v>
      </c>
      <c r="G47" s="125">
        <v>3684</v>
      </c>
      <c r="H47" s="125">
        <v>3502</v>
      </c>
      <c r="I47" s="125">
        <v>5259</v>
      </c>
      <c r="J47" s="125">
        <v>5385</v>
      </c>
      <c r="K47" s="125">
        <v>3955</v>
      </c>
      <c r="L47" s="125">
        <v>4766</v>
      </c>
      <c r="M47" s="125">
        <v>4879</v>
      </c>
      <c r="N47" s="125">
        <v>3684</v>
      </c>
      <c r="O47" s="125">
        <v>3142</v>
      </c>
      <c r="P47" s="125">
        <v>3951</v>
      </c>
      <c r="Q47" s="125">
        <v>4103</v>
      </c>
      <c r="R47" s="125">
        <v>3969</v>
      </c>
      <c r="S47" s="125">
        <v>3842</v>
      </c>
      <c r="T47" s="125">
        <v>3577</v>
      </c>
      <c r="U47" s="125">
        <v>3320</v>
      </c>
      <c r="V47" s="125">
        <v>3324</v>
      </c>
      <c r="W47" s="125">
        <v>4287</v>
      </c>
      <c r="X47" s="125">
        <v>4283</v>
      </c>
      <c r="Y47" s="125">
        <v>3969</v>
      </c>
      <c r="Z47" s="125">
        <v>4178</v>
      </c>
      <c r="AA47" s="125">
        <v>3607</v>
      </c>
      <c r="AB47" s="125">
        <v>3320</v>
      </c>
      <c r="AC47" s="125">
        <v>3138</v>
      </c>
      <c r="AD47" s="155">
        <v>4131</v>
      </c>
    </row>
    <row r="48" spans="1:30" x14ac:dyDescent="0.25">
      <c r="A48" s="147" t="s">
        <v>517</v>
      </c>
      <c r="B48" s="154">
        <v>4917</v>
      </c>
      <c r="C48" s="125">
        <v>4553</v>
      </c>
      <c r="D48" s="125">
        <v>3694</v>
      </c>
      <c r="E48" s="125">
        <v>4866</v>
      </c>
      <c r="F48" s="125">
        <v>4357</v>
      </c>
      <c r="G48" s="125">
        <v>3854</v>
      </c>
      <c r="H48" s="125">
        <v>3854</v>
      </c>
      <c r="I48" s="125">
        <v>4931</v>
      </c>
      <c r="J48" s="125">
        <v>4913</v>
      </c>
      <c r="K48" s="125">
        <v>3694</v>
      </c>
      <c r="L48" s="125">
        <v>4372</v>
      </c>
      <c r="M48" s="125">
        <v>4175</v>
      </c>
      <c r="N48" s="125">
        <v>3854</v>
      </c>
      <c r="O48" s="125">
        <v>4446</v>
      </c>
      <c r="P48" s="125">
        <v>4759</v>
      </c>
      <c r="Q48" s="125">
        <v>5097</v>
      </c>
      <c r="R48" s="125">
        <v>3799</v>
      </c>
      <c r="S48" s="125">
        <v>4480</v>
      </c>
      <c r="T48" s="125">
        <v>5279</v>
      </c>
      <c r="U48" s="125">
        <v>4792</v>
      </c>
      <c r="V48" s="125">
        <v>4428</v>
      </c>
      <c r="W48" s="125">
        <v>4759</v>
      </c>
      <c r="X48" s="125">
        <v>5283</v>
      </c>
      <c r="Y48" s="125">
        <v>3799</v>
      </c>
      <c r="Z48" s="125">
        <v>4480</v>
      </c>
      <c r="AA48" s="125">
        <v>5279</v>
      </c>
      <c r="AB48" s="125">
        <v>4792</v>
      </c>
      <c r="AC48" s="125">
        <v>4428</v>
      </c>
      <c r="AD48" s="155">
        <v>4759</v>
      </c>
    </row>
    <row r="49" spans="1:30" x14ac:dyDescent="0.25">
      <c r="A49" s="147" t="s">
        <v>518</v>
      </c>
      <c r="B49" s="154">
        <v>4318</v>
      </c>
      <c r="C49" s="125">
        <v>4729</v>
      </c>
      <c r="D49" s="125">
        <v>3350</v>
      </c>
      <c r="E49" s="125">
        <v>4392</v>
      </c>
      <c r="F49" s="125">
        <v>4557</v>
      </c>
      <c r="G49" s="125">
        <v>4000</v>
      </c>
      <c r="H49" s="125">
        <v>4368</v>
      </c>
      <c r="I49" s="125">
        <v>4474</v>
      </c>
      <c r="J49" s="125">
        <v>4543</v>
      </c>
      <c r="K49" s="125">
        <v>3532</v>
      </c>
      <c r="L49" s="125">
        <v>4403</v>
      </c>
      <c r="M49" s="125">
        <v>4361</v>
      </c>
      <c r="N49" s="125">
        <v>4000</v>
      </c>
      <c r="O49" s="125">
        <v>4182</v>
      </c>
      <c r="P49" s="125">
        <v>4838</v>
      </c>
      <c r="Q49" s="125">
        <v>4179</v>
      </c>
      <c r="R49" s="125">
        <v>3714</v>
      </c>
      <c r="S49" s="125">
        <v>4794</v>
      </c>
      <c r="T49" s="125">
        <v>4179</v>
      </c>
      <c r="U49" s="125">
        <v>3857</v>
      </c>
      <c r="V49" s="125">
        <v>4211</v>
      </c>
      <c r="W49" s="125">
        <v>4868</v>
      </c>
      <c r="X49" s="125">
        <v>4335</v>
      </c>
      <c r="Y49" s="125">
        <v>3714</v>
      </c>
      <c r="Z49" s="125">
        <v>4813</v>
      </c>
      <c r="AA49" s="125">
        <v>4179</v>
      </c>
      <c r="AB49" s="125">
        <v>3857</v>
      </c>
      <c r="AC49" s="125">
        <v>4583</v>
      </c>
      <c r="AD49" s="155">
        <v>4682</v>
      </c>
    </row>
    <row r="50" spans="1:30" x14ac:dyDescent="0.25">
      <c r="A50" s="147" t="s">
        <v>519</v>
      </c>
      <c r="B50" s="154">
        <v>4400</v>
      </c>
      <c r="C50" s="125">
        <v>4256</v>
      </c>
      <c r="D50" s="125">
        <v>2923</v>
      </c>
      <c r="E50" s="125">
        <v>3630</v>
      </c>
      <c r="F50" s="125">
        <v>4426</v>
      </c>
      <c r="G50" s="125">
        <v>3965</v>
      </c>
      <c r="H50" s="125">
        <v>3555</v>
      </c>
      <c r="I50" s="125">
        <v>4698</v>
      </c>
      <c r="J50" s="125">
        <v>4554</v>
      </c>
      <c r="K50" s="125">
        <v>3716</v>
      </c>
      <c r="L50" s="125">
        <v>3763</v>
      </c>
      <c r="M50" s="125">
        <v>4598</v>
      </c>
      <c r="N50" s="125">
        <v>3678</v>
      </c>
      <c r="O50" s="125">
        <v>4042</v>
      </c>
      <c r="P50" s="125">
        <v>4170</v>
      </c>
      <c r="Q50" s="125">
        <v>4491</v>
      </c>
      <c r="R50" s="125">
        <v>2707</v>
      </c>
      <c r="S50" s="125">
        <v>3490</v>
      </c>
      <c r="T50" s="125">
        <v>4664</v>
      </c>
      <c r="U50" s="125">
        <v>3874</v>
      </c>
      <c r="V50" s="125">
        <v>3692</v>
      </c>
      <c r="W50" s="125">
        <v>4170</v>
      </c>
      <c r="X50" s="125">
        <v>4491</v>
      </c>
      <c r="Y50" s="125">
        <v>2707</v>
      </c>
      <c r="Z50" s="125">
        <v>3997</v>
      </c>
      <c r="AA50" s="125">
        <v>4820</v>
      </c>
      <c r="AB50" s="125">
        <v>3874</v>
      </c>
      <c r="AC50" s="125">
        <v>3692</v>
      </c>
      <c r="AD50" s="155">
        <v>4170</v>
      </c>
    </row>
    <row r="51" spans="1:30" x14ac:dyDescent="0.25">
      <c r="A51" s="147" t="s">
        <v>520</v>
      </c>
      <c r="B51" s="154">
        <v>4683</v>
      </c>
      <c r="C51" s="125">
        <v>4904</v>
      </c>
      <c r="D51" s="125">
        <v>2697</v>
      </c>
      <c r="E51" s="125">
        <v>3081</v>
      </c>
      <c r="F51" s="125">
        <v>4874</v>
      </c>
      <c r="G51" s="125">
        <v>3941</v>
      </c>
      <c r="H51" s="125">
        <v>3941</v>
      </c>
      <c r="I51" s="125">
        <v>4957</v>
      </c>
      <c r="J51" s="125">
        <v>5364</v>
      </c>
      <c r="K51" s="125">
        <v>2565</v>
      </c>
      <c r="L51" s="125">
        <v>3219</v>
      </c>
      <c r="M51" s="125">
        <v>5242</v>
      </c>
      <c r="N51" s="125">
        <v>3769</v>
      </c>
      <c r="O51" s="125">
        <v>4361</v>
      </c>
      <c r="P51" s="125">
        <v>4860</v>
      </c>
      <c r="Q51" s="125">
        <v>5244</v>
      </c>
      <c r="R51" s="125">
        <v>3271</v>
      </c>
      <c r="S51" s="125">
        <v>2881</v>
      </c>
      <c r="T51" s="125">
        <v>5062</v>
      </c>
      <c r="U51" s="125">
        <v>3921</v>
      </c>
      <c r="V51" s="125">
        <v>4695</v>
      </c>
      <c r="W51" s="125">
        <v>4860</v>
      </c>
      <c r="X51" s="125">
        <v>5088</v>
      </c>
      <c r="Y51" s="125">
        <v>3271</v>
      </c>
      <c r="Z51" s="125">
        <v>2753</v>
      </c>
      <c r="AA51" s="125">
        <v>4906</v>
      </c>
      <c r="AB51" s="125">
        <v>3921</v>
      </c>
      <c r="AC51" s="125">
        <v>4695</v>
      </c>
      <c r="AD51" s="155">
        <v>5016</v>
      </c>
    </row>
    <row r="52" spans="1:30" x14ac:dyDescent="0.25">
      <c r="A52" s="147" t="s">
        <v>521</v>
      </c>
      <c r="B52" s="154">
        <v>2726</v>
      </c>
      <c r="C52" s="125">
        <v>3090</v>
      </c>
      <c r="D52" s="125">
        <v>1590</v>
      </c>
      <c r="E52" s="125">
        <v>3914</v>
      </c>
      <c r="F52" s="125">
        <v>2908</v>
      </c>
      <c r="G52" s="125">
        <v>2028</v>
      </c>
      <c r="H52" s="125">
        <v>2438</v>
      </c>
      <c r="I52" s="125">
        <v>2726</v>
      </c>
      <c r="J52" s="125">
        <v>3246</v>
      </c>
      <c r="K52" s="125">
        <v>1961</v>
      </c>
      <c r="L52" s="125">
        <v>3723</v>
      </c>
      <c r="M52" s="125">
        <v>2908</v>
      </c>
      <c r="N52" s="125">
        <v>1846</v>
      </c>
      <c r="O52" s="125">
        <v>2396</v>
      </c>
      <c r="P52" s="125">
        <v>2140</v>
      </c>
      <c r="Q52" s="125">
        <v>2322</v>
      </c>
      <c r="R52" s="125">
        <v>1402</v>
      </c>
      <c r="S52" s="125">
        <v>3508</v>
      </c>
      <c r="T52" s="125">
        <v>2322</v>
      </c>
      <c r="U52" s="125">
        <v>2022</v>
      </c>
      <c r="V52" s="125">
        <v>2390</v>
      </c>
      <c r="W52" s="125">
        <v>2140</v>
      </c>
      <c r="X52" s="125">
        <v>2478</v>
      </c>
      <c r="Y52" s="125">
        <v>1402</v>
      </c>
      <c r="Z52" s="125">
        <v>3508</v>
      </c>
      <c r="AA52" s="125">
        <v>2322</v>
      </c>
      <c r="AB52" s="125">
        <v>2022</v>
      </c>
      <c r="AC52" s="125">
        <v>2204</v>
      </c>
      <c r="AD52" s="155">
        <v>2140</v>
      </c>
    </row>
    <row r="53" spans="1:30" x14ac:dyDescent="0.25">
      <c r="A53" s="147" t="s">
        <v>522</v>
      </c>
      <c r="B53" s="154">
        <v>4054</v>
      </c>
      <c r="C53" s="125">
        <v>4236</v>
      </c>
      <c r="D53" s="125">
        <v>2183</v>
      </c>
      <c r="E53" s="125">
        <v>4529</v>
      </c>
      <c r="F53" s="125">
        <v>3986</v>
      </c>
      <c r="G53" s="125">
        <v>2041</v>
      </c>
      <c r="H53" s="125">
        <v>2223</v>
      </c>
      <c r="I53" s="125">
        <v>4054</v>
      </c>
      <c r="J53" s="125">
        <v>4236</v>
      </c>
      <c r="K53" s="125">
        <v>2374</v>
      </c>
      <c r="L53" s="125">
        <v>4158</v>
      </c>
      <c r="M53" s="125">
        <v>4236</v>
      </c>
      <c r="N53" s="125">
        <v>2213</v>
      </c>
      <c r="O53" s="125">
        <v>2805</v>
      </c>
      <c r="P53" s="125">
        <v>5033</v>
      </c>
      <c r="Q53" s="125">
        <v>5215</v>
      </c>
      <c r="R53" s="125">
        <v>3351</v>
      </c>
      <c r="S53" s="125">
        <v>5098</v>
      </c>
      <c r="T53" s="125">
        <v>5033</v>
      </c>
      <c r="U53" s="125">
        <v>3578</v>
      </c>
      <c r="V53" s="125">
        <v>3578</v>
      </c>
      <c r="W53" s="125">
        <v>5033</v>
      </c>
      <c r="X53" s="125">
        <v>5215</v>
      </c>
      <c r="Y53" s="125">
        <v>3531</v>
      </c>
      <c r="Z53" s="125">
        <v>5625</v>
      </c>
      <c r="AA53" s="125">
        <v>5033</v>
      </c>
      <c r="AB53" s="125">
        <v>3578</v>
      </c>
      <c r="AC53" s="125">
        <v>3578</v>
      </c>
      <c r="AD53" s="155">
        <v>5033</v>
      </c>
    </row>
    <row r="54" spans="1:30" x14ac:dyDescent="0.25">
      <c r="A54" s="147" t="s">
        <v>523</v>
      </c>
      <c r="B54" s="154">
        <v>5463</v>
      </c>
      <c r="C54" s="125">
        <v>4603</v>
      </c>
      <c r="D54" s="125">
        <v>2743</v>
      </c>
      <c r="E54" s="125">
        <v>5401</v>
      </c>
      <c r="F54" s="125">
        <v>4063</v>
      </c>
      <c r="G54" s="125">
        <v>2741</v>
      </c>
      <c r="H54" s="125">
        <v>2749</v>
      </c>
      <c r="I54" s="125">
        <v>4965</v>
      </c>
      <c r="J54" s="125">
        <v>4447</v>
      </c>
      <c r="K54" s="125">
        <v>2934</v>
      </c>
      <c r="L54" s="125">
        <v>4731</v>
      </c>
      <c r="M54" s="125">
        <v>3894</v>
      </c>
      <c r="N54" s="125">
        <v>2923</v>
      </c>
      <c r="O54" s="125">
        <v>3295</v>
      </c>
      <c r="P54" s="125">
        <v>3707</v>
      </c>
      <c r="Q54" s="125">
        <v>2845</v>
      </c>
      <c r="R54" s="125">
        <v>1499</v>
      </c>
      <c r="S54" s="125">
        <v>3493</v>
      </c>
      <c r="T54" s="125">
        <v>3183</v>
      </c>
      <c r="U54" s="125">
        <v>2930</v>
      </c>
      <c r="V54" s="125">
        <v>2930</v>
      </c>
      <c r="W54" s="125">
        <v>3707</v>
      </c>
      <c r="X54" s="125">
        <v>2845</v>
      </c>
      <c r="Y54" s="125">
        <v>1499</v>
      </c>
      <c r="Z54" s="125">
        <v>3778</v>
      </c>
      <c r="AA54" s="125">
        <v>3369</v>
      </c>
      <c r="AB54" s="125">
        <v>2930</v>
      </c>
      <c r="AC54" s="125">
        <v>2930</v>
      </c>
      <c r="AD54" s="155">
        <v>3707</v>
      </c>
    </row>
    <row r="55" spans="1:30" ht="15.75" thickBot="1" x14ac:dyDescent="0.3">
      <c r="A55" s="147" t="s">
        <v>524</v>
      </c>
      <c r="B55" s="154">
        <v>2122</v>
      </c>
      <c r="C55" s="125">
        <v>2819</v>
      </c>
      <c r="D55" s="125">
        <v>783</v>
      </c>
      <c r="E55" s="125">
        <v>3250</v>
      </c>
      <c r="F55" s="125">
        <v>3309</v>
      </c>
      <c r="G55" s="125">
        <v>314</v>
      </c>
      <c r="H55" s="125">
        <v>314</v>
      </c>
      <c r="I55" s="125">
        <v>2631</v>
      </c>
      <c r="J55" s="125">
        <v>2800</v>
      </c>
      <c r="K55" s="125">
        <v>915</v>
      </c>
      <c r="L55" s="125">
        <v>3818</v>
      </c>
      <c r="M55" s="125">
        <v>3164</v>
      </c>
      <c r="N55" s="125">
        <v>314</v>
      </c>
      <c r="O55" s="125">
        <v>1088</v>
      </c>
      <c r="P55" s="125">
        <v>3527</v>
      </c>
      <c r="Q55" s="125">
        <v>4380</v>
      </c>
      <c r="R55" s="125">
        <v>1895</v>
      </c>
      <c r="S55" s="125">
        <v>4637</v>
      </c>
      <c r="T55" s="125">
        <v>4060</v>
      </c>
      <c r="U55" s="125">
        <v>1468</v>
      </c>
      <c r="V55" s="125">
        <v>1468</v>
      </c>
      <c r="W55" s="125">
        <v>3341</v>
      </c>
      <c r="X55" s="125">
        <v>4224</v>
      </c>
      <c r="Y55" s="125">
        <v>1895</v>
      </c>
      <c r="Z55" s="125">
        <v>4522</v>
      </c>
      <c r="AA55" s="125">
        <v>3874</v>
      </c>
      <c r="AB55" s="125">
        <v>1468</v>
      </c>
      <c r="AC55" s="125">
        <v>1468</v>
      </c>
      <c r="AD55" s="155">
        <v>3341</v>
      </c>
    </row>
    <row r="56" spans="1:30" ht="15.75" thickBot="1" x14ac:dyDescent="0.3">
      <c r="A56" s="151" t="s">
        <v>479</v>
      </c>
      <c r="B56" s="19">
        <f>SUM(B32:B55)</f>
        <v>71236</v>
      </c>
      <c r="C56" s="20">
        <f t="shared" ref="C56:AD56" si="1">SUM(C32:C55)</f>
        <v>71314</v>
      </c>
      <c r="D56" s="20">
        <f t="shared" si="1"/>
        <v>51471</v>
      </c>
      <c r="E56" s="20">
        <f t="shared" si="1"/>
        <v>71850</v>
      </c>
      <c r="F56" s="20">
        <f t="shared" si="1"/>
        <v>71155</v>
      </c>
      <c r="G56" s="20">
        <f t="shared" si="1"/>
        <v>55678</v>
      </c>
      <c r="H56" s="20">
        <f t="shared" si="1"/>
        <v>56243</v>
      </c>
      <c r="I56" s="20">
        <f t="shared" si="1"/>
        <v>74966</v>
      </c>
      <c r="J56" s="20">
        <f t="shared" si="1"/>
        <v>76216</v>
      </c>
      <c r="K56" s="20">
        <f t="shared" si="1"/>
        <v>54529</v>
      </c>
      <c r="L56" s="20">
        <f t="shared" si="1"/>
        <v>71838</v>
      </c>
      <c r="M56" s="20">
        <f t="shared" si="1"/>
        <v>76464</v>
      </c>
      <c r="N56" s="20">
        <f t="shared" si="1"/>
        <v>56539</v>
      </c>
      <c r="O56" s="20">
        <f t="shared" si="1"/>
        <v>59001</v>
      </c>
      <c r="P56" s="20">
        <f t="shared" si="1"/>
        <v>70669</v>
      </c>
      <c r="Q56" s="20">
        <f t="shared" si="1"/>
        <v>71566</v>
      </c>
      <c r="R56" s="20">
        <f t="shared" si="1"/>
        <v>53521</v>
      </c>
      <c r="S56" s="20">
        <f t="shared" si="1"/>
        <v>70398</v>
      </c>
      <c r="T56" s="20">
        <f t="shared" si="1"/>
        <v>71002</v>
      </c>
      <c r="U56" s="20">
        <f t="shared" si="1"/>
        <v>59820</v>
      </c>
      <c r="V56" s="20">
        <f t="shared" si="1"/>
        <v>60199</v>
      </c>
      <c r="W56" s="20">
        <f t="shared" si="1"/>
        <v>70873</v>
      </c>
      <c r="X56" s="20">
        <f t="shared" si="1"/>
        <v>71584</v>
      </c>
      <c r="Y56" s="20">
        <f t="shared" si="1"/>
        <v>53901</v>
      </c>
      <c r="Z56" s="20">
        <f t="shared" si="1"/>
        <v>71722</v>
      </c>
      <c r="AA56" s="20">
        <f t="shared" si="1"/>
        <v>71411</v>
      </c>
      <c r="AB56" s="20">
        <f t="shared" si="1"/>
        <v>60208</v>
      </c>
      <c r="AC56" s="20">
        <f t="shared" si="1"/>
        <v>60784</v>
      </c>
      <c r="AD56" s="104">
        <f t="shared" si="1"/>
        <v>70813</v>
      </c>
    </row>
    <row r="57" spans="1:30" ht="15.75" thickBot="1" x14ac:dyDescent="0.3"/>
    <row r="58" spans="1:30" x14ac:dyDescent="0.25">
      <c r="A58" s="149" t="s">
        <v>592</v>
      </c>
      <c r="B58" s="143" t="s">
        <v>562</v>
      </c>
      <c r="C58" s="143" t="s">
        <v>563</v>
      </c>
      <c r="D58" s="143" t="s">
        <v>564</v>
      </c>
      <c r="E58" s="143" t="s">
        <v>565</v>
      </c>
      <c r="F58" s="143" t="s">
        <v>566</v>
      </c>
      <c r="G58" s="143" t="s">
        <v>567</v>
      </c>
      <c r="H58" s="143" t="s">
        <v>568</v>
      </c>
      <c r="I58" s="143" t="s">
        <v>569</v>
      </c>
      <c r="J58" s="143" t="s">
        <v>570</v>
      </c>
      <c r="K58" s="143" t="s">
        <v>571</v>
      </c>
      <c r="L58" s="143" t="s">
        <v>572</v>
      </c>
      <c r="M58" s="143" t="s">
        <v>573</v>
      </c>
      <c r="N58" s="143" t="s">
        <v>574</v>
      </c>
      <c r="O58" s="143" t="s">
        <v>575</v>
      </c>
      <c r="P58" s="143" t="s">
        <v>576</v>
      </c>
      <c r="Q58" s="143" t="s">
        <v>577</v>
      </c>
      <c r="R58" s="143" t="s">
        <v>578</v>
      </c>
      <c r="S58" s="143" t="s">
        <v>579</v>
      </c>
      <c r="T58" s="143" t="s">
        <v>580</v>
      </c>
      <c r="U58" s="143" t="s">
        <v>581</v>
      </c>
      <c r="V58" s="143" t="s">
        <v>582</v>
      </c>
      <c r="W58" s="143" t="s">
        <v>583</v>
      </c>
      <c r="X58" s="143" t="s">
        <v>584</v>
      </c>
      <c r="Y58" s="143" t="s">
        <v>585</v>
      </c>
      <c r="Z58" s="143" t="s">
        <v>586</v>
      </c>
      <c r="AA58" s="143" t="s">
        <v>587</v>
      </c>
      <c r="AB58" s="143" t="s">
        <v>588</v>
      </c>
      <c r="AC58" s="143" t="s">
        <v>589</v>
      </c>
      <c r="AD58" s="149" t="s">
        <v>590</v>
      </c>
    </row>
    <row r="59" spans="1:30" x14ac:dyDescent="0.25">
      <c r="A59" s="150" t="s">
        <v>501</v>
      </c>
      <c r="B59" s="152">
        <v>0</v>
      </c>
      <c r="C59" s="145">
        <v>967</v>
      </c>
      <c r="D59" s="145">
        <v>967</v>
      </c>
      <c r="E59" s="145">
        <v>365</v>
      </c>
      <c r="F59" s="145">
        <v>1339</v>
      </c>
      <c r="G59" s="145">
        <v>923</v>
      </c>
      <c r="H59" s="145">
        <v>551</v>
      </c>
      <c r="I59" s="145">
        <v>551</v>
      </c>
      <c r="J59" s="145">
        <v>967</v>
      </c>
      <c r="K59" s="145">
        <v>954</v>
      </c>
      <c r="L59" s="145">
        <v>352</v>
      </c>
      <c r="M59" s="145">
        <v>1339</v>
      </c>
      <c r="N59" s="145">
        <v>923</v>
      </c>
      <c r="O59" s="145">
        <v>551</v>
      </c>
      <c r="P59" s="145">
        <v>1109</v>
      </c>
      <c r="Q59" s="145">
        <v>1512</v>
      </c>
      <c r="R59" s="145">
        <v>1698</v>
      </c>
      <c r="S59" s="145">
        <v>1468</v>
      </c>
      <c r="T59" s="145">
        <v>1096</v>
      </c>
      <c r="U59" s="145">
        <v>1512</v>
      </c>
      <c r="V59" s="145">
        <v>724</v>
      </c>
      <c r="W59" s="145">
        <v>1096</v>
      </c>
      <c r="X59" s="145">
        <v>1698</v>
      </c>
      <c r="Y59" s="145">
        <v>1698</v>
      </c>
      <c r="Z59" s="145">
        <v>1468</v>
      </c>
      <c r="AA59" s="145">
        <v>1096</v>
      </c>
      <c r="AB59" s="145">
        <v>1512</v>
      </c>
      <c r="AC59" s="145">
        <v>724</v>
      </c>
      <c r="AD59" s="153">
        <v>1096</v>
      </c>
    </row>
    <row r="60" spans="1:30" x14ac:dyDescent="0.25">
      <c r="A60" s="150" t="s">
        <v>502</v>
      </c>
      <c r="B60" s="152">
        <v>0</v>
      </c>
      <c r="C60" s="145">
        <v>0</v>
      </c>
      <c r="D60" s="145">
        <v>0</v>
      </c>
      <c r="E60" s="145">
        <v>186</v>
      </c>
      <c r="F60" s="145">
        <v>0</v>
      </c>
      <c r="G60" s="145">
        <v>0</v>
      </c>
      <c r="H60" s="145">
        <v>0</v>
      </c>
      <c r="I60" s="145">
        <v>0</v>
      </c>
      <c r="J60" s="145">
        <v>0</v>
      </c>
      <c r="K60" s="145">
        <v>0</v>
      </c>
      <c r="L60" s="145">
        <v>186</v>
      </c>
      <c r="M60" s="145">
        <v>0</v>
      </c>
      <c r="N60" s="145">
        <v>0</v>
      </c>
      <c r="O60" s="145">
        <v>0</v>
      </c>
      <c r="P60" s="145">
        <v>0</v>
      </c>
      <c r="Q60" s="145">
        <v>0</v>
      </c>
      <c r="R60" s="145">
        <v>186</v>
      </c>
      <c r="S60" s="145">
        <v>0</v>
      </c>
      <c r="T60" s="145">
        <v>416</v>
      </c>
      <c r="U60" s="145">
        <v>186</v>
      </c>
      <c r="V60" s="145">
        <v>0</v>
      </c>
      <c r="W60" s="145">
        <v>0</v>
      </c>
      <c r="X60" s="145">
        <v>0</v>
      </c>
      <c r="Y60" s="145">
        <v>186</v>
      </c>
      <c r="Z60" s="145">
        <v>0</v>
      </c>
      <c r="AA60" s="145">
        <v>416</v>
      </c>
      <c r="AB60" s="145">
        <v>186</v>
      </c>
      <c r="AC60" s="145">
        <v>0</v>
      </c>
      <c r="AD60" s="153">
        <v>0</v>
      </c>
    </row>
    <row r="61" spans="1:30" x14ac:dyDescent="0.25">
      <c r="A61" s="150" t="s">
        <v>503</v>
      </c>
      <c r="B61" s="152">
        <v>0</v>
      </c>
      <c r="C61" s="145">
        <v>0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145">
        <v>0</v>
      </c>
      <c r="J61" s="145">
        <v>0</v>
      </c>
      <c r="K61" s="145">
        <v>0</v>
      </c>
      <c r="L61" s="145">
        <v>0</v>
      </c>
      <c r="M61" s="145">
        <v>0</v>
      </c>
      <c r="N61" s="145">
        <v>0</v>
      </c>
      <c r="O61" s="145">
        <v>0</v>
      </c>
      <c r="P61" s="145">
        <v>0</v>
      </c>
      <c r="Q61" s="145">
        <v>0</v>
      </c>
      <c r="R61" s="145">
        <v>0</v>
      </c>
      <c r="S61" s="145">
        <v>0</v>
      </c>
      <c r="T61" s="145">
        <v>0</v>
      </c>
      <c r="U61" s="145">
        <v>0</v>
      </c>
      <c r="V61" s="145">
        <v>0</v>
      </c>
      <c r="W61" s="145">
        <v>0</v>
      </c>
      <c r="X61" s="145">
        <v>0</v>
      </c>
      <c r="Y61" s="145">
        <v>0</v>
      </c>
      <c r="Z61" s="145">
        <v>0</v>
      </c>
      <c r="AA61" s="145">
        <v>0</v>
      </c>
      <c r="AB61" s="145">
        <v>0</v>
      </c>
      <c r="AC61" s="145">
        <v>0</v>
      </c>
      <c r="AD61" s="153">
        <v>0</v>
      </c>
    </row>
    <row r="62" spans="1:30" x14ac:dyDescent="0.25">
      <c r="A62" s="150" t="s">
        <v>504</v>
      </c>
      <c r="B62" s="152">
        <v>0</v>
      </c>
      <c r="C62" s="145">
        <v>0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145">
        <v>0</v>
      </c>
      <c r="J62" s="145">
        <v>0</v>
      </c>
      <c r="K62" s="145">
        <v>0</v>
      </c>
      <c r="L62" s="145">
        <v>0</v>
      </c>
      <c r="M62" s="145">
        <v>0</v>
      </c>
      <c r="N62" s="145">
        <v>0</v>
      </c>
      <c r="O62" s="145">
        <v>0</v>
      </c>
      <c r="P62" s="145">
        <v>0</v>
      </c>
      <c r="Q62" s="145">
        <v>0</v>
      </c>
      <c r="R62" s="145">
        <v>0</v>
      </c>
      <c r="S62" s="145">
        <v>0</v>
      </c>
      <c r="T62" s="145">
        <v>0</v>
      </c>
      <c r="U62" s="145">
        <v>0</v>
      </c>
      <c r="V62" s="145">
        <v>0</v>
      </c>
      <c r="W62" s="145">
        <v>0</v>
      </c>
      <c r="X62" s="145">
        <v>0</v>
      </c>
      <c r="Y62" s="145">
        <v>0</v>
      </c>
      <c r="Z62" s="145">
        <v>0</v>
      </c>
      <c r="AA62" s="145">
        <v>0</v>
      </c>
      <c r="AB62" s="145">
        <v>0</v>
      </c>
      <c r="AC62" s="145">
        <v>0</v>
      </c>
      <c r="AD62" s="153">
        <v>0</v>
      </c>
    </row>
    <row r="63" spans="1:30" x14ac:dyDescent="0.25">
      <c r="A63" s="150" t="s">
        <v>505</v>
      </c>
      <c r="B63" s="152">
        <v>0</v>
      </c>
      <c r="C63" s="145">
        <v>0</v>
      </c>
      <c r="D63" s="145">
        <v>0</v>
      </c>
      <c r="E63" s="145">
        <v>0</v>
      </c>
      <c r="F63" s="145">
        <v>0</v>
      </c>
      <c r="G63" s="145">
        <v>0</v>
      </c>
      <c r="H63" s="145">
        <v>0</v>
      </c>
      <c r="I63" s="145">
        <v>0</v>
      </c>
      <c r="J63" s="145">
        <v>0</v>
      </c>
      <c r="K63" s="145">
        <v>0</v>
      </c>
      <c r="L63" s="145">
        <v>0</v>
      </c>
      <c r="M63" s="145">
        <v>0</v>
      </c>
      <c r="N63" s="145">
        <v>0</v>
      </c>
      <c r="O63" s="145">
        <v>0</v>
      </c>
      <c r="P63" s="145">
        <v>0</v>
      </c>
      <c r="Q63" s="145">
        <v>0</v>
      </c>
      <c r="R63" s="145">
        <v>0</v>
      </c>
      <c r="S63" s="145">
        <v>0</v>
      </c>
      <c r="T63" s="145">
        <v>0</v>
      </c>
      <c r="U63" s="145">
        <v>0</v>
      </c>
      <c r="V63" s="145">
        <v>0</v>
      </c>
      <c r="W63" s="145">
        <v>0</v>
      </c>
      <c r="X63" s="145">
        <v>0</v>
      </c>
      <c r="Y63" s="145">
        <v>0</v>
      </c>
      <c r="Z63" s="145">
        <v>0</v>
      </c>
      <c r="AA63" s="145">
        <v>0</v>
      </c>
      <c r="AB63" s="145">
        <v>0</v>
      </c>
      <c r="AC63" s="145">
        <v>0</v>
      </c>
      <c r="AD63" s="153">
        <v>0</v>
      </c>
    </row>
    <row r="64" spans="1:30" x14ac:dyDescent="0.25">
      <c r="A64" s="150" t="s">
        <v>506</v>
      </c>
      <c r="B64" s="152">
        <v>0</v>
      </c>
      <c r="C64" s="145">
        <v>0</v>
      </c>
      <c r="D64" s="145">
        <v>0</v>
      </c>
      <c r="E64" s="145">
        <v>0</v>
      </c>
      <c r="F64" s="145">
        <v>0</v>
      </c>
      <c r="G64" s="145">
        <v>0</v>
      </c>
      <c r="H64" s="145">
        <v>0</v>
      </c>
      <c r="I64" s="145">
        <v>0</v>
      </c>
      <c r="J64" s="145">
        <v>0</v>
      </c>
      <c r="K64" s="145">
        <v>0</v>
      </c>
      <c r="L64" s="145">
        <v>0</v>
      </c>
      <c r="M64" s="145">
        <v>0</v>
      </c>
      <c r="N64" s="145">
        <v>0</v>
      </c>
      <c r="O64" s="145">
        <v>0</v>
      </c>
      <c r="P64" s="145">
        <v>0</v>
      </c>
      <c r="Q64" s="145">
        <v>0</v>
      </c>
      <c r="R64" s="145">
        <v>159</v>
      </c>
      <c r="S64" s="145">
        <v>0</v>
      </c>
      <c r="T64" s="145">
        <v>178</v>
      </c>
      <c r="U64" s="145">
        <v>0</v>
      </c>
      <c r="V64" s="145">
        <v>0</v>
      </c>
      <c r="W64" s="145">
        <v>0</v>
      </c>
      <c r="X64" s="145">
        <v>0</v>
      </c>
      <c r="Y64" s="145">
        <v>159</v>
      </c>
      <c r="Z64" s="145">
        <v>0</v>
      </c>
      <c r="AA64" s="145">
        <v>178</v>
      </c>
      <c r="AB64" s="145">
        <v>0</v>
      </c>
      <c r="AC64" s="145">
        <v>0</v>
      </c>
      <c r="AD64" s="153">
        <v>0</v>
      </c>
    </row>
    <row r="65" spans="1:30" x14ac:dyDescent="0.25">
      <c r="A65" s="150" t="s">
        <v>507</v>
      </c>
      <c r="B65" s="152">
        <v>0</v>
      </c>
      <c r="C65" s="145">
        <v>0</v>
      </c>
      <c r="D65" s="145">
        <v>178</v>
      </c>
      <c r="E65" s="145">
        <v>0</v>
      </c>
      <c r="F65" s="145">
        <v>159</v>
      </c>
      <c r="G65" s="145">
        <v>0</v>
      </c>
      <c r="H65" s="145">
        <v>0</v>
      </c>
      <c r="I65" s="145">
        <v>0</v>
      </c>
      <c r="J65" s="145">
        <v>0</v>
      </c>
      <c r="K65" s="145">
        <v>178</v>
      </c>
      <c r="L65" s="145">
        <v>0</v>
      </c>
      <c r="M65" s="145">
        <v>159</v>
      </c>
      <c r="N65" s="145">
        <v>0</v>
      </c>
      <c r="O65" s="145">
        <v>0</v>
      </c>
      <c r="P65" s="145">
        <v>186</v>
      </c>
      <c r="Q65" s="145">
        <v>0</v>
      </c>
      <c r="R65" s="145">
        <v>0</v>
      </c>
      <c r="S65" s="145">
        <v>0</v>
      </c>
      <c r="T65" s="145">
        <v>0</v>
      </c>
      <c r="U65" s="145">
        <v>0</v>
      </c>
      <c r="V65" s="145">
        <v>0</v>
      </c>
      <c r="W65" s="145">
        <v>186</v>
      </c>
      <c r="X65" s="145">
        <v>0</v>
      </c>
      <c r="Y65" s="145">
        <v>0</v>
      </c>
      <c r="Z65" s="145">
        <v>0</v>
      </c>
      <c r="AA65" s="145">
        <v>0</v>
      </c>
      <c r="AB65" s="145">
        <v>236</v>
      </c>
      <c r="AC65" s="145">
        <v>0</v>
      </c>
      <c r="AD65" s="153">
        <v>186</v>
      </c>
    </row>
    <row r="66" spans="1:30" x14ac:dyDescent="0.25">
      <c r="A66" s="150" t="s">
        <v>508</v>
      </c>
      <c r="B66" s="152">
        <v>396</v>
      </c>
      <c r="C66" s="145">
        <v>860</v>
      </c>
      <c r="D66" s="145">
        <v>694</v>
      </c>
      <c r="E66" s="145">
        <v>508</v>
      </c>
      <c r="F66" s="145">
        <v>444</v>
      </c>
      <c r="G66" s="145">
        <v>694</v>
      </c>
      <c r="H66" s="145">
        <v>694</v>
      </c>
      <c r="I66" s="145">
        <v>860</v>
      </c>
      <c r="J66" s="145">
        <v>860</v>
      </c>
      <c r="K66" s="145">
        <v>694</v>
      </c>
      <c r="L66" s="145">
        <v>687</v>
      </c>
      <c r="M66" s="145">
        <v>1625</v>
      </c>
      <c r="N66" s="145">
        <v>816</v>
      </c>
      <c r="O66" s="145">
        <v>464</v>
      </c>
      <c r="P66" s="145">
        <v>444</v>
      </c>
      <c r="Q66" s="145">
        <v>630</v>
      </c>
      <c r="R66" s="145">
        <v>278</v>
      </c>
      <c r="S66" s="145">
        <v>464</v>
      </c>
      <c r="T66" s="145">
        <v>444</v>
      </c>
      <c r="U66" s="145">
        <v>278</v>
      </c>
      <c r="V66" s="145">
        <v>464</v>
      </c>
      <c r="W66" s="145">
        <v>444</v>
      </c>
      <c r="X66" s="145">
        <v>816</v>
      </c>
      <c r="Y66" s="145">
        <v>278</v>
      </c>
      <c r="Z66" s="145">
        <v>464</v>
      </c>
      <c r="AA66" s="145">
        <v>444</v>
      </c>
      <c r="AB66" s="145">
        <v>278</v>
      </c>
      <c r="AC66" s="145">
        <v>464</v>
      </c>
      <c r="AD66" s="153">
        <v>866</v>
      </c>
    </row>
    <row r="67" spans="1:30" x14ac:dyDescent="0.25">
      <c r="A67" s="150" t="s">
        <v>509</v>
      </c>
      <c r="B67" s="152">
        <v>1206</v>
      </c>
      <c r="C67" s="145">
        <v>1007</v>
      </c>
      <c r="D67" s="145">
        <v>950</v>
      </c>
      <c r="E67" s="145">
        <v>1204</v>
      </c>
      <c r="F67" s="145">
        <v>1201</v>
      </c>
      <c r="G67" s="145">
        <v>663</v>
      </c>
      <c r="H67" s="145">
        <v>1028</v>
      </c>
      <c r="I67" s="145">
        <v>909</v>
      </c>
      <c r="J67" s="145">
        <v>835</v>
      </c>
      <c r="K67" s="145">
        <v>764</v>
      </c>
      <c r="L67" s="145">
        <v>1204</v>
      </c>
      <c r="M67" s="145">
        <v>1934</v>
      </c>
      <c r="N67" s="145">
        <v>682</v>
      </c>
      <c r="O67" s="145">
        <v>1034</v>
      </c>
      <c r="P67" s="145">
        <v>1109</v>
      </c>
      <c r="Q67" s="145">
        <v>1109</v>
      </c>
      <c r="R67" s="145">
        <v>1117</v>
      </c>
      <c r="S67" s="145">
        <v>1109</v>
      </c>
      <c r="T67" s="145">
        <v>1295</v>
      </c>
      <c r="U67" s="145">
        <v>875</v>
      </c>
      <c r="V67" s="145">
        <v>868</v>
      </c>
      <c r="W67" s="145">
        <v>1109</v>
      </c>
      <c r="X67" s="145">
        <v>923</v>
      </c>
      <c r="Y67" s="145">
        <v>1117</v>
      </c>
      <c r="Z67" s="145">
        <v>1109</v>
      </c>
      <c r="AA67" s="145">
        <v>1295</v>
      </c>
      <c r="AB67" s="145">
        <v>689</v>
      </c>
      <c r="AC67" s="145">
        <v>868</v>
      </c>
      <c r="AD67" s="153">
        <v>923</v>
      </c>
    </row>
    <row r="68" spans="1:30" x14ac:dyDescent="0.25">
      <c r="A68" s="150" t="s">
        <v>510</v>
      </c>
      <c r="B68" s="152">
        <v>1024</v>
      </c>
      <c r="C68" s="145">
        <v>1399</v>
      </c>
      <c r="D68" s="145">
        <v>783</v>
      </c>
      <c r="E68" s="145">
        <v>971</v>
      </c>
      <c r="F68" s="145">
        <v>1391</v>
      </c>
      <c r="G68" s="145">
        <v>1276</v>
      </c>
      <c r="H68" s="145">
        <v>737</v>
      </c>
      <c r="I68" s="145">
        <v>1544</v>
      </c>
      <c r="J68" s="145">
        <v>1547</v>
      </c>
      <c r="K68" s="145">
        <v>783</v>
      </c>
      <c r="L68" s="145">
        <v>958</v>
      </c>
      <c r="M68" s="145">
        <v>2320</v>
      </c>
      <c r="N68" s="145">
        <v>1465</v>
      </c>
      <c r="O68" s="145">
        <v>882</v>
      </c>
      <c r="P68" s="145">
        <v>1471</v>
      </c>
      <c r="Q68" s="145">
        <v>1340</v>
      </c>
      <c r="R68" s="145">
        <v>742</v>
      </c>
      <c r="S68" s="145">
        <v>1064</v>
      </c>
      <c r="T68" s="145">
        <v>1484</v>
      </c>
      <c r="U68" s="145">
        <v>867</v>
      </c>
      <c r="V68" s="145">
        <v>882</v>
      </c>
      <c r="W68" s="145">
        <v>1471</v>
      </c>
      <c r="X68" s="145">
        <v>1340</v>
      </c>
      <c r="Y68" s="145">
        <v>742</v>
      </c>
      <c r="Z68" s="145">
        <v>1045</v>
      </c>
      <c r="AA68" s="145">
        <v>1484</v>
      </c>
      <c r="AB68" s="145">
        <v>825</v>
      </c>
      <c r="AC68" s="145">
        <v>882</v>
      </c>
      <c r="AD68" s="153">
        <v>1471</v>
      </c>
    </row>
    <row r="69" spans="1:30" x14ac:dyDescent="0.25">
      <c r="A69" s="150" t="s">
        <v>511</v>
      </c>
      <c r="B69" s="152">
        <v>1616</v>
      </c>
      <c r="C69" s="145">
        <v>1675</v>
      </c>
      <c r="D69" s="145">
        <v>1116</v>
      </c>
      <c r="E69" s="145">
        <v>1803</v>
      </c>
      <c r="F69" s="145">
        <v>1653</v>
      </c>
      <c r="G69" s="145">
        <v>1044</v>
      </c>
      <c r="H69" s="145">
        <v>1242</v>
      </c>
      <c r="I69" s="145">
        <v>1840</v>
      </c>
      <c r="J69" s="145">
        <v>2308</v>
      </c>
      <c r="K69" s="145">
        <v>1282</v>
      </c>
      <c r="L69" s="145">
        <v>1761</v>
      </c>
      <c r="M69" s="145">
        <v>2173</v>
      </c>
      <c r="N69" s="145">
        <v>1044</v>
      </c>
      <c r="O69" s="145">
        <v>1044</v>
      </c>
      <c r="P69" s="145">
        <v>1234</v>
      </c>
      <c r="Q69" s="145">
        <v>1234</v>
      </c>
      <c r="R69" s="145">
        <v>979</v>
      </c>
      <c r="S69" s="145">
        <v>1222</v>
      </c>
      <c r="T69" s="145">
        <v>1180</v>
      </c>
      <c r="U69" s="145">
        <v>1310</v>
      </c>
      <c r="V69" s="145">
        <v>1111</v>
      </c>
      <c r="W69" s="145">
        <v>1234</v>
      </c>
      <c r="X69" s="145">
        <v>1048</v>
      </c>
      <c r="Y69" s="145">
        <v>979</v>
      </c>
      <c r="Z69" s="145">
        <v>1180</v>
      </c>
      <c r="AA69" s="145">
        <v>1180</v>
      </c>
      <c r="AB69" s="145">
        <v>1310</v>
      </c>
      <c r="AC69" s="145">
        <v>1111</v>
      </c>
      <c r="AD69" s="153">
        <v>1403</v>
      </c>
    </row>
    <row r="70" spans="1:30" x14ac:dyDescent="0.25">
      <c r="A70" s="150" t="s">
        <v>512</v>
      </c>
      <c r="B70" s="152">
        <v>1720</v>
      </c>
      <c r="C70" s="145">
        <v>1873</v>
      </c>
      <c r="D70" s="145">
        <v>1497</v>
      </c>
      <c r="E70" s="145">
        <v>1546</v>
      </c>
      <c r="F70" s="145">
        <v>1875</v>
      </c>
      <c r="G70" s="145">
        <v>1404</v>
      </c>
      <c r="H70" s="145">
        <v>1772</v>
      </c>
      <c r="I70" s="145">
        <v>2116</v>
      </c>
      <c r="J70" s="145">
        <v>3269</v>
      </c>
      <c r="K70" s="145">
        <v>1676</v>
      </c>
      <c r="L70" s="145">
        <v>1735</v>
      </c>
      <c r="M70" s="145">
        <v>2810</v>
      </c>
      <c r="N70" s="145">
        <v>1414</v>
      </c>
      <c r="O70" s="145">
        <v>2472</v>
      </c>
      <c r="P70" s="145">
        <v>2278</v>
      </c>
      <c r="Q70" s="145">
        <v>3065</v>
      </c>
      <c r="R70" s="145">
        <v>1950</v>
      </c>
      <c r="S70" s="145">
        <v>2166</v>
      </c>
      <c r="T70" s="145">
        <v>2289</v>
      </c>
      <c r="U70" s="145">
        <v>1960</v>
      </c>
      <c r="V70" s="145">
        <v>2873</v>
      </c>
      <c r="W70" s="145">
        <v>2320</v>
      </c>
      <c r="X70" s="145">
        <v>3065</v>
      </c>
      <c r="Y70" s="145">
        <v>1950</v>
      </c>
      <c r="Z70" s="145">
        <v>2332</v>
      </c>
      <c r="AA70" s="145">
        <v>2289</v>
      </c>
      <c r="AB70" s="145">
        <v>1960</v>
      </c>
      <c r="AC70" s="145">
        <v>2873</v>
      </c>
      <c r="AD70" s="153">
        <v>2320</v>
      </c>
    </row>
    <row r="71" spans="1:30" x14ac:dyDescent="0.25">
      <c r="A71" s="150" t="s">
        <v>513</v>
      </c>
      <c r="B71" s="152">
        <v>1430</v>
      </c>
      <c r="C71" s="145">
        <v>1301</v>
      </c>
      <c r="D71" s="145">
        <v>1183</v>
      </c>
      <c r="E71" s="145">
        <v>1509</v>
      </c>
      <c r="F71" s="145">
        <v>1301</v>
      </c>
      <c r="G71" s="145">
        <v>1624</v>
      </c>
      <c r="H71" s="145">
        <v>1112</v>
      </c>
      <c r="I71" s="145">
        <v>1583</v>
      </c>
      <c r="J71" s="145">
        <v>1687</v>
      </c>
      <c r="K71" s="145">
        <v>1221</v>
      </c>
      <c r="L71" s="145">
        <v>1374</v>
      </c>
      <c r="M71" s="145">
        <v>1881</v>
      </c>
      <c r="N71" s="145">
        <v>1624</v>
      </c>
      <c r="O71" s="145">
        <v>1298</v>
      </c>
      <c r="P71" s="145">
        <v>1715</v>
      </c>
      <c r="Q71" s="145">
        <v>1880</v>
      </c>
      <c r="R71" s="145">
        <v>1307</v>
      </c>
      <c r="S71" s="145">
        <v>1854</v>
      </c>
      <c r="T71" s="145">
        <v>2094</v>
      </c>
      <c r="U71" s="145">
        <v>2017</v>
      </c>
      <c r="V71" s="145">
        <v>1533</v>
      </c>
      <c r="W71" s="145">
        <v>1665</v>
      </c>
      <c r="X71" s="145">
        <v>1908</v>
      </c>
      <c r="Y71" s="145">
        <v>1416</v>
      </c>
      <c r="Z71" s="145">
        <v>1706</v>
      </c>
      <c r="AA71" s="145">
        <v>1949</v>
      </c>
      <c r="AB71" s="145">
        <v>2086</v>
      </c>
      <c r="AC71" s="145">
        <v>1733</v>
      </c>
      <c r="AD71" s="153">
        <v>1706</v>
      </c>
    </row>
    <row r="72" spans="1:30" x14ac:dyDescent="0.25">
      <c r="A72" s="150" t="s">
        <v>514</v>
      </c>
      <c r="B72" s="152">
        <v>2371</v>
      </c>
      <c r="C72" s="145">
        <v>1908</v>
      </c>
      <c r="D72" s="145">
        <v>1393</v>
      </c>
      <c r="E72" s="145">
        <v>2112</v>
      </c>
      <c r="F72" s="145">
        <v>1446</v>
      </c>
      <c r="G72" s="145">
        <v>1835</v>
      </c>
      <c r="H72" s="145">
        <v>1933</v>
      </c>
      <c r="I72" s="145">
        <v>2198</v>
      </c>
      <c r="J72" s="145">
        <v>1998</v>
      </c>
      <c r="K72" s="145">
        <v>1393</v>
      </c>
      <c r="L72" s="145">
        <v>1829</v>
      </c>
      <c r="M72" s="145">
        <v>1432</v>
      </c>
      <c r="N72" s="145">
        <v>1804</v>
      </c>
      <c r="O72" s="145">
        <v>1531</v>
      </c>
      <c r="P72" s="145">
        <v>1739</v>
      </c>
      <c r="Q72" s="145">
        <v>958</v>
      </c>
      <c r="R72" s="145">
        <v>918</v>
      </c>
      <c r="S72" s="145">
        <v>1317</v>
      </c>
      <c r="T72" s="145">
        <v>772</v>
      </c>
      <c r="U72" s="145">
        <v>1055</v>
      </c>
      <c r="V72" s="145">
        <v>1147</v>
      </c>
      <c r="W72" s="145">
        <v>1333</v>
      </c>
      <c r="X72" s="145">
        <v>958</v>
      </c>
      <c r="Y72" s="145">
        <v>918</v>
      </c>
      <c r="Z72" s="145">
        <v>1961</v>
      </c>
      <c r="AA72" s="145">
        <v>931</v>
      </c>
      <c r="AB72" s="145">
        <v>1214</v>
      </c>
      <c r="AC72" s="145">
        <v>1147</v>
      </c>
      <c r="AD72" s="153">
        <v>1492</v>
      </c>
    </row>
    <row r="73" spans="1:30" x14ac:dyDescent="0.25">
      <c r="A73" s="150" t="s">
        <v>515</v>
      </c>
      <c r="B73" s="152">
        <v>1658</v>
      </c>
      <c r="C73" s="145">
        <v>1448</v>
      </c>
      <c r="D73" s="145">
        <v>737</v>
      </c>
      <c r="E73" s="145">
        <v>1886</v>
      </c>
      <c r="F73" s="145">
        <v>1448</v>
      </c>
      <c r="G73" s="145">
        <v>793</v>
      </c>
      <c r="H73" s="145">
        <v>1112</v>
      </c>
      <c r="I73" s="145">
        <v>1810</v>
      </c>
      <c r="J73" s="145">
        <v>1750</v>
      </c>
      <c r="K73" s="145">
        <v>737</v>
      </c>
      <c r="L73" s="145">
        <v>1873</v>
      </c>
      <c r="M73" s="145">
        <v>1929</v>
      </c>
      <c r="N73" s="145">
        <v>793</v>
      </c>
      <c r="O73" s="145">
        <v>1284</v>
      </c>
      <c r="P73" s="145">
        <v>1331</v>
      </c>
      <c r="Q73" s="145">
        <v>870</v>
      </c>
      <c r="R73" s="145">
        <v>1428</v>
      </c>
      <c r="S73" s="145">
        <v>1331</v>
      </c>
      <c r="T73" s="145">
        <v>1658</v>
      </c>
      <c r="U73" s="145">
        <v>1517</v>
      </c>
      <c r="V73" s="145">
        <v>1056</v>
      </c>
      <c r="W73" s="145">
        <v>1517</v>
      </c>
      <c r="X73" s="145">
        <v>870</v>
      </c>
      <c r="Y73" s="145">
        <v>1428</v>
      </c>
      <c r="Z73" s="145">
        <v>1331</v>
      </c>
      <c r="AA73" s="145">
        <v>1658</v>
      </c>
      <c r="AB73" s="145">
        <v>1517</v>
      </c>
      <c r="AC73" s="145">
        <v>1056</v>
      </c>
      <c r="AD73" s="153">
        <v>1517</v>
      </c>
    </row>
    <row r="74" spans="1:30" x14ac:dyDescent="0.25">
      <c r="A74" s="150" t="s">
        <v>516</v>
      </c>
      <c r="B74" s="152">
        <v>1497</v>
      </c>
      <c r="C74" s="145">
        <v>1753</v>
      </c>
      <c r="D74" s="145">
        <v>890</v>
      </c>
      <c r="E74" s="145">
        <v>1410</v>
      </c>
      <c r="F74" s="145">
        <v>1964</v>
      </c>
      <c r="G74" s="145">
        <v>1153</v>
      </c>
      <c r="H74" s="145">
        <v>1602</v>
      </c>
      <c r="I74" s="145">
        <v>1877</v>
      </c>
      <c r="J74" s="145">
        <v>1793</v>
      </c>
      <c r="K74" s="145">
        <v>600</v>
      </c>
      <c r="L74" s="145">
        <v>1599</v>
      </c>
      <c r="M74" s="145">
        <v>2238</v>
      </c>
      <c r="N74" s="145">
        <v>1360</v>
      </c>
      <c r="O74" s="145">
        <v>1510</v>
      </c>
      <c r="P74" s="145">
        <v>1338</v>
      </c>
      <c r="Q74" s="145">
        <v>1988</v>
      </c>
      <c r="R74" s="145">
        <v>1538</v>
      </c>
      <c r="S74" s="145">
        <v>1450</v>
      </c>
      <c r="T74" s="145">
        <v>1988</v>
      </c>
      <c r="U74" s="145">
        <v>1339</v>
      </c>
      <c r="V74" s="145">
        <v>1338</v>
      </c>
      <c r="W74" s="145">
        <v>1524</v>
      </c>
      <c r="X74" s="145">
        <v>1988</v>
      </c>
      <c r="Y74" s="145">
        <v>1538</v>
      </c>
      <c r="Z74" s="145">
        <v>1616</v>
      </c>
      <c r="AA74" s="145">
        <v>1988</v>
      </c>
      <c r="AB74" s="145">
        <v>1339</v>
      </c>
      <c r="AC74" s="145">
        <v>1338</v>
      </c>
      <c r="AD74" s="153">
        <v>1338</v>
      </c>
    </row>
    <row r="75" spans="1:30" x14ac:dyDescent="0.25">
      <c r="A75" s="150" t="s">
        <v>517</v>
      </c>
      <c r="B75" s="152">
        <v>1087</v>
      </c>
      <c r="C75" s="145">
        <v>1633</v>
      </c>
      <c r="D75" s="145">
        <v>806</v>
      </c>
      <c r="E75" s="145">
        <v>1281</v>
      </c>
      <c r="F75" s="145">
        <v>1446</v>
      </c>
      <c r="G75" s="145">
        <v>434</v>
      </c>
      <c r="H75" s="145">
        <v>722</v>
      </c>
      <c r="I75" s="145">
        <v>1618</v>
      </c>
      <c r="J75" s="145">
        <v>1454</v>
      </c>
      <c r="K75" s="145">
        <v>793</v>
      </c>
      <c r="L75" s="145">
        <v>1268</v>
      </c>
      <c r="M75" s="145">
        <v>1644</v>
      </c>
      <c r="N75" s="145">
        <v>613</v>
      </c>
      <c r="O75" s="145">
        <v>722</v>
      </c>
      <c r="P75" s="145">
        <v>1111</v>
      </c>
      <c r="Q75" s="145">
        <v>1600</v>
      </c>
      <c r="R75" s="145">
        <v>908</v>
      </c>
      <c r="S75" s="145">
        <v>1240</v>
      </c>
      <c r="T75" s="145">
        <v>1054</v>
      </c>
      <c r="U75" s="145">
        <v>682</v>
      </c>
      <c r="V75" s="145">
        <v>849</v>
      </c>
      <c r="W75" s="145">
        <v>1098</v>
      </c>
      <c r="X75" s="145">
        <v>1600</v>
      </c>
      <c r="Y75" s="145">
        <v>908</v>
      </c>
      <c r="Z75" s="145">
        <v>1240</v>
      </c>
      <c r="AA75" s="145">
        <v>1054</v>
      </c>
      <c r="AB75" s="145">
        <v>682</v>
      </c>
      <c r="AC75" s="145">
        <v>849</v>
      </c>
      <c r="AD75" s="153">
        <v>1098</v>
      </c>
    </row>
    <row r="76" spans="1:30" x14ac:dyDescent="0.25">
      <c r="A76" s="150" t="s">
        <v>518</v>
      </c>
      <c r="B76" s="152">
        <v>1047</v>
      </c>
      <c r="C76" s="145">
        <v>1123</v>
      </c>
      <c r="D76" s="145">
        <v>967</v>
      </c>
      <c r="E76" s="145">
        <v>1159</v>
      </c>
      <c r="F76" s="145">
        <v>1285</v>
      </c>
      <c r="G76" s="145">
        <v>1163</v>
      </c>
      <c r="H76" s="145">
        <v>1337</v>
      </c>
      <c r="I76" s="145">
        <v>1407</v>
      </c>
      <c r="J76" s="145">
        <v>2378</v>
      </c>
      <c r="K76" s="145">
        <v>967</v>
      </c>
      <c r="L76" s="145">
        <v>1826</v>
      </c>
      <c r="M76" s="145">
        <v>1243</v>
      </c>
      <c r="N76" s="145">
        <v>1173</v>
      </c>
      <c r="O76" s="145">
        <v>1479</v>
      </c>
      <c r="P76" s="145">
        <v>1598</v>
      </c>
      <c r="Q76" s="145">
        <v>1532</v>
      </c>
      <c r="R76" s="145">
        <v>1272</v>
      </c>
      <c r="S76" s="145">
        <v>1062</v>
      </c>
      <c r="T76" s="145">
        <v>1454</v>
      </c>
      <c r="U76" s="145">
        <v>845</v>
      </c>
      <c r="V76" s="145">
        <v>1496</v>
      </c>
      <c r="W76" s="145">
        <v>1579</v>
      </c>
      <c r="X76" s="145">
        <v>1718</v>
      </c>
      <c r="Y76" s="145">
        <v>1272</v>
      </c>
      <c r="Z76" s="145">
        <v>1008</v>
      </c>
      <c r="AA76" s="145">
        <v>1454</v>
      </c>
      <c r="AB76" s="145">
        <v>1031</v>
      </c>
      <c r="AC76" s="145">
        <v>1496</v>
      </c>
      <c r="AD76" s="153">
        <v>1537</v>
      </c>
    </row>
    <row r="77" spans="1:30" x14ac:dyDescent="0.25">
      <c r="A77" s="150" t="s">
        <v>519</v>
      </c>
      <c r="B77" s="152">
        <v>2230</v>
      </c>
      <c r="C77" s="145">
        <v>2340</v>
      </c>
      <c r="D77" s="145">
        <v>1871</v>
      </c>
      <c r="E77" s="145">
        <v>2443</v>
      </c>
      <c r="F77" s="145">
        <v>1973</v>
      </c>
      <c r="G77" s="145">
        <v>2317</v>
      </c>
      <c r="H77" s="145">
        <v>1701</v>
      </c>
      <c r="I77" s="145">
        <v>2581</v>
      </c>
      <c r="J77" s="145">
        <v>2112</v>
      </c>
      <c r="K77" s="145">
        <v>1819</v>
      </c>
      <c r="L77" s="145">
        <v>2209</v>
      </c>
      <c r="M77" s="145">
        <v>2235</v>
      </c>
      <c r="N77" s="145">
        <v>2063</v>
      </c>
      <c r="O77" s="145">
        <v>1558</v>
      </c>
      <c r="P77" s="145">
        <v>1944</v>
      </c>
      <c r="Q77" s="145">
        <v>1836</v>
      </c>
      <c r="R77" s="145">
        <v>1500</v>
      </c>
      <c r="S77" s="145">
        <v>2404</v>
      </c>
      <c r="T77" s="145">
        <v>2044</v>
      </c>
      <c r="U77" s="145">
        <v>1656</v>
      </c>
      <c r="V77" s="145">
        <v>1593</v>
      </c>
      <c r="W77" s="145">
        <v>2114</v>
      </c>
      <c r="X77" s="145">
        <v>1650</v>
      </c>
      <c r="Y77" s="145">
        <v>1500</v>
      </c>
      <c r="Z77" s="145">
        <v>2416</v>
      </c>
      <c r="AA77" s="145">
        <v>2044</v>
      </c>
      <c r="AB77" s="145">
        <v>1656</v>
      </c>
      <c r="AC77" s="145">
        <v>1593</v>
      </c>
      <c r="AD77" s="153">
        <v>2319</v>
      </c>
    </row>
    <row r="78" spans="1:30" x14ac:dyDescent="0.25">
      <c r="A78" s="150" t="s">
        <v>520</v>
      </c>
      <c r="B78" s="152">
        <v>1227</v>
      </c>
      <c r="C78" s="145">
        <v>681</v>
      </c>
      <c r="D78" s="145">
        <v>793</v>
      </c>
      <c r="E78" s="145">
        <v>1131</v>
      </c>
      <c r="F78" s="145">
        <v>1041</v>
      </c>
      <c r="G78" s="145">
        <v>779</v>
      </c>
      <c r="H78" s="145">
        <v>965</v>
      </c>
      <c r="I78" s="145">
        <v>1635</v>
      </c>
      <c r="J78" s="145">
        <v>1163</v>
      </c>
      <c r="K78" s="145">
        <v>648</v>
      </c>
      <c r="L78" s="145">
        <v>1189</v>
      </c>
      <c r="M78" s="145">
        <v>999</v>
      </c>
      <c r="N78" s="145">
        <v>779</v>
      </c>
      <c r="O78" s="145">
        <v>923</v>
      </c>
      <c r="P78" s="145">
        <v>1354</v>
      </c>
      <c r="Q78" s="145">
        <v>1354</v>
      </c>
      <c r="R78" s="145">
        <v>794</v>
      </c>
      <c r="S78" s="145">
        <v>1395</v>
      </c>
      <c r="T78" s="145">
        <v>1210</v>
      </c>
      <c r="U78" s="145">
        <v>1467</v>
      </c>
      <c r="V78" s="145">
        <v>1051</v>
      </c>
      <c r="W78" s="145">
        <v>1396</v>
      </c>
      <c r="X78" s="145">
        <v>1354</v>
      </c>
      <c r="Y78" s="145">
        <v>794</v>
      </c>
      <c r="Z78" s="145">
        <v>1395</v>
      </c>
      <c r="AA78" s="145">
        <v>1187</v>
      </c>
      <c r="AB78" s="145">
        <v>1383</v>
      </c>
      <c r="AC78" s="145">
        <v>1028</v>
      </c>
      <c r="AD78" s="153">
        <v>1396</v>
      </c>
    </row>
    <row r="79" spans="1:30" x14ac:dyDescent="0.25">
      <c r="A79" s="150" t="s">
        <v>521</v>
      </c>
      <c r="B79" s="152">
        <v>1744</v>
      </c>
      <c r="C79" s="145">
        <v>1715</v>
      </c>
      <c r="D79" s="145">
        <v>1203</v>
      </c>
      <c r="E79" s="145">
        <v>1712</v>
      </c>
      <c r="F79" s="145">
        <v>1555</v>
      </c>
      <c r="G79" s="145">
        <v>1349</v>
      </c>
      <c r="H79" s="145">
        <v>1694</v>
      </c>
      <c r="I79" s="145">
        <v>1994</v>
      </c>
      <c r="J79" s="145">
        <v>1731</v>
      </c>
      <c r="K79" s="145">
        <v>1203</v>
      </c>
      <c r="L79" s="145">
        <v>1598</v>
      </c>
      <c r="M79" s="145">
        <v>2051</v>
      </c>
      <c r="N79" s="145">
        <v>1484</v>
      </c>
      <c r="O79" s="145">
        <v>1753</v>
      </c>
      <c r="P79" s="145">
        <v>1986</v>
      </c>
      <c r="Q79" s="145">
        <v>1724</v>
      </c>
      <c r="R79" s="145">
        <v>1667</v>
      </c>
      <c r="S79" s="145">
        <v>1985</v>
      </c>
      <c r="T79" s="145">
        <v>2122</v>
      </c>
      <c r="U79" s="145">
        <v>1832</v>
      </c>
      <c r="V79" s="145">
        <v>2062</v>
      </c>
      <c r="W79" s="145">
        <v>1986</v>
      </c>
      <c r="X79" s="145">
        <v>1724</v>
      </c>
      <c r="Y79" s="145">
        <v>1667</v>
      </c>
      <c r="Z79" s="145">
        <v>1943</v>
      </c>
      <c r="AA79" s="145">
        <v>2122</v>
      </c>
      <c r="AB79" s="145">
        <v>1832</v>
      </c>
      <c r="AC79" s="145">
        <v>2062</v>
      </c>
      <c r="AD79" s="153">
        <v>1986</v>
      </c>
    </row>
    <row r="80" spans="1:30" x14ac:dyDescent="0.25">
      <c r="A80" s="150" t="s">
        <v>522</v>
      </c>
      <c r="B80" s="152">
        <v>1299</v>
      </c>
      <c r="C80" s="145">
        <v>1264</v>
      </c>
      <c r="D80" s="145">
        <v>710</v>
      </c>
      <c r="E80" s="145">
        <v>1305</v>
      </c>
      <c r="F80" s="145">
        <v>1264</v>
      </c>
      <c r="G80" s="145">
        <v>940</v>
      </c>
      <c r="H80" s="145">
        <v>1069</v>
      </c>
      <c r="I80" s="145">
        <v>1913</v>
      </c>
      <c r="J80" s="145">
        <v>1790</v>
      </c>
      <c r="K80" s="145">
        <v>710</v>
      </c>
      <c r="L80" s="145">
        <v>1888</v>
      </c>
      <c r="M80" s="145">
        <v>1613</v>
      </c>
      <c r="N80" s="145">
        <v>1458</v>
      </c>
      <c r="O80" s="145">
        <v>691</v>
      </c>
      <c r="P80" s="145">
        <v>1227</v>
      </c>
      <c r="Q80" s="145">
        <v>1569</v>
      </c>
      <c r="R80" s="145">
        <v>861</v>
      </c>
      <c r="S80" s="145">
        <v>1598</v>
      </c>
      <c r="T80" s="145">
        <v>1409</v>
      </c>
      <c r="U80" s="145">
        <v>1047</v>
      </c>
      <c r="V80" s="145">
        <v>842</v>
      </c>
      <c r="W80" s="145">
        <v>1233</v>
      </c>
      <c r="X80" s="145">
        <v>1569</v>
      </c>
      <c r="Y80" s="145">
        <v>861</v>
      </c>
      <c r="Z80" s="145">
        <v>1784</v>
      </c>
      <c r="AA80" s="145">
        <v>1409</v>
      </c>
      <c r="AB80" s="145">
        <v>1047</v>
      </c>
      <c r="AC80" s="145">
        <v>842</v>
      </c>
      <c r="AD80" s="153">
        <v>1233</v>
      </c>
    </row>
    <row r="81" spans="1:30" x14ac:dyDescent="0.25">
      <c r="A81" s="150" t="s">
        <v>523</v>
      </c>
      <c r="B81" s="152">
        <v>1285</v>
      </c>
      <c r="C81" s="145">
        <v>1153</v>
      </c>
      <c r="D81" s="145">
        <v>1388</v>
      </c>
      <c r="E81" s="145">
        <v>1487</v>
      </c>
      <c r="F81" s="145">
        <v>1212</v>
      </c>
      <c r="G81" s="145">
        <v>800</v>
      </c>
      <c r="H81" s="145">
        <v>574</v>
      </c>
      <c r="I81" s="145">
        <v>1349</v>
      </c>
      <c r="J81" s="145">
        <v>1550</v>
      </c>
      <c r="K81" s="145">
        <v>1561</v>
      </c>
      <c r="L81" s="145">
        <v>1726</v>
      </c>
      <c r="M81" s="145">
        <v>1364</v>
      </c>
      <c r="N81" s="145">
        <v>961</v>
      </c>
      <c r="O81" s="145">
        <v>1144</v>
      </c>
      <c r="P81" s="145">
        <v>1481</v>
      </c>
      <c r="Q81" s="145">
        <v>1716</v>
      </c>
      <c r="R81" s="145">
        <v>955</v>
      </c>
      <c r="S81" s="145">
        <v>1680</v>
      </c>
      <c r="T81" s="145">
        <v>1548</v>
      </c>
      <c r="U81" s="145">
        <v>1309</v>
      </c>
      <c r="V81" s="145">
        <v>1160</v>
      </c>
      <c r="W81" s="145">
        <v>1494</v>
      </c>
      <c r="X81" s="145">
        <v>1716</v>
      </c>
      <c r="Y81" s="145">
        <v>912</v>
      </c>
      <c r="Z81" s="145">
        <v>1643</v>
      </c>
      <c r="AA81" s="145">
        <v>1734</v>
      </c>
      <c r="AB81" s="145">
        <v>1352</v>
      </c>
      <c r="AC81" s="145">
        <v>1160</v>
      </c>
      <c r="AD81" s="153">
        <v>1494</v>
      </c>
    </row>
    <row r="82" spans="1:30" ht="15.75" thickBot="1" x14ac:dyDescent="0.3">
      <c r="A82" s="150" t="s">
        <v>524</v>
      </c>
      <c r="B82" s="152">
        <v>2119</v>
      </c>
      <c r="C82" s="145">
        <v>1971</v>
      </c>
      <c r="D82" s="145">
        <v>1232</v>
      </c>
      <c r="E82" s="145">
        <v>1375</v>
      </c>
      <c r="F82" s="145">
        <v>2002</v>
      </c>
      <c r="G82" s="145">
        <v>1011</v>
      </c>
      <c r="H82" s="145">
        <v>1238</v>
      </c>
      <c r="I82" s="145">
        <v>2119</v>
      </c>
      <c r="J82" s="145">
        <v>1977</v>
      </c>
      <c r="K82" s="145">
        <v>1238</v>
      </c>
      <c r="L82" s="145">
        <v>2615</v>
      </c>
      <c r="M82" s="145">
        <v>2021</v>
      </c>
      <c r="N82" s="145">
        <v>1011</v>
      </c>
      <c r="O82" s="145">
        <v>636</v>
      </c>
      <c r="P82" s="145">
        <v>1933</v>
      </c>
      <c r="Q82" s="145">
        <v>1542</v>
      </c>
      <c r="R82" s="145">
        <v>1270</v>
      </c>
      <c r="S82" s="145">
        <v>1747</v>
      </c>
      <c r="T82" s="145">
        <v>1615</v>
      </c>
      <c r="U82" s="145">
        <v>1375</v>
      </c>
      <c r="V82" s="145">
        <v>1003</v>
      </c>
      <c r="W82" s="145">
        <v>1747</v>
      </c>
      <c r="X82" s="145">
        <v>1542</v>
      </c>
      <c r="Y82" s="145">
        <v>1270</v>
      </c>
      <c r="Z82" s="145">
        <v>1747</v>
      </c>
      <c r="AA82" s="145">
        <v>1615</v>
      </c>
      <c r="AB82" s="145">
        <v>1375</v>
      </c>
      <c r="AC82" s="145">
        <v>1003</v>
      </c>
      <c r="AD82" s="153">
        <v>1747</v>
      </c>
    </row>
    <row r="83" spans="1:30" ht="15.75" thickBot="1" x14ac:dyDescent="0.3">
      <c r="A83" s="151" t="s">
        <v>479</v>
      </c>
      <c r="B83" s="19">
        <f>SUM(B59:B82)</f>
        <v>24956</v>
      </c>
      <c r="C83" s="20">
        <f t="shared" ref="C83:AD83" si="2">SUM(C59:C82)</f>
        <v>26071</v>
      </c>
      <c r="D83" s="20">
        <f t="shared" si="2"/>
        <v>19358</v>
      </c>
      <c r="E83" s="20">
        <f t="shared" si="2"/>
        <v>25393</v>
      </c>
      <c r="F83" s="20">
        <f t="shared" si="2"/>
        <v>25999</v>
      </c>
      <c r="G83" s="20">
        <f t="shared" si="2"/>
        <v>20202</v>
      </c>
      <c r="H83" s="20">
        <f t="shared" si="2"/>
        <v>21083</v>
      </c>
      <c r="I83" s="20">
        <f t="shared" si="2"/>
        <v>29904</v>
      </c>
      <c r="J83" s="20">
        <f t="shared" si="2"/>
        <v>31169</v>
      </c>
      <c r="K83" s="20">
        <f t="shared" si="2"/>
        <v>19221</v>
      </c>
      <c r="L83" s="20">
        <f t="shared" si="2"/>
        <v>27877</v>
      </c>
      <c r="M83" s="20">
        <f t="shared" si="2"/>
        <v>33010</v>
      </c>
      <c r="N83" s="20">
        <f t="shared" si="2"/>
        <v>21467</v>
      </c>
      <c r="O83" s="20">
        <f t="shared" si="2"/>
        <v>20976</v>
      </c>
      <c r="P83" s="20">
        <f t="shared" si="2"/>
        <v>26588</v>
      </c>
      <c r="Q83" s="20">
        <f t="shared" si="2"/>
        <v>27459</v>
      </c>
      <c r="R83" s="20">
        <f t="shared" si="2"/>
        <v>21527</v>
      </c>
      <c r="S83" s="20">
        <f t="shared" si="2"/>
        <v>26556</v>
      </c>
      <c r="T83" s="20">
        <f t="shared" si="2"/>
        <v>27350</v>
      </c>
      <c r="U83" s="20">
        <f t="shared" si="2"/>
        <v>23129</v>
      </c>
      <c r="V83" s="20">
        <f t="shared" si="2"/>
        <v>22052</v>
      </c>
      <c r="W83" s="20">
        <f t="shared" si="2"/>
        <v>26546</v>
      </c>
      <c r="X83" s="20">
        <f t="shared" si="2"/>
        <v>27487</v>
      </c>
      <c r="Y83" s="20">
        <f t="shared" si="2"/>
        <v>21593</v>
      </c>
      <c r="Z83" s="20">
        <f t="shared" si="2"/>
        <v>27388</v>
      </c>
      <c r="AA83" s="20">
        <f t="shared" si="2"/>
        <v>27527</v>
      </c>
      <c r="AB83" s="20">
        <f t="shared" si="2"/>
        <v>23510</v>
      </c>
      <c r="AC83" s="20">
        <f t="shared" si="2"/>
        <v>22229</v>
      </c>
      <c r="AD83" s="104">
        <f t="shared" si="2"/>
        <v>27128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8CE5-A234-4A2B-ACC3-D45E1AFEF16A}">
  <dimension ref="A1:Q42"/>
  <sheetViews>
    <sheetView workbookViewId="0">
      <selection activeCell="A4" sqref="A4"/>
    </sheetView>
  </sheetViews>
  <sheetFormatPr defaultRowHeight="15" x14ac:dyDescent="0.25"/>
  <cols>
    <col min="1" max="1" width="17.7109375" bestFit="1" customWidth="1"/>
    <col min="2" max="2" width="6.7109375" bestFit="1" customWidth="1"/>
    <col min="3" max="3" width="21" bestFit="1" customWidth="1"/>
    <col min="4" max="4" width="12.28515625" bestFit="1" customWidth="1"/>
    <col min="9" max="11" width="10.5703125" bestFit="1" customWidth="1"/>
    <col min="15" max="15" width="8.140625" bestFit="1" customWidth="1"/>
    <col min="16" max="17" width="8.85546875" bestFit="1" customWidth="1"/>
  </cols>
  <sheetData>
    <row r="1" spans="1:17" ht="20.25" x14ac:dyDescent="0.3">
      <c r="A1" s="97" t="s">
        <v>552</v>
      </c>
    </row>
    <row r="2" spans="1:17" ht="15.75" thickBot="1" x14ac:dyDescent="0.3"/>
    <row r="3" spans="1:17" ht="15.75" thickBot="1" x14ac:dyDescent="0.3">
      <c r="N3" s="186" t="s">
        <v>547</v>
      </c>
      <c r="O3" s="187"/>
      <c r="P3" s="187"/>
      <c r="Q3" s="188"/>
    </row>
    <row r="4" spans="1:17" ht="15.75" thickBot="1" x14ac:dyDescent="0.3">
      <c r="A4" s="54"/>
      <c r="B4" s="54"/>
      <c r="C4" s="94"/>
      <c r="D4" s="54" t="s">
        <v>525</v>
      </c>
      <c r="E4" s="54" t="s">
        <v>525</v>
      </c>
      <c r="F4" s="94" t="s">
        <v>525</v>
      </c>
      <c r="G4" s="94" t="s">
        <v>525</v>
      </c>
      <c r="I4" s="92">
        <v>2023</v>
      </c>
      <c r="J4" s="92">
        <v>2023</v>
      </c>
      <c r="K4" s="92">
        <v>2023</v>
      </c>
      <c r="L4" s="95">
        <v>2023</v>
      </c>
      <c r="N4" s="93" t="s">
        <v>525</v>
      </c>
      <c r="O4" s="93" t="s">
        <v>525</v>
      </c>
      <c r="P4" s="93" t="s">
        <v>525</v>
      </c>
      <c r="Q4" s="96" t="s">
        <v>525</v>
      </c>
    </row>
    <row r="5" spans="1:17" x14ac:dyDescent="0.25">
      <c r="A5" s="54" t="s">
        <v>526</v>
      </c>
      <c r="B5" s="54" t="s">
        <v>2</v>
      </c>
      <c r="C5" s="94" t="s">
        <v>1</v>
      </c>
      <c r="D5" s="54" t="s">
        <v>527</v>
      </c>
      <c r="E5" s="54" t="s">
        <v>528</v>
      </c>
      <c r="F5" s="94" t="s">
        <v>529</v>
      </c>
      <c r="G5" s="94" t="s">
        <v>549</v>
      </c>
      <c r="I5" s="54" t="s">
        <v>527</v>
      </c>
      <c r="J5" s="54" t="s">
        <v>528</v>
      </c>
      <c r="K5" s="94" t="s">
        <v>529</v>
      </c>
      <c r="L5" s="94" t="s">
        <v>549</v>
      </c>
      <c r="N5" s="54" t="s">
        <v>527</v>
      </c>
      <c r="O5" s="54" t="s">
        <v>528</v>
      </c>
      <c r="P5" s="94" t="s">
        <v>529</v>
      </c>
      <c r="Q5" s="94" t="s">
        <v>549</v>
      </c>
    </row>
    <row r="6" spans="1:17" x14ac:dyDescent="0.25">
      <c r="A6" s="48" t="s">
        <v>119</v>
      </c>
      <c r="B6" t="s">
        <v>11</v>
      </c>
      <c r="C6" s="102" t="s">
        <v>10</v>
      </c>
      <c r="D6" s="2">
        <v>401182</v>
      </c>
      <c r="E6" s="3">
        <v>428652</v>
      </c>
      <c r="F6" s="3">
        <v>418704</v>
      </c>
      <c r="G6" s="4">
        <v>443630</v>
      </c>
      <c r="H6" s="3"/>
      <c r="I6" s="50">
        <v>352120</v>
      </c>
      <c r="J6" s="49">
        <v>402032</v>
      </c>
      <c r="K6" s="49">
        <v>390990</v>
      </c>
      <c r="L6" s="4"/>
      <c r="M6" s="3"/>
      <c r="N6" s="108">
        <v>0.13933318186981711</v>
      </c>
      <c r="O6" s="109">
        <v>6.6213634735543439E-2</v>
      </c>
      <c r="P6" s="109">
        <v>7.0881608225274298E-2</v>
      </c>
      <c r="Q6" s="110"/>
    </row>
    <row r="7" spans="1:17" x14ac:dyDescent="0.25">
      <c r="A7" s="48"/>
      <c r="B7" t="s">
        <v>7</v>
      </c>
      <c r="C7" s="102" t="s">
        <v>6</v>
      </c>
      <c r="D7" s="2">
        <v>900</v>
      </c>
      <c r="E7" s="3">
        <v>279</v>
      </c>
      <c r="F7" s="3"/>
      <c r="G7" s="4"/>
      <c r="H7" s="3"/>
      <c r="I7" s="50">
        <v>36</v>
      </c>
      <c r="J7" s="49">
        <v>720</v>
      </c>
      <c r="K7" s="49">
        <v>774</v>
      </c>
      <c r="L7" s="102">
        <v>774</v>
      </c>
      <c r="M7" s="3"/>
      <c r="N7" s="108">
        <v>24</v>
      </c>
      <c r="O7" s="109">
        <v>-0.61250000000000004</v>
      </c>
      <c r="P7" s="109">
        <v>-1</v>
      </c>
      <c r="Q7" s="110">
        <v>-1</v>
      </c>
    </row>
    <row r="8" spans="1:17" x14ac:dyDescent="0.25">
      <c r="A8" s="48"/>
      <c r="B8" t="s">
        <v>29</v>
      </c>
      <c r="C8" s="102" t="s">
        <v>28</v>
      </c>
      <c r="D8" s="2">
        <v>172734</v>
      </c>
      <c r="E8" s="3">
        <v>197168</v>
      </c>
      <c r="F8" s="3">
        <v>189012</v>
      </c>
      <c r="G8" s="4">
        <v>187736</v>
      </c>
      <c r="H8" s="3"/>
      <c r="I8" s="50">
        <v>177320</v>
      </c>
      <c r="J8" s="49">
        <v>190923</v>
      </c>
      <c r="K8" s="49">
        <v>187213</v>
      </c>
      <c r="L8" s="102">
        <v>181751</v>
      </c>
      <c r="M8" s="3"/>
      <c r="N8" s="108">
        <v>-2.5862846830588766E-2</v>
      </c>
      <c r="O8" s="109">
        <v>3.2709521639613874E-2</v>
      </c>
      <c r="P8" s="109">
        <v>9.6093754173054227E-3</v>
      </c>
      <c r="Q8" s="110">
        <v>3.2929667512145738E-2</v>
      </c>
    </row>
    <row r="9" spans="1:17" x14ac:dyDescent="0.25">
      <c r="A9" s="48"/>
      <c r="B9" t="s">
        <v>51</v>
      </c>
      <c r="C9" s="102" t="s">
        <v>50</v>
      </c>
      <c r="D9" s="2">
        <v>69686</v>
      </c>
      <c r="E9" s="3">
        <v>73756</v>
      </c>
      <c r="F9" s="3">
        <v>83788</v>
      </c>
      <c r="G9" s="4">
        <v>105492</v>
      </c>
      <c r="H9" s="3"/>
      <c r="I9" s="50">
        <v>83260</v>
      </c>
      <c r="J9" s="49">
        <v>98238</v>
      </c>
      <c r="K9" s="49">
        <v>98962</v>
      </c>
      <c r="L9" s="102">
        <v>116252</v>
      </c>
      <c r="M9" s="3"/>
      <c r="N9" s="108">
        <v>-0.16303146769156859</v>
      </c>
      <c r="O9" s="109">
        <v>-0.24921109957450274</v>
      </c>
      <c r="P9" s="109">
        <v>-0.15333158181928416</v>
      </c>
      <c r="Q9" s="110">
        <v>-9.2557547397034035E-2</v>
      </c>
    </row>
    <row r="10" spans="1:17" x14ac:dyDescent="0.25">
      <c r="A10" s="48"/>
      <c r="B10" t="s">
        <v>15</v>
      </c>
      <c r="C10" s="102" t="s">
        <v>14</v>
      </c>
      <c r="D10" s="2">
        <v>457429</v>
      </c>
      <c r="E10" s="3">
        <v>512189</v>
      </c>
      <c r="F10" s="3">
        <v>502146</v>
      </c>
      <c r="G10" s="4">
        <v>540872</v>
      </c>
      <c r="H10" s="3"/>
      <c r="I10" s="50">
        <v>391028</v>
      </c>
      <c r="J10" s="49">
        <v>473348</v>
      </c>
      <c r="K10" s="49">
        <v>459079</v>
      </c>
      <c r="L10" s="102">
        <v>477458</v>
      </c>
      <c r="M10" s="3"/>
      <c r="N10" s="108">
        <v>0.16981136900682303</v>
      </c>
      <c r="O10" s="109">
        <v>8.2055908126790436E-2</v>
      </c>
      <c r="P10" s="109">
        <v>9.381174046297043E-2</v>
      </c>
      <c r="Q10" s="110">
        <v>0.13281587071532994</v>
      </c>
    </row>
    <row r="11" spans="1:17" x14ac:dyDescent="0.25">
      <c r="A11" s="48"/>
      <c r="B11" t="s">
        <v>47</v>
      </c>
      <c r="C11" s="102" t="s">
        <v>46</v>
      </c>
      <c r="D11" s="2">
        <v>354824</v>
      </c>
      <c r="E11" s="3">
        <v>430794</v>
      </c>
      <c r="F11" s="3">
        <v>428330</v>
      </c>
      <c r="G11" s="4">
        <v>440448</v>
      </c>
      <c r="H11" s="3"/>
      <c r="I11" s="50">
        <v>486796</v>
      </c>
      <c r="J11" s="49">
        <v>505248</v>
      </c>
      <c r="K11" s="49">
        <v>498376</v>
      </c>
      <c r="L11" s="102">
        <v>446994</v>
      </c>
      <c r="M11" s="3"/>
      <c r="N11" s="108">
        <v>-0.27110329583644893</v>
      </c>
      <c r="O11" s="109">
        <v>-0.14736129583887517</v>
      </c>
      <c r="P11" s="109">
        <v>-0.14054850153297913</v>
      </c>
      <c r="Q11" s="110">
        <v>-1.4644491872374125E-2</v>
      </c>
    </row>
    <row r="12" spans="1:17" x14ac:dyDescent="0.25">
      <c r="A12" s="48"/>
      <c r="B12" t="s">
        <v>9</v>
      </c>
      <c r="C12" s="102" t="s">
        <v>8</v>
      </c>
      <c r="D12" s="2">
        <v>183444</v>
      </c>
      <c r="E12" s="3">
        <v>220344</v>
      </c>
      <c r="F12" s="3">
        <v>194376</v>
      </c>
      <c r="G12" s="4">
        <v>208200</v>
      </c>
      <c r="H12" s="3"/>
      <c r="I12" s="50">
        <v>210708</v>
      </c>
      <c r="J12" s="49">
        <v>256692</v>
      </c>
      <c r="K12" s="49">
        <v>230412</v>
      </c>
      <c r="L12" s="102">
        <v>227004</v>
      </c>
      <c r="M12" s="3"/>
      <c r="N12" s="108">
        <v>-0.12939233441539952</v>
      </c>
      <c r="O12" s="109">
        <v>-0.14160160815296152</v>
      </c>
      <c r="P12" s="109">
        <v>-0.15639810426540285</v>
      </c>
      <c r="Q12" s="110">
        <v>-8.2835544748110168E-2</v>
      </c>
    </row>
    <row r="13" spans="1:17" x14ac:dyDescent="0.25">
      <c r="A13" s="48"/>
      <c r="B13" t="s">
        <v>49</v>
      </c>
      <c r="C13" s="102" t="s">
        <v>48</v>
      </c>
      <c r="D13" s="2">
        <v>53218</v>
      </c>
      <c r="E13" s="3">
        <v>56198</v>
      </c>
      <c r="F13" s="3">
        <v>60268</v>
      </c>
      <c r="G13" s="4">
        <v>63426</v>
      </c>
      <c r="H13" s="3"/>
      <c r="I13" s="50">
        <v>55064</v>
      </c>
      <c r="J13" s="49">
        <v>55642</v>
      </c>
      <c r="K13" s="49">
        <v>53596</v>
      </c>
      <c r="L13" s="102">
        <v>56754</v>
      </c>
      <c r="M13" s="3"/>
      <c r="N13" s="108">
        <v>-3.3524625889873601E-2</v>
      </c>
      <c r="O13" s="109">
        <v>9.9924517450846479E-3</v>
      </c>
      <c r="P13" s="109">
        <v>0.1244869020076125</v>
      </c>
      <c r="Q13" s="110">
        <v>0.11755999577122317</v>
      </c>
    </row>
    <row r="14" spans="1:17" x14ac:dyDescent="0.25">
      <c r="A14" s="48"/>
      <c r="B14" t="s">
        <v>33</v>
      </c>
      <c r="C14" s="102" t="s">
        <v>32</v>
      </c>
      <c r="D14" s="2">
        <v>24934</v>
      </c>
      <c r="E14" s="3">
        <v>25482</v>
      </c>
      <c r="F14" s="3">
        <v>24249</v>
      </c>
      <c r="G14" s="4">
        <v>25482</v>
      </c>
      <c r="H14" s="3"/>
      <c r="I14" s="50">
        <v>21892</v>
      </c>
      <c r="J14" s="49">
        <v>26426</v>
      </c>
      <c r="K14" s="49">
        <v>24542</v>
      </c>
      <c r="L14" s="102">
        <v>24874</v>
      </c>
      <c r="M14" s="3"/>
      <c r="N14" s="108">
        <v>0.13895486935866982</v>
      </c>
      <c r="O14" s="109">
        <v>-3.5722394611367593E-2</v>
      </c>
      <c r="P14" s="109">
        <v>-1.1938717300953467E-2</v>
      </c>
      <c r="Q14" s="110">
        <v>2.4443193696228993E-2</v>
      </c>
    </row>
    <row r="15" spans="1:17" x14ac:dyDescent="0.25">
      <c r="A15" s="48"/>
      <c r="B15" t="s">
        <v>21</v>
      </c>
      <c r="C15" s="102" t="s">
        <v>20</v>
      </c>
      <c r="D15" s="2">
        <v>697664</v>
      </c>
      <c r="E15" s="3">
        <v>738832</v>
      </c>
      <c r="F15" s="3">
        <v>861094</v>
      </c>
      <c r="G15" s="4">
        <v>972564</v>
      </c>
      <c r="H15" s="3"/>
      <c r="I15" s="50">
        <v>842378</v>
      </c>
      <c r="J15" s="49">
        <v>881344</v>
      </c>
      <c r="K15" s="49">
        <v>940778</v>
      </c>
      <c r="L15" s="102">
        <v>931122</v>
      </c>
      <c r="M15" s="3"/>
      <c r="N15" s="108">
        <v>-0.17179223578963362</v>
      </c>
      <c r="O15" s="109">
        <v>-0.16169849684118801</v>
      </c>
      <c r="P15" s="109">
        <v>-8.4700109909032734E-2</v>
      </c>
      <c r="Q15" s="110">
        <v>4.4507594063935771E-2</v>
      </c>
    </row>
    <row r="16" spans="1:17" x14ac:dyDescent="0.25">
      <c r="A16" s="48"/>
      <c r="B16" t="s">
        <v>59</v>
      </c>
      <c r="C16" s="102" t="s">
        <v>58</v>
      </c>
      <c r="D16" s="2">
        <v>27900</v>
      </c>
      <c r="E16" s="3">
        <v>30132</v>
      </c>
      <c r="F16" s="3">
        <v>34968</v>
      </c>
      <c r="G16" s="4">
        <v>33852</v>
      </c>
      <c r="H16" s="3"/>
      <c r="I16" s="50">
        <v>28458</v>
      </c>
      <c r="J16" s="49">
        <v>28272</v>
      </c>
      <c r="K16" s="49">
        <v>38316</v>
      </c>
      <c r="L16" s="102">
        <v>34224</v>
      </c>
      <c r="M16" s="3"/>
      <c r="N16" s="108">
        <v>-1.9607843137254902E-2</v>
      </c>
      <c r="O16" s="109">
        <v>6.5789473684210523E-2</v>
      </c>
      <c r="P16" s="109">
        <v>-8.7378640776699032E-2</v>
      </c>
      <c r="Q16" s="110">
        <v>-1.0869565217391304E-2</v>
      </c>
    </row>
    <row r="17" spans="1:17" x14ac:dyDescent="0.25">
      <c r="A17" s="48"/>
      <c r="B17" t="s">
        <v>63</v>
      </c>
      <c r="C17" s="102" t="s">
        <v>62</v>
      </c>
      <c r="D17" s="2">
        <v>425968</v>
      </c>
      <c r="E17" s="3">
        <v>448640</v>
      </c>
      <c r="F17" s="3">
        <v>422748</v>
      </c>
      <c r="G17" s="4">
        <v>423540</v>
      </c>
      <c r="H17" s="3"/>
      <c r="I17" s="50">
        <v>352915</v>
      </c>
      <c r="J17" s="49">
        <v>398635</v>
      </c>
      <c r="K17" s="49">
        <v>394556</v>
      </c>
      <c r="L17" s="102">
        <v>422464</v>
      </c>
      <c r="M17" s="3"/>
      <c r="N17" s="108">
        <v>0.20699885241488744</v>
      </c>
      <c r="O17" s="109">
        <v>0.12544056593124037</v>
      </c>
      <c r="P17" s="109">
        <v>7.1452468090714621E-2</v>
      </c>
      <c r="Q17" s="110">
        <v>2.5469625814270565E-3</v>
      </c>
    </row>
    <row r="18" spans="1:17" x14ac:dyDescent="0.25">
      <c r="A18" s="48"/>
      <c r="B18" t="s">
        <v>19</v>
      </c>
      <c r="C18" s="102" t="s">
        <v>18</v>
      </c>
      <c r="D18" s="2">
        <v>2065633</v>
      </c>
      <c r="E18" s="3">
        <v>2429709</v>
      </c>
      <c r="F18" s="3">
        <v>2334920</v>
      </c>
      <c r="G18" s="4">
        <v>2373156</v>
      </c>
      <c r="H18" s="3"/>
      <c r="I18" s="50">
        <v>1912031</v>
      </c>
      <c r="J18" s="49">
        <v>2170236</v>
      </c>
      <c r="K18" s="49">
        <v>2164791</v>
      </c>
      <c r="L18" s="102">
        <v>2329640</v>
      </c>
      <c r="M18" s="3"/>
      <c r="N18" s="108">
        <v>8.0334471564530066E-2</v>
      </c>
      <c r="O18" s="109">
        <v>0.11955980824205294</v>
      </c>
      <c r="P18" s="109">
        <v>7.8589110911861701E-2</v>
      </c>
      <c r="Q18" s="110">
        <v>1.8679280918940267E-2</v>
      </c>
    </row>
    <row r="19" spans="1:17" ht="15.75" thickBot="1" x14ac:dyDescent="0.3">
      <c r="A19" s="48"/>
      <c r="B19" t="s">
        <v>13</v>
      </c>
      <c r="C19" s="102" t="s">
        <v>12</v>
      </c>
      <c r="D19" s="2">
        <v>9114</v>
      </c>
      <c r="E19" s="3">
        <v>10584</v>
      </c>
      <c r="F19" s="3">
        <v>9702</v>
      </c>
      <c r="G19" s="4"/>
      <c r="H19" s="3"/>
      <c r="I19" s="50">
        <v>3528</v>
      </c>
      <c r="J19" s="49">
        <v>3822</v>
      </c>
      <c r="K19" s="49">
        <v>3822</v>
      </c>
      <c r="L19" s="102">
        <v>2352</v>
      </c>
      <c r="M19" s="3"/>
      <c r="N19" s="108">
        <v>1.5833333333333333</v>
      </c>
      <c r="O19" s="109">
        <v>1.7692307692307692</v>
      </c>
      <c r="P19" s="109">
        <v>1.5384615384615385</v>
      </c>
      <c r="Q19" s="110">
        <v>-1</v>
      </c>
    </row>
    <row r="20" spans="1:17" ht="15.75" thickBot="1" x14ac:dyDescent="0.3">
      <c r="A20" s="19" t="s">
        <v>397</v>
      </c>
      <c r="B20" s="20"/>
      <c r="C20" s="104"/>
      <c r="D20" s="27">
        <v>4944630</v>
      </c>
      <c r="E20" s="21">
        <v>5602759</v>
      </c>
      <c r="F20" s="21">
        <v>5564305</v>
      </c>
      <c r="G20" s="28">
        <v>5818398</v>
      </c>
      <c r="H20" s="21"/>
      <c r="I20" s="27">
        <v>4917534</v>
      </c>
      <c r="J20" s="21">
        <v>5491578</v>
      </c>
      <c r="K20" s="21">
        <v>5486207</v>
      </c>
      <c r="L20" s="28">
        <v>5251663</v>
      </c>
      <c r="M20" s="21"/>
      <c r="N20" s="111">
        <v>5.5100788321951616E-3</v>
      </c>
      <c r="O20" s="106">
        <v>2.0245729005396992E-2</v>
      </c>
      <c r="P20" s="106">
        <v>1.4235335998076632E-2</v>
      </c>
      <c r="Q20" s="107">
        <v>0.10791534034076444</v>
      </c>
    </row>
    <row r="21" spans="1:17" x14ac:dyDescent="0.25">
      <c r="A21" s="48" t="s">
        <v>398</v>
      </c>
      <c r="B21" t="s">
        <v>43</v>
      </c>
      <c r="C21" s="102" t="s">
        <v>42</v>
      </c>
      <c r="D21" s="2">
        <v>5068</v>
      </c>
      <c r="E21" s="3">
        <v>6868</v>
      </c>
      <c r="F21" s="3">
        <v>7280</v>
      </c>
      <c r="G21" s="4">
        <v>7306</v>
      </c>
      <c r="H21" s="3"/>
      <c r="I21" s="50"/>
      <c r="J21" s="49">
        <v>4112</v>
      </c>
      <c r="K21" s="49">
        <v>7586</v>
      </c>
      <c r="L21" s="102">
        <v>7356</v>
      </c>
      <c r="M21" s="3"/>
      <c r="N21" s="108"/>
      <c r="O21" s="109">
        <v>0.67023346303501941</v>
      </c>
      <c r="P21" s="109">
        <v>-4.0337463749011336E-2</v>
      </c>
      <c r="Q21" s="110">
        <v>-6.797172376291463E-3</v>
      </c>
    </row>
    <row r="22" spans="1:17" x14ac:dyDescent="0.25">
      <c r="A22" s="48"/>
      <c r="B22" t="s">
        <v>27</v>
      </c>
      <c r="C22" s="102" t="s">
        <v>26</v>
      </c>
      <c r="D22" s="2">
        <v>62072</v>
      </c>
      <c r="E22" s="3">
        <v>66658</v>
      </c>
      <c r="F22" s="3">
        <v>54938</v>
      </c>
      <c r="G22" s="4">
        <v>56828</v>
      </c>
      <c r="H22" s="3"/>
      <c r="I22" s="50">
        <v>49818</v>
      </c>
      <c r="J22" s="49">
        <v>56596</v>
      </c>
      <c r="K22" s="49">
        <v>64090</v>
      </c>
      <c r="L22" s="102">
        <v>53900</v>
      </c>
      <c r="M22" s="3"/>
      <c r="N22" s="108">
        <v>0.245975350275001</v>
      </c>
      <c r="O22" s="109">
        <v>0.17778641600113082</v>
      </c>
      <c r="P22" s="109">
        <v>-0.14279918864097363</v>
      </c>
      <c r="Q22" s="110">
        <v>5.432282003710575E-2</v>
      </c>
    </row>
    <row r="23" spans="1:17" x14ac:dyDescent="0.25">
      <c r="A23" s="48"/>
      <c r="B23" t="s">
        <v>25</v>
      </c>
      <c r="C23" s="102" t="s">
        <v>24</v>
      </c>
      <c r="D23" s="2">
        <v>12152</v>
      </c>
      <c r="E23" s="3">
        <v>15520</v>
      </c>
      <c r="F23" s="3">
        <v>11222</v>
      </c>
      <c r="G23" s="4">
        <v>11222</v>
      </c>
      <c r="H23" s="3"/>
      <c r="I23" s="50">
        <v>12160</v>
      </c>
      <c r="J23" s="49">
        <v>12800</v>
      </c>
      <c r="K23" s="49">
        <v>14080</v>
      </c>
      <c r="L23" s="102">
        <v>10240</v>
      </c>
      <c r="M23" s="3"/>
      <c r="N23" s="108">
        <v>-6.5789473684210525E-4</v>
      </c>
      <c r="O23" s="109">
        <v>0.21249999999999999</v>
      </c>
      <c r="P23" s="109">
        <v>-0.20298295454545454</v>
      </c>
      <c r="Q23" s="110">
        <v>9.5898437500000003E-2</v>
      </c>
    </row>
    <row r="24" spans="1:17" x14ac:dyDescent="0.25">
      <c r="A24" s="48"/>
      <c r="B24" t="s">
        <v>37</v>
      </c>
      <c r="C24" s="102" t="s">
        <v>36</v>
      </c>
      <c r="D24" s="2">
        <v>3360</v>
      </c>
      <c r="E24" s="3">
        <v>3696</v>
      </c>
      <c r="F24" s="3">
        <v>4032</v>
      </c>
      <c r="G24" s="4">
        <v>6048</v>
      </c>
      <c r="H24" s="3"/>
      <c r="I24" s="50">
        <v>2688</v>
      </c>
      <c r="J24" s="49">
        <v>4704</v>
      </c>
      <c r="K24" s="49">
        <v>4032</v>
      </c>
      <c r="L24" s="102">
        <v>3024</v>
      </c>
      <c r="M24" s="3"/>
      <c r="N24" s="108">
        <v>0.25</v>
      </c>
      <c r="O24" s="109">
        <v>-0.21428571428571427</v>
      </c>
      <c r="P24" s="109">
        <v>0</v>
      </c>
      <c r="Q24" s="110">
        <v>1</v>
      </c>
    </row>
    <row r="25" spans="1:17" x14ac:dyDescent="0.25">
      <c r="A25" s="48"/>
      <c r="B25" t="s">
        <v>35</v>
      </c>
      <c r="C25" s="102" t="s">
        <v>34</v>
      </c>
      <c r="D25" s="2">
        <v>19198</v>
      </c>
      <c r="E25" s="3">
        <v>21186</v>
      </c>
      <c r="F25" s="3">
        <v>33324</v>
      </c>
      <c r="G25" s="4">
        <v>35130</v>
      </c>
      <c r="H25" s="3"/>
      <c r="I25" s="50">
        <v>18536</v>
      </c>
      <c r="J25" s="49">
        <v>22514</v>
      </c>
      <c r="K25" s="49">
        <v>28492</v>
      </c>
      <c r="L25" s="102">
        <v>29154</v>
      </c>
      <c r="M25" s="3"/>
      <c r="N25" s="108">
        <v>3.5714285714285712E-2</v>
      </c>
      <c r="O25" s="109">
        <v>-5.8985520120813713E-2</v>
      </c>
      <c r="P25" s="109">
        <v>0.16959146427067248</v>
      </c>
      <c r="Q25" s="110">
        <v>0.204980448651986</v>
      </c>
    </row>
    <row r="26" spans="1:17" x14ac:dyDescent="0.25">
      <c r="A26" s="48"/>
      <c r="B26" t="s">
        <v>39</v>
      </c>
      <c r="C26" s="102" t="s">
        <v>38</v>
      </c>
      <c r="D26" s="2">
        <v>6810</v>
      </c>
      <c r="E26" s="3">
        <v>7052</v>
      </c>
      <c r="F26" s="3">
        <v>6846</v>
      </c>
      <c r="G26" s="4">
        <v>7398</v>
      </c>
      <c r="H26" s="3"/>
      <c r="I26" s="50">
        <v>5096</v>
      </c>
      <c r="J26" s="49">
        <v>5600</v>
      </c>
      <c r="K26" s="49">
        <v>5588</v>
      </c>
      <c r="L26" s="102">
        <v>5600</v>
      </c>
      <c r="M26" s="3"/>
      <c r="N26" s="108">
        <v>0.33634222919937207</v>
      </c>
      <c r="O26" s="109">
        <v>0.25928571428571429</v>
      </c>
      <c r="P26" s="109">
        <v>0.22512526843235506</v>
      </c>
      <c r="Q26" s="110">
        <v>0.32107142857142856</v>
      </c>
    </row>
    <row r="27" spans="1:17" x14ac:dyDescent="0.25">
      <c r="A27" s="48"/>
      <c r="B27" t="s">
        <v>530</v>
      </c>
      <c r="C27" s="102" t="s">
        <v>531</v>
      </c>
      <c r="D27" s="2"/>
      <c r="E27" s="3"/>
      <c r="F27" s="3">
        <v>2480</v>
      </c>
      <c r="G27" s="4">
        <v>8060</v>
      </c>
      <c r="H27" s="3"/>
      <c r="I27" s="50"/>
      <c r="J27" s="49"/>
      <c r="K27" s="49"/>
      <c r="L27" s="102">
        <v>7860</v>
      </c>
      <c r="M27" s="3"/>
      <c r="N27" s="108"/>
      <c r="O27" s="109"/>
      <c r="P27" s="109"/>
      <c r="Q27" s="110">
        <v>2.5445292620865138E-2</v>
      </c>
    </row>
    <row r="28" spans="1:17" x14ac:dyDescent="0.25">
      <c r="A28" s="48"/>
      <c r="B28" t="s">
        <v>45</v>
      </c>
      <c r="C28" s="102" t="s">
        <v>44</v>
      </c>
      <c r="D28" s="2">
        <v>34776</v>
      </c>
      <c r="E28" s="3">
        <v>49140</v>
      </c>
      <c r="F28" s="3">
        <v>44982</v>
      </c>
      <c r="G28" s="4">
        <v>29862</v>
      </c>
      <c r="H28" s="3"/>
      <c r="I28" s="50">
        <v>15876</v>
      </c>
      <c r="J28" s="49">
        <v>18522</v>
      </c>
      <c r="K28" s="49">
        <v>16254</v>
      </c>
      <c r="L28" s="102">
        <v>12474</v>
      </c>
      <c r="M28" s="3"/>
      <c r="N28" s="108">
        <v>1.1904761904761905</v>
      </c>
      <c r="O28" s="109">
        <v>1.653061224489796</v>
      </c>
      <c r="P28" s="109">
        <v>1.7674418604651163</v>
      </c>
      <c r="Q28" s="110">
        <v>1.393939393939394</v>
      </c>
    </row>
    <row r="29" spans="1:17" x14ac:dyDescent="0.25">
      <c r="A29" s="48"/>
      <c r="B29" t="s">
        <v>55</v>
      </c>
      <c r="C29" s="102" t="s">
        <v>54</v>
      </c>
      <c r="D29" s="2">
        <v>13296</v>
      </c>
      <c r="E29" s="3">
        <v>12188</v>
      </c>
      <c r="F29" s="3">
        <v>11634</v>
      </c>
      <c r="G29" s="4">
        <v>12742</v>
      </c>
      <c r="H29" s="3"/>
      <c r="I29" s="50">
        <v>6984</v>
      </c>
      <c r="J29" s="49">
        <v>8730</v>
      </c>
      <c r="K29" s="49">
        <v>9894</v>
      </c>
      <c r="L29" s="102">
        <v>10476</v>
      </c>
      <c r="M29" s="3"/>
      <c r="N29" s="108">
        <v>0.90378006872852235</v>
      </c>
      <c r="O29" s="109">
        <v>0.39610538373424969</v>
      </c>
      <c r="P29" s="109">
        <v>0.17586416009702852</v>
      </c>
      <c r="Q29" s="110">
        <v>0.21630393279877816</v>
      </c>
    </row>
    <row r="30" spans="1:17" x14ac:dyDescent="0.25">
      <c r="A30" s="48"/>
      <c r="B30" t="s">
        <v>53</v>
      </c>
      <c r="C30" s="102" t="s">
        <v>52</v>
      </c>
      <c r="D30" s="2">
        <v>7150</v>
      </c>
      <c r="E30" s="3">
        <v>7236</v>
      </c>
      <c r="F30" s="3">
        <v>13356</v>
      </c>
      <c r="G30" s="4">
        <v>13992</v>
      </c>
      <c r="H30" s="3"/>
      <c r="I30" s="50">
        <v>4756</v>
      </c>
      <c r="J30" s="49">
        <v>8898</v>
      </c>
      <c r="K30" s="49">
        <v>13384</v>
      </c>
      <c r="L30" s="102">
        <v>12744</v>
      </c>
      <c r="M30" s="3"/>
      <c r="N30" s="108">
        <v>0.50336417157275026</v>
      </c>
      <c r="O30" s="109">
        <v>-0.18678354686446391</v>
      </c>
      <c r="P30" s="109">
        <v>-2.0920502092050207E-3</v>
      </c>
      <c r="Q30" s="110">
        <v>9.7928436911487754E-2</v>
      </c>
    </row>
    <row r="31" spans="1:17" x14ac:dyDescent="0.25">
      <c r="A31" s="48"/>
      <c r="B31" t="s">
        <v>67</v>
      </c>
      <c r="C31" s="102" t="s">
        <v>66</v>
      </c>
      <c r="D31" s="2">
        <v>24120</v>
      </c>
      <c r="E31" s="3">
        <v>28012</v>
      </c>
      <c r="F31" s="3">
        <v>26024</v>
      </c>
      <c r="G31" s="4">
        <v>28520</v>
      </c>
      <c r="H31" s="3"/>
      <c r="I31" s="50">
        <v>18096</v>
      </c>
      <c r="J31" s="49">
        <v>20172</v>
      </c>
      <c r="K31" s="49">
        <v>19428</v>
      </c>
      <c r="L31" s="102">
        <v>19692</v>
      </c>
      <c r="M31" s="3"/>
      <c r="N31" s="108">
        <v>0.33289124668435011</v>
      </c>
      <c r="O31" s="109">
        <v>0.38865754511203648</v>
      </c>
      <c r="P31" s="109">
        <v>0.33950998558781142</v>
      </c>
      <c r="Q31" s="110">
        <v>0.44830387974812108</v>
      </c>
    </row>
    <row r="32" spans="1:17" x14ac:dyDescent="0.25">
      <c r="A32" s="48"/>
      <c r="B32" t="s">
        <v>65</v>
      </c>
      <c r="C32" s="102" t="s">
        <v>64</v>
      </c>
      <c r="D32" s="2">
        <v>14964</v>
      </c>
      <c r="E32" s="3">
        <v>15996</v>
      </c>
      <c r="F32" s="3">
        <v>15480</v>
      </c>
      <c r="G32" s="4">
        <v>15996</v>
      </c>
      <c r="H32" s="3"/>
      <c r="I32" s="50">
        <v>10320</v>
      </c>
      <c r="J32" s="49">
        <v>15996</v>
      </c>
      <c r="K32" s="49">
        <v>15170</v>
      </c>
      <c r="L32" s="102">
        <v>15872</v>
      </c>
      <c r="M32" s="3"/>
      <c r="N32" s="108">
        <v>0.45</v>
      </c>
      <c r="O32" s="109">
        <v>0</v>
      </c>
      <c r="P32" s="109">
        <v>2.043506921555702E-2</v>
      </c>
      <c r="Q32" s="110">
        <v>7.8125E-3</v>
      </c>
    </row>
    <row r="33" spans="1:17" x14ac:dyDescent="0.25">
      <c r="A33" s="48"/>
      <c r="B33" t="s">
        <v>532</v>
      </c>
      <c r="C33" s="102" t="s">
        <v>533</v>
      </c>
      <c r="D33" s="2"/>
      <c r="E33" s="3">
        <v>628</v>
      </c>
      <c r="F33" s="3">
        <v>5652</v>
      </c>
      <c r="G33" s="4">
        <v>5024</v>
      </c>
      <c r="H33" s="3"/>
      <c r="I33" s="50"/>
      <c r="J33" s="49">
        <v>1256</v>
      </c>
      <c r="K33" s="49">
        <v>4396</v>
      </c>
      <c r="L33" s="102">
        <v>5652</v>
      </c>
      <c r="M33" s="3"/>
      <c r="N33" s="108"/>
      <c r="O33" s="109">
        <v>-0.5</v>
      </c>
      <c r="P33" s="109">
        <v>0.2857142857142857</v>
      </c>
      <c r="Q33" s="110">
        <v>-0.1111111111111111</v>
      </c>
    </row>
    <row r="34" spans="1:17" x14ac:dyDescent="0.25">
      <c r="A34" s="48"/>
      <c r="B34" t="s">
        <v>71</v>
      </c>
      <c r="C34" s="102" t="s">
        <v>70</v>
      </c>
      <c r="D34" s="2">
        <v>79086</v>
      </c>
      <c r="E34" s="3">
        <v>85128</v>
      </c>
      <c r="F34" s="3">
        <v>83808</v>
      </c>
      <c r="G34" s="4">
        <v>104352</v>
      </c>
      <c r="H34" s="3"/>
      <c r="I34" s="50">
        <v>53832</v>
      </c>
      <c r="J34" s="49">
        <v>63108</v>
      </c>
      <c r="K34" s="49">
        <v>61122</v>
      </c>
      <c r="L34" s="102">
        <v>89082</v>
      </c>
      <c r="M34" s="3"/>
      <c r="N34" s="108">
        <v>0.46912617030762371</v>
      </c>
      <c r="O34" s="109">
        <v>0.34892565126449898</v>
      </c>
      <c r="P34" s="109">
        <v>0.37115932070285657</v>
      </c>
      <c r="Q34" s="110">
        <v>0.17141510069374286</v>
      </c>
    </row>
    <row r="35" spans="1:17" x14ac:dyDescent="0.25">
      <c r="A35" s="48"/>
      <c r="B35" t="s">
        <v>69</v>
      </c>
      <c r="C35" s="102" t="s">
        <v>68</v>
      </c>
      <c r="D35" s="2">
        <v>35364</v>
      </c>
      <c r="E35" s="3">
        <v>39096</v>
      </c>
      <c r="F35" s="3">
        <v>28296</v>
      </c>
      <c r="G35" s="4">
        <v>29512</v>
      </c>
      <c r="H35" s="3"/>
      <c r="I35" s="50">
        <v>23808</v>
      </c>
      <c r="J35" s="49">
        <v>26412</v>
      </c>
      <c r="K35" s="49">
        <v>28668</v>
      </c>
      <c r="L35" s="102">
        <v>29140</v>
      </c>
      <c r="M35" s="3"/>
      <c r="N35" s="108">
        <v>0.48538306451612906</v>
      </c>
      <c r="O35" s="109">
        <v>0.48023625624716038</v>
      </c>
      <c r="P35" s="109">
        <v>-1.297614064462118E-2</v>
      </c>
      <c r="Q35" s="110">
        <v>1.276595744680851E-2</v>
      </c>
    </row>
    <row r="36" spans="1:17" x14ac:dyDescent="0.25">
      <c r="A36" s="48"/>
      <c r="B36" t="s">
        <v>57</v>
      </c>
      <c r="C36" s="102" t="s">
        <v>56</v>
      </c>
      <c r="D36" s="2">
        <v>6426</v>
      </c>
      <c r="E36" s="3">
        <v>7560</v>
      </c>
      <c r="F36" s="3">
        <v>9072</v>
      </c>
      <c r="G36" s="4">
        <v>13608</v>
      </c>
      <c r="H36" s="3"/>
      <c r="I36" s="50">
        <v>1134</v>
      </c>
      <c r="J36" s="49">
        <v>6804</v>
      </c>
      <c r="K36" s="49">
        <v>7182</v>
      </c>
      <c r="L36" s="102">
        <v>7560</v>
      </c>
      <c r="M36" s="3"/>
      <c r="N36" s="108">
        <v>4.666666666666667</v>
      </c>
      <c r="O36" s="109">
        <v>0.1111111111111111</v>
      </c>
      <c r="P36" s="109">
        <v>0.26315789473684209</v>
      </c>
      <c r="Q36" s="110">
        <v>0.8</v>
      </c>
    </row>
    <row r="37" spans="1:17" x14ac:dyDescent="0.25">
      <c r="A37" s="48"/>
      <c r="B37" t="s">
        <v>534</v>
      </c>
      <c r="C37" s="102" t="s">
        <v>535</v>
      </c>
      <c r="D37" s="2"/>
      <c r="E37" s="3">
        <v>7128</v>
      </c>
      <c r="F37" s="3">
        <v>7920</v>
      </c>
      <c r="G37" s="4">
        <v>8184</v>
      </c>
      <c r="H37" s="3"/>
      <c r="I37" s="50"/>
      <c r="J37" s="49"/>
      <c r="K37" s="49"/>
      <c r="L37" s="4"/>
      <c r="M37" s="3"/>
      <c r="N37" s="108"/>
      <c r="O37" s="109"/>
      <c r="P37" s="109"/>
      <c r="Q37" s="110"/>
    </row>
    <row r="38" spans="1:17" ht="15.75" thickBot="1" x14ac:dyDescent="0.3">
      <c r="A38" s="48"/>
      <c r="B38" t="s">
        <v>536</v>
      </c>
      <c r="C38" s="102" t="s">
        <v>537</v>
      </c>
      <c r="D38" s="2">
        <v>472</v>
      </c>
      <c r="E38" s="3">
        <v>472</v>
      </c>
      <c r="F38" s="3"/>
      <c r="G38" s="4"/>
      <c r="H38" s="3"/>
      <c r="I38" s="50"/>
      <c r="J38" s="49"/>
      <c r="K38" s="49"/>
      <c r="L38" s="4"/>
      <c r="M38" s="3"/>
      <c r="N38" s="108"/>
      <c r="O38" s="109"/>
      <c r="P38" s="109"/>
      <c r="Q38" s="110"/>
    </row>
    <row r="39" spans="1:17" ht="15.75" thickBot="1" x14ac:dyDescent="0.3">
      <c r="A39" s="19" t="s">
        <v>446</v>
      </c>
      <c r="B39" s="20"/>
      <c r="C39" s="104"/>
      <c r="D39" s="27">
        <v>324314</v>
      </c>
      <c r="E39" s="21">
        <v>373564</v>
      </c>
      <c r="F39" s="21">
        <v>366346</v>
      </c>
      <c r="G39" s="28">
        <v>393784</v>
      </c>
      <c r="H39" s="21"/>
      <c r="I39" s="27">
        <v>223104</v>
      </c>
      <c r="J39" s="21">
        <v>276224</v>
      </c>
      <c r="K39" s="21">
        <v>299366</v>
      </c>
      <c r="L39" s="28">
        <v>319826</v>
      </c>
      <c r="M39" s="21"/>
      <c r="N39" s="111">
        <v>0.45364493689041879</v>
      </c>
      <c r="O39" s="106">
        <v>0.35239515755329009</v>
      </c>
      <c r="P39" s="106">
        <v>0.22373950281595104</v>
      </c>
      <c r="Q39" s="107">
        <v>0.2312444891909976</v>
      </c>
    </row>
    <row r="40" spans="1:17" ht="15.75" thickBot="1" x14ac:dyDescent="0.3">
      <c r="A40" s="48" t="s">
        <v>95</v>
      </c>
      <c r="B40" t="s">
        <v>550</v>
      </c>
      <c r="C40" s="102" t="s">
        <v>95</v>
      </c>
      <c r="D40" s="2">
        <v>32</v>
      </c>
      <c r="E40" s="3"/>
      <c r="F40" s="3"/>
      <c r="G40" s="4"/>
      <c r="H40" s="3"/>
      <c r="I40" s="2"/>
      <c r="J40" s="3"/>
      <c r="K40" s="3"/>
      <c r="L40" s="4"/>
      <c r="M40" s="3"/>
      <c r="N40" s="108"/>
      <c r="O40" s="109"/>
      <c r="P40" s="109"/>
      <c r="Q40" s="110"/>
    </row>
    <row r="41" spans="1:17" ht="15.75" thickBot="1" x14ac:dyDescent="0.3">
      <c r="A41" s="19" t="s">
        <v>551</v>
      </c>
      <c r="B41" s="20"/>
      <c r="C41" s="104"/>
      <c r="D41" s="27">
        <v>32</v>
      </c>
      <c r="E41" s="21"/>
      <c r="F41" s="21"/>
      <c r="G41" s="28"/>
      <c r="H41" s="21"/>
      <c r="I41" s="27"/>
      <c r="J41" s="21"/>
      <c r="K41" s="21"/>
      <c r="L41" s="28"/>
      <c r="M41" s="21"/>
      <c r="N41" s="111"/>
      <c r="O41" s="106"/>
      <c r="P41" s="106"/>
      <c r="Q41" s="107"/>
    </row>
    <row r="42" spans="1:17" ht="15.75" thickBot="1" x14ac:dyDescent="0.3">
      <c r="A42" s="19" t="s">
        <v>78</v>
      </c>
      <c r="B42" s="20"/>
      <c r="C42" s="104"/>
      <c r="D42" s="27">
        <v>5268976</v>
      </c>
      <c r="E42" s="21">
        <v>5976323</v>
      </c>
      <c r="F42" s="21">
        <v>5930651</v>
      </c>
      <c r="G42" s="28">
        <v>6212182</v>
      </c>
      <c r="H42" s="21"/>
      <c r="I42" s="27">
        <v>5140638</v>
      </c>
      <c r="J42" s="21">
        <v>5767802</v>
      </c>
      <c r="K42" s="21">
        <v>5785573</v>
      </c>
      <c r="L42" s="28">
        <v>5571489</v>
      </c>
      <c r="M42" s="21"/>
      <c r="N42" s="111">
        <v>2.4965383674166515E-2</v>
      </c>
      <c r="O42" s="106">
        <v>3.6152593310241926E-2</v>
      </c>
      <c r="P42" s="106">
        <v>2.5075822221930309E-2</v>
      </c>
      <c r="Q42" s="107">
        <v>0.11499493223445295</v>
      </c>
    </row>
  </sheetData>
  <mergeCells count="1">
    <mergeCell ref="N3:Q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E K A A B Q S w M E F A A C A A g A a G c 9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B o Z z 1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G c 9 W C j c b Q T M B w A A / j o A A B M A H A B G b 3 J t d W x h c y 9 T Z W N 0 a W 9 u M S 5 t I K I Y A C i g F A A A A A A A A A A A A A A A A A A A A A A A A A A A A O 0 b 2 1 L b O P S d G f 5 B Y 1 7 C j m u w w y 2 7 2 4 e Q Q J d u g J a E 8 g B M R i Q C P D h W R p Y p G Y Z / X 0 l 2 Y u t i J y x p W n Z T Z k q q c 3 R u O j o 3 p R H q U R + H o J 3 8 d v 9 Y X V l d i e 4 h Q X 2 w Z r V 7 9 6 g f B w g c 4 5 D e B y P Q j g c D S E b g D A 0 x o a C y t 1 F b t 8 B H E C C 6 u g L Y n z a O S Q + x l Y O n H g q c C 0 w e b j B + q B z 6 A X I a j A o K a V S x G r 9 f n U e I R F e P k M R h 7 + o 0 R E 3 i P y L w A T Q a z d P 6 V R N F D x Q P r 7 5 x + F U L s e 1 X n 2 E Y c + b e p r d 1 N R a t m 4 r W T U X r J q J 1 q 9 W a W 3 W e g u j J W r d B G A e B D S i J 0 b q d C D p V u W 7 7 H i H K l U t 0 e r 4 8 o m j w c d o 2 y / 7 b D / s M T e y + f r l s Q g q v J 0 z P 0 A A / M t t 2 8 B C c 4 e 8 R p 9 + B N 8 w 4 7 Q d / W J l V K n t 7 X S O 5 j y n F A 4 V q A m z B i J 5 U D N z t q p s R + k L w A F M G / g v B P j u c j E o K S d c r Z p 4 2 u E z x 6 k H Q 7 s E A k u g j N / l 1 x q J x D 8 M 7 L s B o i D L y H Q L D 6 B a T Q Q M H 8 S D k Q M 5 E k 8 d + f r a O H y i o B 4 w Z Z V i A o i f 6 Y o N n 6 5 T 4 d 9 o i c y K q L 0 K K x o t 9 9 l k s 1 n 3 S I / C W J o K p W w 4 D / + 6 e c g 2 P Q r q z 5 X A k A W g j a F q u t 4 + V 1 Z f 8 c Q 0 D 2 G N a f Y N B j P I n J d b F a k W x l G 2 1 6 m 3 2 t 2 W n W G S M 3 m E y 2 h P 1 E 4 1 z z I 4 R 4 U Q S u + Y O t I E H N 3 6 I 0 v W K J p V G 0 k 5 3 k P F W z n h / 1 E S B P / A p I h U m G / g a s + N q 0 x F j c I J D d t V S / l Z e + x A O T B I l g E w g R X L p 6 K 0 G 7 i M r b 9 R P B M d D h i 4 7 v 1 i t 6 E x z b j C W c E y U / Z Z 9 g R 8 o M 0 a I w A U c g c w T E O z d g 5 Y f U Y d d 0 M p l C m C u n v g O D z h c B v Z h c I N I 4 q M p k b H X K C T E c i G B n L J H I Q u d / F 4 0 4 S g C f p i E i k z t e r + f a F p R D M N P U 9 q S y s B t 4 X D I U S j W K z x o 8 W u b c + G M P S P P b R l H 7 O a b m R Y I y G 3 7 i A i 8 Q w z g B 5 o 1 L x U r X 2 9 c S g S u N z y z F K 5 Z D E l Q x v w C o Q c D V 6 N M 1 7 / t m n l 5 0 3 m 5 u q b S k V 9 K j j C z l t X p n L 2 c m j J L g z i S i u l 1 + x o j 4 q P c F T p h t x / 1 P 2 N f Z V U V t y i 9 P c y 9 1 6 x z 0 A a g e d o B n Q / u 5 q a W F h l 2 c m 2 5 c R R C n D 5 P m 0 4 L 3 d L T m M W T T L K D p y E M O X q B L R K 4 + D y x i a K N g S M X J g 6 p l c T r P N B J A Y U x y y 0 O W g W y 8 u B l 4 s H D D y t s o k S K L B I 1 + Z I e x V N 1 3 I L T 0 c T U E 5 s 4 J z X X G Z D k F c e d + Y i U b a 8 4 J F c L v Y 6 i w Z q E s Y / 7 I 4 E G L D 2 D O 6 5 T s E 2 F 5 s k U G d w r M H i h 2 n l f X 7 M 6 i A z 8 E A b g E w u q k X w R N N h M Z l Z 2 v c L K I k C Y B I K E g Y l w P j x g S v q 9 D R b 7 E Q k h b w t g I O 2 r n K D v 6 4 n Z Z V p O j o 4 C m Y F s g q h y W V 9 d 8 c N p J p D b l v J I t K h 2 Z c s 5 d 9 p O l 8 n R F X K o H c r W z t 5 O r b R D 4 f s L 9 S j q T 0 o 3 v b U 7 m U U i e 2 d O v Y l X e 2 e 9 y e x N S B L 2 t c b B 2 J s 0 0 d C E y l Y 3 W O F g T e r F X J 1 5 g y H p z 9 6 v n H 1 R + x V z F 8 N X W x j 2 w S H s U U w U 1 s s e Z x 4 9 j t y O v K 3 H G a e Z 5 3 G 1 k + 8 5 j u F T 5 V L 4 Y U n P k Y + 9 E n 8 5 4 M o F x K I C 7 I Q r A / a I P x S D L J Y e J s k h K o 2 u k t B F 0 V Q p l k q j 5 y t i l I n 3 Y m J U + a R D q p o K Q L m S K c W B 4 e g l 8 T f O f s u 8 v J 1 f f t F T h O G 2 c E B 2 W + R o k e c 2 4 W A K Q Q e E Y B J p M U g s i 0 C Q z x m 5 2 1 O k M X c l 5 W a o v O T L o V d r 7 + F 2 y F I X X Q + 1 l J z X / T B y X 8 w F S c d A s v N n d a 2 S 3 I u q W h k t q 2 n 3 D 7 6 t l 4 B F y a u C h Q 0 M M N k J J c 1 f O c b f 2 t h e 3 B j / E N 2 Q 2 e f 4 3 m 7 N 2 / v v z v H n V S s v 5 / j L O f 6 7 q X F / 4 B x / O a 5 f j u u X 4 / o 3 j + t B x V t f j u x f M b L X I t k b Z v b Z 6 J i l M 3 E a L V Z 7 x U P z U 0 o B y q z z e s P m f z G 1 L 5 L S p 3 x A Z b V p G q W F E c k o 9 x G c M A N M R v g 6 H W d M w w y d U C 7 Y n P E r R U i l K M r u b m F 6 n 2 J K W x S s m 1 q 6 F 9 v t 8 R y w M N G 7 M 2 d 6 l 6 f 6 H 2 j A G Q o H G x h L B 1 5 3 + E l n Z B X Z 1 y u 0 r 2 o P m / G w L f F T U E L l + b 1 o o R m H f T 9 p 0 l K a 5 i i t i l f 2 L i I i t n / L g v Z U D 7 t m z K z z 0 O f J V h i e h W 5 6 j 8 K M u g V Q E C F g y U y m q 1 G e U 3 W t + b s L p u z f N y M w H k Z P F E m m g u B P 4 K b S b a Y 4 i X A S y j b L H Q k S Q 8 Z g q 1 Y r x m V 5 Z o w s t m F Q K 0 X P 0 b Y 3 k w 2 u X c r B 2 8 x t 2 R 5 v K e X i Z V y 8 M R e v n A v X I 9 v D 9 2 P C q g G C p C 3 8 6 k s d e v H Z v e L 5 S m T m R b X q 5 Q 9 Y V b e 2 u 7 t 8 w F o + Y C 0 f s J b N / b t / w D I X w o s a 1 Y v w k 3 C f f D + g u r d b / v 0 A o 9 Q l L 1 m m A v V t 4 b R M A n v r T d E v C 6 M / b + x / V O / U w T G i B G s g 0 T B o z w R J q S 0 v j i t s w y o w U m m x s o / G m T i 5 y N j C 4 V 0 R L O t 1 F K H y L Y 7 2 t h D g G 1 a I n K E 7 X i + r 0 I t 6 Q w + g J z j 5 1 p C S E O B Q e Z w o 9 C J X c y M 5 j r p z S b 8 u z + P y K 5 1 O q + C d J B m 7 t N A j C g C + B a f D i L s 2 u 8 M d F 7 C 8 9 b O f S o R 4 X S F e F 9 9 2 m X i T 1 5 K 9 7 W q 1 2 0 f D j j v b m 4 l Z 0 6 l v J u Z t c 3 s z K Z V q b v / 3 w d t Z R H m W d 0 G N y 2 v 9 7 1 d 3 v u 0 d 7 n z / C 9 f 7 0 S n t F a 6 t J z R v / q G P u d 5 C e 8 + l + y 3 d T 8 u 8 v 7 w H L r P v e 8 q + / w B Q S w E C L Q A U A A I A C A B o Z z 1 Y U j n f 9 6 M A A A D 3 A A A A E g A A A A A A A A A A A A A A A A A A A A A A Q 2 9 u Z m l n L 1 B h Y 2 t h Z 2 U u e G 1 s U E s B A i 0 A F A A C A A g A a G c 9 W A / K 6 a u k A A A A 6 Q A A A B M A A A A A A A A A A A A A A A A A 7 w A A A F t D b 2 5 0 Z W 5 0 X 1 R 5 c G V z X S 5 4 b W x Q S w E C L Q A U A A I A C A B o Z z 1 Y K N x t B M w H A A D + O g A A E w A A A A A A A A A A A A A A A A D g A Q A A R m 9 y b X V s Y X M v U 2 V j d G l v b j E u b V B L B Q Y A A A A A A w A D A M I A A A D 5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M E Q E A A A A A A O o Q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3 V u d C I g V m F s d W U 9 I m w w I i A v P j x F b n R y e S B U e X B l P S J G a W x s T G F z d F V w Z G F 0 Z W Q i I F Z h b H V l P S J k M j A y N C 0 w M S 0 w N F Q x O T o 0 M j o x N i 4 w N z M 5 N j A 3 W i I g L z 4 8 R W 5 0 c n k g V H l w Z T 0 i R m l s b E N v b H V t b l R 5 c G V z I i B W Y W x 1 Z T 0 i c 0 N R W U d C Z 1 V G Q X d B Q U F B Q U Z C Z 0 F H Q m d Z P S I g L z 4 8 R W 5 0 c n k g V H l w Z T 0 i U X V l c n l J R C I g V m F s d W U 9 I n M 4 M G I y M m Z i O S 1 k Z j M 5 L T Q 1 N z k t O G Q y N y 0 x M z N k N G Q 2 M z U x N G M i I C 8 + P E V u d H J 5 I F R 5 c G U 9 I l J l Y 2 9 2 Z X J 5 V G F y Z 2 V 0 U 2 h l Z X Q i I F Z h b H V l P S J z U 2 h l Z X Q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R l c y Z x d W 9 0 O y w m c X V v d D t D b 2 R l J n F 1 b 3 Q 7 L C Z x d W 9 0 O 0 F p c m N y Y W Z 0 I F R 5 c G U m c X V v d D s s J n F 1 b 3 Q 7 T 2 5 l I F d h e S B G b G l n a H R z J n F 1 b 3 Q 7 L C Z x d W 9 0 O 0 9 u Z S B X Y X k g U 2 V h d H M m c X V v d D s s J n F 1 b 3 Q 7 R G F 5 c y B p b i B N b 2 5 0 a C Z x d W 9 0 O y w m c X V v d D t B d m V y Y W d l I E R h a W x 5 I E Z s a W d o d H M m c X V v d D s s J n F 1 b 3 Q 7 V 2 V l a 2 x 5 I E Z s a W d o d H M m c X V v d D s s J n F 1 b 3 Q 7 Q X Z l c m F n Z S B E Y W l s e S B T Z W F 0 c y Z x d W 9 0 O y w m c X V v d D t X Z W V r b H k g U 2 V h d H M m c X V v d D s s J n F 1 b 3 Q 7 T W l s Z X M m c X V v d D s s J n F 1 b 3 Q 7 Q W l y Y 3 J h Z n Q g V H l w Z S 4 x L k F p c m N y Y W Z 0 I C M m c X V v d D s s J n F 1 b 3 Q 7 Q W l y Y 3 J h Z n Q g V H l w Z S 4 x L k F p c m N y Y W Z 0 I E J v Z H k g V H l w Z S A m c X V v d D s s J n F 1 b 3 Q 7 V G V y b W l u Y W w g R 2 F 0 Z X M u Q 2 F y c m l l c i Z x d W 9 0 O y w m c X V v d D t U Z X J t a W 5 h b C B H Y X R l c y 5 E b 2 1 l c 3 R p Y y 9 J b n R l c m 5 h d G l v b m F s J n F 1 b 3 Q 7 L C Z x d W 9 0 O 1 R l c m 1 p b m F s I E d h d G V z L l R l c m 1 p b m F s I C h O Z X c p J n F 1 b 3 Q 7 X S I g L z 4 8 R W 5 0 c n k g V H l w Z T 0 i R m l s b E V y c m 9 y Q 2 9 k Z S I g V m F s d W U 9 I n N V b m t u b 3 d u I i A v P j x F b n R y e S B U e X B l P S J G a W x s Q 2 9 1 b n Q i I F Z h b H V l P S J s O D Y y O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1 v b n R o b H k g U 3 V t b W F y e S B S Z X B v c n Q g K D h c X C 8 5 K S 9 H c m 9 1 c G V k I F J v d 3 M u e 0 R h d G U s M H 0 m c X V v d D s s J n F 1 b 3 Q 7 U 2 V j d G l v b j E v U 2 N o Z W R 1 b G U g T W 9 u d G h s e S B T d W 1 t Y X J 5 I F J l c G 9 y d C A o O F x c L z k p L 0 d y b 3 V w Z W Q g U m 9 3 c y 5 7 T W V y Z 2 V k L D F 9 J n F 1 b 3 Q 7 L C Z x d W 9 0 O 1 N l Y 3 R p b 2 4 x L 1 N j a G V k d W x l I E 1 v b n R o b H k g U 3 V t b W F y e S B S Z X B v c n Q g K D h c X C 8 5 K S 9 H c m 9 1 c G V k I F J v d 3 M u e 0 N v Z G U s M n 0 m c X V v d D s s J n F 1 b 3 Q 7 U 2 V j d G l v b j E v U 2 N o Z W R 1 b G U g T W 9 u d G h s e S B T d W 1 t Y X J 5 I F J l c G 9 y d C A o O F x c L z k p L 0 d y b 3 V w Z W Q g U m 9 3 c y 5 7 Q W l y Y 3 J h Z n Q g V H l w Z S w z f S Z x d W 9 0 O y w m c X V v d D t T Z W N 0 a W 9 u M S 9 T Y 2 h l Z H V s Z S B N b 2 5 0 a G x 5 I F N 1 b W 1 h c n k g U m V w b 3 J 0 I C g 4 X F w v O S k v R 3 J v d X B l Z C B S b 3 d z L n t P b m U g V 2 F 5 I E Z s a W d o d H M s N H 0 m c X V v d D s s J n F 1 b 3 Q 7 U 2 V j d G l v b j E v U 2 N o Z W R 1 b G U g T W 9 u d G h s e S B T d W 1 t Y X J 5 I F J l c G 9 y d C A o O F x c L z k p L 0 d y b 3 V w Z W Q g U m 9 3 c y 5 7 T 2 5 l I F d h e S B T Z W F 0 c y w 1 f S Z x d W 9 0 O y w m c X V v d D t T Z W N 0 a W 9 u M S 9 T Y 2 h l Z H V s Z S B N b 2 5 0 a G x 5 I F N 1 b W 1 h c n k g U m V w b 3 J 0 I C g 4 X F w v O S k v S W 5 z Z X J 0 Z W Q g R G F 5 c y B p b i B N b 2 5 0 a C 5 7 R G F 5 c y B p b i B N b 2 5 0 a C w 2 f S Z x d W 9 0 O y w m c X V v d D t T Z W N 0 a W 9 u M S 9 T Y 2 h l Z H V s Z S B N b 2 5 0 a G x 5 I F N 1 b W 1 h c n k g U m V w b 3 J 0 I C g 4 X F w v O S k v Q W R k Z W Q g Q 3 V z d G 9 t L n t B d m V y Y W d l I E R h a W x 5 I E Z s a W d o d H M s N 3 0 m c X V v d D s s J n F 1 b 3 Q 7 U 2 V j d G l v b j E v U 2 N o Z W R 1 b G U g T W 9 u d G h s e S B T d W 1 t Y X J 5 I F J l c G 9 y d C A o O F x c L z k p L 0 F k Z G V k I E N 1 c 3 R v b T E u e 1 d l Z W t s e S B G b G l n a H R z L D h 9 J n F 1 b 3 Q 7 L C Z x d W 9 0 O 1 N l Y 3 R p b 2 4 x L 1 N j a G V k d W x l I E 1 v b n R o b H k g U 3 V t b W F y e S B S Z X B v c n Q g K D h c X C 8 5 K S 9 B Z G R l Z C B D d X N 0 b 2 0 y L n t B d m V y Y W d l I E R h a W x 5 I F N l Y X R z L D l 9 J n F 1 b 3 Q 7 L C Z x d W 9 0 O 1 N l Y 3 R p b 2 4 x L 1 N j a G V k d W x l I E 1 v b n R o b H k g U 3 V t b W F y e S B S Z X B v c n Q g K D h c X C 8 5 K S 9 B Z G R l Z C B D d X N 0 b 2 0 z L n t X Z W V r b H k g U 2 V h d H M s M T B 9 J n F 1 b 3 Q 7 L C Z x d W 9 0 O 1 N l Y 3 R p b 2 4 x L 1 U g U y A g R E 9 U I F Q t M T A w I F N 1 b W 1 h c n k g U m V w b 3 J 0 L 0 d y b 3 V w Z W Q g U m 9 3 c y 5 7 Q 2 9 1 b n Q s M X 0 m c X V v d D s s J n F 1 b 3 Q 7 U 2 V j d G l v b j E v Q W l y Y 3 J h Z n Q g V H l w Z S 9 D a G F u Z 2 V k I F R 5 c G U u e 0 F p c m N y Y W Z 0 I C M s M X 0 m c X V v d D s s J n F 1 b 3 Q 7 U 2 V j d G l v b j E v Q W l y Y 3 J h Z n Q g V H l w Z S 9 S Z X B s Y W N l Z C B F c n J v c n M u e 0 F p c m N y Y W Z 0 I E J v Z H k g V H l w Z S A s M n 0 m c X V v d D s s J n F 1 b 3 Q 7 U 2 V j d G l v b j E v V G V y b W l u Y W w g R 2 F 0 Z X M v Q 2 h h b m d l Z C B U e X B l L n t D Y X J y a W V y L D F 9 J n F 1 b 3 Q 7 L C Z x d W 9 0 O 1 N l Y 3 R p b 2 4 x L 1 R l c m 1 p b m F s I E d h d G V z L 0 N o Y W 5 n Z W Q g V H l w Z S 5 7 R G 9 t Z X N 0 a W M v S W 5 0 Z X J u Y X R p b 2 5 h b C w y f S Z x d W 9 0 O y w m c X V v d D t T Z W N 0 a W 9 u M S 9 U Z X J t a W 5 h b C B H Y X R l c y 9 D a G F u Z 2 V k I F R 5 c G U u e 1 R l c m 1 p b m F s I C h O Z X c p L D R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T Y 2 h l Z H V s Z S B N b 2 5 0 a G x 5 I F N 1 b W 1 h c n k g U m V w b 3 J 0 I C g 4 X F w v O S k v R 3 J v d X B l Z C B S b 3 d z L n t E Y X R l L D B 9 J n F 1 b 3 Q 7 L C Z x d W 9 0 O 1 N l Y 3 R p b 2 4 x L 1 N j a G V k d W x l I E 1 v b n R o b H k g U 3 V t b W F y e S B S Z X B v c n Q g K D h c X C 8 5 K S 9 H c m 9 1 c G V k I F J v d 3 M u e 0 1 l c m d l Z C w x f S Z x d W 9 0 O y w m c X V v d D t T Z W N 0 a W 9 u M S 9 T Y 2 h l Z H V s Z S B N b 2 5 0 a G x 5 I F N 1 b W 1 h c n k g U m V w b 3 J 0 I C g 4 X F w v O S k v R 3 J v d X B l Z C B S b 3 d z L n t D b 2 R l L D J 9 J n F 1 b 3 Q 7 L C Z x d W 9 0 O 1 N l Y 3 R p b 2 4 x L 1 N j a G V k d W x l I E 1 v b n R o b H k g U 3 V t b W F y e S B S Z X B v c n Q g K D h c X C 8 5 K S 9 H c m 9 1 c G V k I F J v d 3 M u e 0 F p c m N y Y W Z 0 I F R 5 c G U s M 3 0 m c X V v d D s s J n F 1 b 3 Q 7 U 2 V j d G l v b j E v U 2 N o Z W R 1 b G U g T W 9 u d G h s e S B T d W 1 t Y X J 5 I F J l c G 9 y d C A o O F x c L z k p L 0 d y b 3 V w Z W Q g U m 9 3 c y 5 7 T 2 5 l I F d h e S B G b G l n a H R z L D R 9 J n F 1 b 3 Q 7 L C Z x d W 9 0 O 1 N l Y 3 R p b 2 4 x L 1 N j a G V k d W x l I E 1 v b n R o b H k g U 3 V t b W F y e S B S Z X B v c n Q g K D h c X C 8 5 K S 9 H c m 9 1 c G V k I F J v d 3 M u e 0 9 u Z S B X Y X k g U 2 V h d H M s N X 0 m c X V v d D s s J n F 1 b 3 Q 7 U 2 V j d G l v b j E v U 2 N o Z W R 1 b G U g T W 9 u d G h s e S B T d W 1 t Y X J 5 I F J l c G 9 y d C A o O F x c L z k p L 0 l u c 2 V y d G V k I E R h e X M g a W 4 g T W 9 u d G g u e 0 R h e X M g a W 4 g T W 9 u d G g s N n 0 m c X V v d D s s J n F 1 b 3 Q 7 U 2 V j d G l v b j E v U 2 N o Z W R 1 b G U g T W 9 u d G h s e S B T d W 1 t Y X J 5 I F J l c G 9 y d C A o O F x c L z k p L 0 F k Z G V k I E N 1 c 3 R v b S 5 7 Q X Z l c m F n Z S B E Y W l s e S B G b G l n a H R z L D d 9 J n F 1 b 3 Q 7 L C Z x d W 9 0 O 1 N l Y 3 R p b 2 4 x L 1 N j a G V k d W x l I E 1 v b n R o b H k g U 3 V t b W F y e S B S Z X B v c n Q g K D h c X C 8 5 K S 9 B Z G R l Z C B D d X N 0 b 2 0 x L n t X Z W V r b H k g R m x p Z 2 h 0 c y w 4 f S Z x d W 9 0 O y w m c X V v d D t T Z W N 0 a W 9 u M S 9 T Y 2 h l Z H V s Z S B N b 2 5 0 a G x 5 I F N 1 b W 1 h c n k g U m V w b 3 J 0 I C g 4 X F w v O S k v Q W R k Z W Q g Q 3 V z d G 9 t M i 5 7 Q X Z l c m F n Z S B E Y W l s e S B T Z W F 0 c y w 5 f S Z x d W 9 0 O y w m c X V v d D t T Z W N 0 a W 9 u M S 9 T Y 2 h l Z H V s Z S B N b 2 5 0 a G x 5 I F N 1 b W 1 h c n k g U m V w b 3 J 0 I C g 4 X F w v O S k v Q W R k Z W Q g Q 3 V z d G 9 t M y 5 7 V 2 V l a 2 x 5 I F N l Y X R z L D E w f S Z x d W 9 0 O y w m c X V v d D t T Z W N 0 a W 9 u M S 9 V I F M g I E R P V C B U L T E w M C B T d W 1 t Y X J 5 I F J l c G 9 y d C 9 H c m 9 1 c G V k I F J v d 3 M u e 0 N v d W 5 0 L D F 9 J n F 1 b 3 Q 7 L C Z x d W 9 0 O 1 N l Y 3 R p b 2 4 x L 0 F p c m N y Y W Z 0 I F R 5 c G U v Q 2 h h b m d l Z C B U e X B l L n t B a X J j c m F m d C A j L D F 9 J n F 1 b 3 Q 7 L C Z x d W 9 0 O 1 N l Y 3 R p b 2 4 x L 0 F p c m N y Y W Z 0 I F R 5 c G U v U m V w b G F j Z W Q g R X J y b 3 J z L n t B a X J j c m F m d C B C b 2 R 5 I F R 5 c G U g L D J 9 J n F 1 b 3 Q 7 L C Z x d W 9 0 O 1 N l Y 3 R p b 2 4 x L 1 R l c m 1 p b m F s I E d h d G V z L 0 N o Y W 5 n Z W Q g V H l w Z S 5 7 Q 2 F y c m l l c i w x f S Z x d W 9 0 O y w m c X V v d D t T Z W N 0 a W 9 u M S 9 U Z X J t a W 5 h b C B H Y X R l c y 9 D a G F u Z 2 V k I F R 5 c G U u e 0 R v b W V z d G l j L 0 l u d G V y b m F 0 a W 9 u Y W w s M n 0 m c X V v d D s s J n F 1 b 3 Q 7 U 2 V j d G l v b j E v V G V y b W l u Y W w g R 2 F 0 Z X M v Q 2 h h b m d l Z C B U e X B l L n t U Z X J t a W 5 h b C A o T m V 3 K S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Y 2 h l Z H V s Z S U y M E 1 v b n R o b H k l M j B T d W 1 t Y X J 5 J T I w U m V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S W 5 z Z X J 0 Z W Q l M j B E Y X l z J T I w a W 4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V 4 c G F u Z G V k J T I w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E F p c m N y Y W Z 0 J T I w V H l w Z S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F R l c m 1 p b m F s J T I w R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F 1 Z X J 5 S U Q i I F Z h b H V l P S J z M D c z Z D Q y M m Q t N G Q 1 N y 0 0 O D Q x L W F i Y 2 I t N T Q w Y W M 2 M T J l N T M y I i A v P j x F b n R y e S B U e X B l P S J G a W x s T G F z d F V w Z G F 0 Z W Q i I F Z h b H V l P S J k M j A y N C 0 w M S 0 w N F Q x O T o 1 M z o z N i 4 w M D Q y N T k 3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U u U y 4 l M j B E T 1 Q l M j B U L T E w M C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w N F Q x O T o 1 M z o z N i 4 w M T E y N D I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l y Y 3 J h Z n Q l M j B U e X B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S 9 B a X J j c m F m d C U y M F R 5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A 0 V D E 5 O j U z O j M 2 L j A x M z I z O D R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X J t a W 5 h b C U y M E d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V G V y b W l u Y W w l M j B H Y X R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d W 5 0 I i B W Y W x 1 Z T 0 i b D A i I C 8 + P E V u d H J 5 I F R 5 c G U 9 I l F 1 Z X J 5 S U Q i I F Z h b H V l P S J z Z D k 2 O T Z j Y W I t Z m J m Z S 0 0 N z Z h L T k 4 O D E t O G J k N T k 1 M G E 3 Y W J l I i A v P j x F b n R y e S B U e X B l P S J S Z W N v d m V y e V R h c m d l d F N o Z W V 0 I i B W Y W x 1 Z T 0 i c z Q u I E R p c 3 R h b m N l I i A v P j x F b n R y e S B U e X B l P S J S Z W N v d m V y e V R h c m d l d E N v b H V t b i I g V m F s d W U 9 I m w x I i A v P j x F b n R y e S B U e X B l P S J S Z W N v d m V y e V R h c m d l d F J v d y I g V m F s d W U 9 I m w y I i A v P j x F b n R y e S B U e X B l P S J G a W x s R X J y b 3 J D b 2 R l I i B W Y W x 1 Z T 0 i c 1 V u a 2 5 v d 2 4 i I C 8 + P E V u d H J 5 I F R 5 c G U 9 I k Z p b G x M Y X N 0 V X B k Y X R l Z C I g V m F s d W U 9 I m Q y M D I 0 L T A x L T I 5 V D E 3 O j M 2 O j M 3 L j A z N j g 2 N z F a I i A v P j x F b n R y e S B U e X B l P S J G a W x s Q 2 9 s d W 1 u V H l w Z X M i I F Z h b H V l P S J z Q 1 F Z R k J R T U F B Q U F B Q l F Z R 0 F B Q T 0 i I C 8 + P E V u d H J 5 I F R 5 c G U 9 I k Z p b G x D b 2 x 1 b W 5 O Y W 1 l c y I g V m F s d W U 9 I n N b J n F 1 b 3 Q 7 R G F 0 Z S Z x d W 9 0 O y w m c X V v d D t D b 2 R l J n F 1 b 3 Q 7 L C Z x d W 9 0 O 0 9 u Z S B X Y X k g R m x p Z 2 h 0 c y Z x d W 9 0 O y w m c X V v d D t P b m U g V 2 F 5 I F N l Y X R z J n F 1 b 3 Q 7 L C Z x d W 9 0 O 0 R h e X M g a W 4 g T W 9 u d G g m c X V v d D s s J n F 1 b 3 Q 7 Q X Z l c m F n Z S B E Y W l s e S B G b G l n a H R z J n F 1 b 3 Q 7 L C Z x d W 9 0 O 1 d l Z W t s e S B G b G l n a H R z J n F 1 b 3 Q 7 L C Z x d W 9 0 O 0 F 2 Z X J h Z 2 U g R G F p b H k g U 2 V h d H M m c X V v d D s s J n F 1 b 3 Q 7 V 2 V l a 2 x 5 I F N l Y X R z J n F 1 b 3 Q 7 L C Z x d W 9 0 O 0 1 p b G V z J n F 1 b 3 Q 7 L C Z x d W 9 0 O 0 R l c 3 R p b m F 0 a W 9 u J n F 1 b 3 Q 7 L C Z x d W 9 0 O 0 F p c n B v c n Q g T G 9 v a 3 V w I F J l c G 9 y d C 5 D b 3 V u d H J 5 I E 5 h b W U m c X V v d D s s J n F 1 b 3 Q 7 R G 9 t Z X N 0 a W M v S W 5 0 Z X J u Y X R p b 2 5 h b C Z x d W 9 0 O y w m c X V v d D t U b 3 R h b C B i e S B N a W x l c y Z x d W 9 0 O 1 0 i I C 8 + P E V u d H J 5 I F R 5 c G U 9 I k Z p b G x T d G F 0 d X M i I F Z h b H V l P S J z Q 2 9 t c G x l d G U i I C 8 + P E V u d H J 5 I F R 5 c G U 9 I k Z p b G x D b 3 V u d C I g V m F s d W U 9 I m w x O T g 5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T W 9 u d G h s e S B T d W 1 t Y X J 5 I F J l c G 9 y d C A o N F x c L z U p L 0 d y b 3 V w Z W Q g U m 9 3 c y 5 7 R G F 0 Z S w w f S Z x d W 9 0 O y w m c X V v d D t T Z W N 0 a W 9 u M S 9 T Y 2 h l Z H V s Z S B N b 2 5 0 a G x 5 I F N 1 b W 1 h c n k g U m V w b 3 J 0 I C g 0 X F w v N S k v R 3 J v d X B l Z C B S b 3 d z L n t N Z X J n Z W Q s M X 0 m c X V v d D s s J n F 1 b 3 Q 7 U 2 V j d G l v b j E v U 2 N o Z W R 1 b G U g T W 9 u d G h s e S B T d W 1 t Y X J 5 I F J l c G 9 y d C A o N F x c L z U p L 0 d y b 3 V w Z W Q g U m 9 3 c y 5 7 T 2 5 l I F d h e S B G b G l n a H R z L D J 9 J n F 1 b 3 Q 7 L C Z x d W 9 0 O 1 N l Y 3 R p b 2 4 x L 1 N j a G V k d W x l I E 1 v b n R o b H k g U 3 V t b W F y e S B S Z X B v c n Q g K D R c X C 8 1 K S 9 H c m 9 1 c G V k I F J v d 3 M u e 0 9 u Z S B X Y X k g U 2 V h d H M s M 3 0 m c X V v d D s s J n F 1 b 3 Q 7 U 2 V j d G l v b j E v U 2 N o Z W R 1 b G U g T W 9 u d G h s e S B T d W 1 t Y X J 5 I F J l c G 9 y d C A o N F x c L z U p L 0 l u c 2 V y d G V k I E R h e X M g a W 4 g T W 9 u d G g u e 0 R h e X M g a W 4 g T W 9 u d G g s N H 0 m c X V v d D s s J n F 1 b 3 Q 7 U 2 V j d G l v b j E v U 2 N o Z W R 1 b G U g T W 9 u d G h s e S B T d W 1 t Y X J 5 I F J l c G 9 y d C A o N F x c L z U p L 0 F k Z G V k I E N 1 c 3 R v b S 5 7 Q X Z l c m F n Z S B E Y W l s e S B G b G l n a H R z L D V 9 J n F 1 b 3 Q 7 L C Z x d W 9 0 O 1 N l Y 3 R p b 2 4 x L 1 N j a G V k d W x l I E 1 v b n R o b H k g U 3 V t b W F y e S B S Z X B v c n Q g K D R c X C 8 1 K S 9 B Z G R l Z C B D d X N 0 b 2 0 x L n t X Z W V r b H k g R m x p Z 2 h 0 c y w 2 f S Z x d W 9 0 O y w m c X V v d D t T Z W N 0 a W 9 u M S 9 T Y 2 h l Z H V s Z S B N b 2 5 0 a G x 5 I F N 1 b W 1 h c n k g U m V w b 3 J 0 I C g 0 X F w v N S k v Q W R k Z W Q g Q 3 V z d G 9 t M i 5 7 Q X Z l c m F n Z S B E Y W l s e S B T Z W F 0 c y w 3 f S Z x d W 9 0 O y w m c X V v d D t T Z W N 0 a W 9 u M S 9 T Y 2 h l Z H V s Z S B N b 2 5 0 a G x 5 I F N 1 b W 1 h c n k g U m V w b 3 J 0 I C g 0 X F w v N S k v Q W R k Z W Q g Q 3 V z d G 9 t M y 5 7 V 2 V l a 2 x 5 I F N l Y X R z L D h 9 J n F 1 b 3 Q 7 L C Z x d W 9 0 O 1 N l Y 3 R p b 2 4 x L 1 N j a G V k d W x l I E 1 v b n R o b H k g U 3 V t b W F y e S B S Z X B v c n Q g K D R c X C 8 1 K S 9 S Z X B s Y W N l Z C B W Y W x 1 Z T E u e 0 1 p b G V z L D l 9 J n F 1 b 3 Q 7 L C Z x d W 9 0 O 1 N l Y 3 R p b 2 4 x L 1 N j a G V k d W x l I E 1 v b n R o b H k g U 3 V t b W F y e S B S Z X B v c n Q g K D R c X C 8 1 K S 9 S Z X B s Y W N l Z C B W Y W x 1 Z T I u e 0 R l c 3 R p b m F 0 a W 9 u L D E w f S Z x d W 9 0 O y w m c X V v d D t T Z W N 0 a W 9 u M S 9 B a X J w b 3 J 0 I E x v b 2 t 1 c C B S Z X B v c n Q v U m V t b 3 Z l Z C B C b 3 R 0 b 2 0 g U m 9 3 c y 5 7 Q 2 9 1 b n R y e S B O Y W 1 l L D l 9 J n F 1 b 3 Q 7 L C Z x d W 9 0 O 1 N l Y 3 R p b 2 4 x L 1 N j a G V k d W x l I E 1 v b n R o b H k g U 3 V t b W F y e S B S Z X B v c n Q g K D R c X C 8 1 K S 9 B Z G R l Z C B D b 2 5 k a X R p b 2 5 h b C B D b 2 x 1 b W 4 u e 0 R v b W V z d G l j L 0 l u d G V y b m F 0 a W 9 u Y W w s M T J 9 J n F 1 b 3 Q 7 L C Z x d W 9 0 O 1 N l Y 3 R p b 2 4 x L 1 N j a G V k d W x l I E 1 v b n R o b H k g U 3 V t b W F y e S B S Z X B v c n Q g K D R c X C 8 1 K S 9 B Z G R l Z C B D b 2 5 k a X R p b 2 5 h b C B D b 2 x 1 b W 4 x L n t U b 3 R h b C B i e S B N a W x l c y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a G V k d W x l I E 1 v b n R o b H k g U 3 V t b W F y e S B S Z X B v c n Q g K D R c X C 8 1 K S 9 H c m 9 1 c G V k I F J v d 3 M u e 0 R h d G U s M H 0 m c X V v d D s s J n F 1 b 3 Q 7 U 2 V j d G l v b j E v U 2 N o Z W R 1 b G U g T W 9 u d G h s e S B T d W 1 t Y X J 5 I F J l c G 9 y d C A o N F x c L z U p L 0 d y b 3 V w Z W Q g U m 9 3 c y 5 7 T W V y Z 2 V k L D F 9 J n F 1 b 3 Q 7 L C Z x d W 9 0 O 1 N l Y 3 R p b 2 4 x L 1 N j a G V k d W x l I E 1 v b n R o b H k g U 3 V t b W F y e S B S Z X B v c n Q g K D R c X C 8 1 K S 9 H c m 9 1 c G V k I F J v d 3 M u e 0 9 u Z S B X Y X k g R m x p Z 2 h 0 c y w y f S Z x d W 9 0 O y w m c X V v d D t T Z W N 0 a W 9 u M S 9 T Y 2 h l Z H V s Z S B N b 2 5 0 a G x 5 I F N 1 b W 1 h c n k g U m V w b 3 J 0 I C g 0 X F w v N S k v R 3 J v d X B l Z C B S b 3 d z L n t P b m U g V 2 F 5 I F N l Y X R z L D N 9 J n F 1 b 3 Q 7 L C Z x d W 9 0 O 1 N l Y 3 R p b 2 4 x L 1 N j a G V k d W x l I E 1 v b n R o b H k g U 3 V t b W F y e S B S Z X B v c n Q g K D R c X C 8 1 K S 9 J b n N l c n R l Z C B E Y X l z I G l u I E 1 v b n R o L n t E Y X l z I G l u I E 1 v b n R o L D R 9 J n F 1 b 3 Q 7 L C Z x d W 9 0 O 1 N l Y 3 R p b 2 4 x L 1 N j a G V k d W x l I E 1 v b n R o b H k g U 3 V t b W F y e S B S Z X B v c n Q g K D R c X C 8 1 K S 9 B Z G R l Z C B D d X N 0 b 2 0 u e 0 F 2 Z X J h Z 2 U g R G F p b H k g R m x p Z 2 h 0 c y w 1 f S Z x d W 9 0 O y w m c X V v d D t T Z W N 0 a W 9 u M S 9 T Y 2 h l Z H V s Z S B N b 2 5 0 a G x 5 I F N 1 b W 1 h c n k g U m V w b 3 J 0 I C g 0 X F w v N S k v Q W R k Z W Q g Q 3 V z d G 9 t M S 5 7 V 2 V l a 2 x 5 I E Z s a W d o d H M s N n 0 m c X V v d D s s J n F 1 b 3 Q 7 U 2 V j d G l v b j E v U 2 N o Z W R 1 b G U g T W 9 u d G h s e S B T d W 1 t Y X J 5 I F J l c G 9 y d C A o N F x c L z U p L 0 F k Z G V k I E N 1 c 3 R v b T I u e 0 F 2 Z X J h Z 2 U g R G F p b H k g U 2 V h d H M s N 3 0 m c X V v d D s s J n F 1 b 3 Q 7 U 2 V j d G l v b j E v U 2 N o Z W R 1 b G U g T W 9 u d G h s e S B T d W 1 t Y X J 5 I F J l c G 9 y d C A o N F x c L z U p L 0 F k Z G V k I E N 1 c 3 R v b T M u e 1 d l Z W t s e S B T Z W F 0 c y w 4 f S Z x d W 9 0 O y w m c X V v d D t T Z W N 0 a W 9 u M S 9 T Y 2 h l Z H V s Z S B N b 2 5 0 a G x 5 I F N 1 b W 1 h c n k g U m V w b 3 J 0 I C g 0 X F w v N S k v U m V w b G F j Z W Q g V m F s d W U x L n t N a W x l c y w 5 f S Z x d W 9 0 O y w m c X V v d D t T Z W N 0 a W 9 u M S 9 T Y 2 h l Z H V s Z S B N b 2 5 0 a G x 5 I F N 1 b W 1 h c n k g U m V w b 3 J 0 I C g 0 X F w v N S k v U m V w b G F j Z W Q g V m F s d W U y L n t E Z X N 0 a W 5 h d G l v b i w x M H 0 m c X V v d D s s J n F 1 b 3 Q 7 U 2 V j d G l v b j E v Q W l y c G 9 y d C B M b 2 9 r d X A g U m V w b 3 J 0 L 1 J l b W 9 2 Z W Q g Q m 9 0 d G 9 t I F J v d 3 M u e 0 N v d W 5 0 c n k g T m F t Z S w 5 f S Z x d W 9 0 O y w m c X V v d D t T Z W N 0 a W 9 u M S 9 T Y 2 h l Z H V s Z S B N b 2 5 0 a G x 5 I F N 1 b W 1 h c n k g U m V w b 3 J 0 I C g 0 X F w v N S k v Q W R k Z W Q g Q 2 9 u Z G l 0 a W 9 u Y W w g Q 2 9 s d W 1 u L n t E b 2 1 l c 3 R p Y y 9 J b n R l c m 5 h d G l v b m F s L D E y f S Z x d W 9 0 O y w m c X V v d D t T Z W N 0 a W 9 u M S 9 T Y 2 h l Z H V s Z S B N b 2 5 0 a G x 5 I F N 1 b W 1 h c n k g U m V w b 3 J 0 I C g 0 X F w v N S k v Q W R k Z W Q g Q 2 9 u Z G l 0 a W 9 u Y W w g Q 2 9 s d W 1 u M S 5 7 V G 9 0 Y W w g Y n k g T W l s Z X M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j a G V k d W x l J T I w T W 9 u d G h s e S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J b n N l c n R l Z C U y M E R h e X M l M j B p b i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X h w Y W 5 k Z W Q l M j B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V 4 c G F u Z G V k J T I w Q W l y c G 9 y d C U y M E x v b 2 t 1 c C U y M F J l c G 9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v b m R p d G l v b m F s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0 L T A x L T I 5 V D E 5 O j M w O j U w L j A 2 M z Y y O D Z a I i A v P j x F b n R y e S B U e X B l P S J R d W V y e U l E I i B W Y W x 1 Z T 0 i c z A 3 M 2 Q 0 M j J k L T R k N T c t N D g 0 M S 1 h Y m N i L T U 0 M G F j N j E y Z T U z M i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V S 5 T L i U y M E R P V C U y M F Q t M T A w J T I w U 3 V t b W F y e S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y O V Q x O T o z M D o 1 M C 4 w O D k 1 N T k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l y c G 9 y d C B M b 2 9 r d X A g U m V w b 3 J 0 L 0 F 1 d G 9 S Z W 1 v d m V k Q 2 9 s d W 1 u c z E u e 0 N v Z G U s M H 0 m c X V v d D s s J n F 1 b 3 Q 7 U 2 V j d G l v b j E v Q W l y c G 9 y d C B M b 2 9 r d X A g U m V w b 3 J 0 L 0 F 1 d G 9 S Z W 1 v d m V k Q 2 9 s d W 1 u c z E u e 0 l B V E E g T W V 0 c m 8 s M X 0 m c X V v d D s s J n F 1 b 3 Q 7 U 2 V j d G l v b j E v Q W l y c G 9 y d C B M b 2 9 r d X A g U m V w b 3 J 0 L 0 F 1 d G 9 S Z W 1 v d m V k Q 2 9 s d W 1 u c z E u e 0 5 h b W U s M n 0 m c X V v d D s s J n F 1 b 3 Q 7 U 2 V j d G l v b j E v Q W l y c G 9 y d C B M b 2 9 r d X A g U m V w b 3 J 0 L 0 F 1 d G 9 S Z W 1 v d m V k Q 2 9 s d W 1 u c z E u e 0 N p d H k s M 3 0 m c X V v d D s s J n F 1 b 3 Q 7 U 2 V j d G l v b j E v Q W l y c G 9 y d C B M b 2 9 r d X A g U m V w b 3 J 0 L 0 F 1 d G 9 S Z W 1 v d m V k Q 2 9 s d W 1 u c z E u e 1 N 0 Y X R l L D R 9 J n F 1 b 3 Q 7 L C Z x d W 9 0 O 1 N l Y 3 R p b 2 4 x L 0 F p c n B v c n Q g T G 9 v a 3 V w I F J l c G 9 y d C 9 B d X R v U m V t b 3 Z l Z E N v b H V t b n M x L n t T d G F 0 Z S B O Y W 1 l L D V 9 J n F 1 b 3 Q 7 L C Z x d W 9 0 O 1 N l Y 3 R p b 2 4 x L 0 F p c n B v c n Q g T G 9 v a 3 V w I F J l c G 9 y d C 9 B d X R v U m V t b 3 Z l Z E N v b H V t b n M x L n t M Y X R p d H V k Z S w 2 f S Z x d W 9 0 O y w m c X V v d D t T Z W N 0 a W 9 u M S 9 B a X J w b 3 J 0 I E x v b 2 t 1 c C B S Z X B v c n Q v Q X V 0 b 1 J l b W 9 2 Z W R D b 2 x 1 b W 5 z M S 5 7 T G 9 u Z 2 l 0 d W R l L D d 9 J n F 1 b 3 Q 7 L C Z x d W 9 0 O 1 N l Y 3 R p b 2 4 x L 0 F p c n B v c n Q g T G 9 v a 3 V w I F J l c G 9 y d C 9 B d X R v U m V t b 3 Z l Z E N v b H V t b n M x L n t D b 3 V u d H J 5 L D h 9 J n F 1 b 3 Q 7 L C Z x d W 9 0 O 1 N l Y 3 R p b 2 4 x L 0 F p c n B v c n Q g T G 9 v a 3 V w I F J l c G 9 y d C 9 B d X R v U m V t b 3 Z l Z E N v b H V t b n M x L n t D b 3 V u d H J 5 I E 5 h b W U s O X 0 m c X V v d D s s J n F 1 b 3 Q 7 U 2 V j d G l v b j E v Q W l y c G 9 y d C B M b 2 9 r d X A g U m V w b 3 J 0 L 0 F 1 d G 9 S Z W 1 v d m V k Q 2 9 s d W 1 u c z E u e 0 d s b 2 J h b C B S Z W d p b 2 4 s M T B 9 J n F 1 b 3 Q 7 L C Z x d W 9 0 O 1 N l Y 3 R p b 2 4 x L 0 F p c n B v c n Q g T G 9 v a 3 V w I F J l c G 9 y d C 9 B d X R v U m V t b 3 Z l Z E N v b H V t b n M x L n t X Q U M s M T F 9 J n F 1 b 3 Q 7 L C Z x d W 9 0 O 1 N l Y 3 R p b 2 4 x L 0 F p c n B v c n Q g T G 9 v a 3 V w I F J l c G 9 y d C 9 B d X R v U m V t b 3 Z l Z E N v b H V t b n M x L n t O b 3 R l c y w x M n 0 m c X V v d D s s J n F 1 b 3 Q 7 U 2 V j d G l v b j E v Q W l y c G 9 y d C B M b 2 9 r d X A g U m V w b 3 J 0 L 0 F 1 d G 9 S Z W 1 v d m V k Q 2 9 s d W 1 u c z E u e 0 1 h c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F p c n B v c n Q g T G 9 v a 3 V w I F J l c G 9 y d C 9 B d X R v U m V t b 3 Z l Z E N v b H V t b n M x L n t D b 2 R l L D B 9 J n F 1 b 3 Q 7 L C Z x d W 9 0 O 1 N l Y 3 R p b 2 4 x L 0 F p c n B v c n Q g T G 9 v a 3 V w I F J l c G 9 y d C 9 B d X R v U m V t b 3 Z l Z E N v b H V t b n M x L n t J Q V R B I E 1 l d H J v L D F 9 J n F 1 b 3 Q 7 L C Z x d W 9 0 O 1 N l Y 3 R p b 2 4 x L 0 F p c n B v c n Q g T G 9 v a 3 V w I F J l c G 9 y d C 9 B d X R v U m V t b 3 Z l Z E N v b H V t b n M x L n t O Y W 1 l L D J 9 J n F 1 b 3 Q 7 L C Z x d W 9 0 O 1 N l Y 3 R p b 2 4 x L 0 F p c n B v c n Q g T G 9 v a 3 V w I F J l c G 9 y d C 9 B d X R v U m V t b 3 Z l Z E N v b H V t b n M x L n t D a X R 5 L D N 9 J n F 1 b 3 Q 7 L C Z x d W 9 0 O 1 N l Y 3 R p b 2 4 x L 0 F p c n B v c n Q g T G 9 v a 3 V w I F J l c G 9 y d C 9 B d X R v U m V t b 3 Z l Z E N v b H V t b n M x L n t T d G F 0 Z S w 0 f S Z x d W 9 0 O y w m c X V v d D t T Z W N 0 a W 9 u M S 9 B a X J w b 3 J 0 I E x v b 2 t 1 c C B S Z X B v c n Q v Q X V 0 b 1 J l b W 9 2 Z W R D b 2 x 1 b W 5 z M S 5 7 U 3 R h d G U g T m F t Z S w 1 f S Z x d W 9 0 O y w m c X V v d D t T Z W N 0 a W 9 u M S 9 B a X J w b 3 J 0 I E x v b 2 t 1 c C B S Z X B v c n Q v Q X V 0 b 1 J l b W 9 2 Z W R D b 2 x 1 b W 5 z M S 5 7 T G F 0 a X R 1 Z G U s N n 0 m c X V v d D s s J n F 1 b 3 Q 7 U 2 V j d G l v b j E v Q W l y c G 9 y d C B M b 2 9 r d X A g U m V w b 3 J 0 L 0 F 1 d G 9 S Z W 1 v d m V k Q 2 9 s d W 1 u c z E u e 0 x v b m d p d H V k Z S w 3 f S Z x d W 9 0 O y w m c X V v d D t T Z W N 0 a W 9 u M S 9 B a X J w b 3 J 0 I E x v b 2 t 1 c C B S Z X B v c n Q v Q X V 0 b 1 J l b W 9 2 Z W R D b 2 x 1 b W 5 z M S 5 7 Q 2 9 1 b n R y e S w 4 f S Z x d W 9 0 O y w m c X V v d D t T Z W N 0 a W 9 u M S 9 B a X J w b 3 J 0 I E x v b 2 t 1 c C B S Z X B v c n Q v Q X V 0 b 1 J l b W 9 2 Z W R D b 2 x 1 b W 5 z M S 5 7 Q 2 9 1 b n R y e S B O Y W 1 l L D l 9 J n F 1 b 3 Q 7 L C Z x d W 9 0 O 1 N l Y 3 R p b 2 4 x L 0 F p c n B v c n Q g T G 9 v a 3 V w I F J l c G 9 y d C 9 B d X R v U m V t b 3 Z l Z E N v b H V t b n M x L n t H b G 9 i Y W w g U m V n a W 9 u L D E w f S Z x d W 9 0 O y w m c X V v d D t T Z W N 0 a W 9 u M S 9 B a X J w b 3 J 0 I E x v b 2 t 1 c C B S Z X B v c n Q v Q X V 0 b 1 J l b W 9 2 Z W R D b 2 x 1 b W 5 z M S 5 7 V 0 F D L D E x f S Z x d W 9 0 O y w m c X V v d D t T Z W N 0 a W 9 u M S 9 B a X J w b 3 J 0 I E x v b 2 t 1 c C B S Z X B v c n Q v Q X V 0 b 1 J l b W 9 2 Z W R D b 2 x 1 b W 5 z M S 5 7 T m 9 0 Z X M s M T J 9 J n F 1 b 3 Q 7 L C Z x d W 9 0 O 1 N l Y 3 R p b 2 4 x L 0 F p c n B v c n Q g T G 9 v a 3 V w I F J l c G 9 y d C 9 B d X R v U m V t b 3 Z l Z E N v b H V t b n M x L n t N Y X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X J w b 3 J 0 J T I w T G 9 v a 3 V w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W l y c G 9 y d C U y M E x v b 2 t 1 c C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J l b W 9 2 Z W Q l M j B U b 3 A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T Y 2 h l Z H V s Z V 9 E Y W l s e V 9 M Z X Z l b F 9 v Z l 9 P c H N f U m V w X 1 9 f V D F f R G V w I i A v P j x F b n R y e S B U e X B l P S J G a W x s Z W R D b 2 1 w b G V 0 Z V J l c 3 V s d F R v V 2 9 y a 3 N o Z W V 0 I i B W Y W x 1 Z T 0 i b D E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S Z W N v d m V y e V R h c m d l d F J v d y I g V m F s d W U 9 I m w y O S I g L z 4 8 R W 5 0 c n k g V H l w Z T 0 i U m V j b 3 Z l c n l U Y X J n Z X R D b 2 x 1 b W 4 i I F Z h b H V l P S J s M S I g L z 4 8 R W 5 0 c n k g V H l w Z T 0 i U m V j b 3 Z l c n l U Y X J n Z X R T a G V l d C I g V m F s d W U 9 I n N E Z X B h c n R p b m c g U 2 V h d H M g Y n k g R G F 5 I G F u Z C B I b 3 V y I i A v P j x F b n R y e S B U e X B l P S J R d W V y e U l E I i B W Y W x 1 Z T 0 i c z M 3 N z Y 2 Y z Z l L T N j Y j Q t N D M 3 N y 0 5 M G M w L W I 1 Z j U z M T l j M T I 4 M y I g L z 4 8 R W 5 0 c n k g V H l w Z T 0 i R m l s b E x h c 3 R V c G R h d G V k I i B W Y W x 1 Z T 0 i Z D I w M j Q t M D E t M j l U M T Y 6 M z Y 6 M z g u M T g y N T A z M 1 o i I C 8 + P E V u d H J 5 I F R 5 c G U 9 I k Z p b G x D b 2 x 1 b W 5 U e X B l c y I g V m F s d W U 9 I n N B Q U F B Q U F B Q U F B Q U F B Q U F B Q U F B Q U F B Q U F B Q U F B Q U F B Q U F B Q U F B Q U F B I i A v P j x F b n R y e S B U e X B l P S J G a W x s Q 2 9 s d W 1 u T m F t Z X M i I F Z h b H V l P S J z W y Z x d W 9 0 O 0 N v b H V t b j E m c X V v d D s s J n F 1 b 3 Q 7 M D E t R m V i L T I 0 J n F 1 b 3 Q 7 L C Z x d W 9 0 O z A y L U Z l Y i 0 y N C Z x d W 9 0 O y w m c X V v d D s w M y 1 G Z W I t M j Q m c X V v d D s s J n F 1 b 3 Q 7 M D Q t R m V i L T I 0 J n F 1 b 3 Q 7 L C Z x d W 9 0 O z A 1 L U Z l Y i 0 y N C Z x d W 9 0 O y w m c X V v d D s w N i 1 G Z W I t M j Q m c X V v d D s s J n F 1 b 3 Q 7 M D c t R m V i L T I 0 J n F 1 b 3 Q 7 L C Z x d W 9 0 O z A 4 L U Z l Y i 0 y N C Z x d W 9 0 O y w m c X V v d D s w O S 1 G Z W I t M j Q m c X V v d D s s J n F 1 b 3 Q 7 M T A t R m V i L T I 0 J n F 1 b 3 Q 7 L C Z x d W 9 0 O z E x L U Z l Y i 0 y N C Z x d W 9 0 O y w m c X V v d D s x M i 1 G Z W I t M j Q m c X V v d D s s J n F 1 b 3 Q 7 M T M t R m V i L T I 0 J n F 1 b 3 Q 7 L C Z x d W 9 0 O z E 0 L U Z l Y i 0 y N C Z x d W 9 0 O y w m c X V v d D s x N S 1 G Z W I t M j Q m c X V v d D s s J n F 1 b 3 Q 7 M T Y t R m V i L T I 0 J n F 1 b 3 Q 7 L C Z x d W 9 0 O z E 3 L U Z l Y i 0 y N C Z x d W 9 0 O y w m c X V v d D s x O C 1 G Z W I t M j Q m c X V v d D s s J n F 1 b 3 Q 7 M T k t R m V i L T I 0 J n F 1 b 3 Q 7 L C Z x d W 9 0 O z I w L U Z l Y i 0 y N C Z x d W 9 0 O y w m c X V v d D s y M S 1 G Z W I t M j Q m c X V v d D s s J n F 1 b 3 Q 7 M j I t R m V i L T I 0 J n F 1 b 3 Q 7 L C Z x d W 9 0 O z I z L U Z l Y i 0 y N C Z x d W 9 0 O y w m c X V v d D s y N C 1 G Z W I t M j Q m c X V v d D s s J n F 1 b 3 Q 7 M j U t R m V i L T I 0 J n F 1 b 3 Q 7 L C Z x d W 9 0 O z I 2 L U Z l Y i 0 y N C Z x d W 9 0 O y w m c X V v d D s y N y 1 G Z W I t M j Q m c X V v d D s s J n F 1 b 3 Q 7 M j g t R m V i L T I 0 J n F 1 b 3 Q 7 L C Z x d W 9 0 O z I 5 L U Z l Y i 0 y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Y 2 h l Z H V s Z S B E Y W l s e S B M Z X Z l b C B v Z i B P c H M g U m V w I C 0 g V D E g R G V w L 0 F 1 d G 9 S Z W 1 v d m V k Q 2 9 s d W 1 u c z E u e 0 N v b H V t b j E s M H 0 m c X V v d D s s J n F 1 b 3 Q 7 U 2 V j d G l v b j E v U 2 N o Z W R 1 b G U g R G F p b H k g T G V 2 Z W w g b 2 Y g T 3 B z I F J l c C A t I F Q x I E R l c C 9 B d X R v U m V t b 3 Z l Z E N v b H V t b n M x L n s w M S 1 G Z W I t M j Q s M X 0 m c X V v d D s s J n F 1 b 3 Q 7 U 2 V j d G l v b j E v U 2 N o Z W R 1 b G U g R G F p b H k g T G V 2 Z W w g b 2 Y g T 3 B z I F J l c C A t I F Q x I E R l c C 9 B d X R v U m V t b 3 Z l Z E N v b H V t b n M x L n s w M i 1 G Z W I t M j Q s M n 0 m c X V v d D s s J n F 1 b 3 Q 7 U 2 V j d G l v b j E v U 2 N o Z W R 1 b G U g R G F p b H k g T G V 2 Z W w g b 2 Y g T 3 B z I F J l c C A t I F Q x I E R l c C 9 B d X R v U m V t b 3 Z l Z E N v b H V t b n M x L n s w M y 1 G Z W I t M j Q s M 3 0 m c X V v d D s s J n F 1 b 3 Q 7 U 2 V j d G l v b j E v U 2 N o Z W R 1 b G U g R G F p b H k g T G V 2 Z W w g b 2 Y g T 3 B z I F J l c C A t I F Q x I E R l c C 9 B d X R v U m V t b 3 Z l Z E N v b H V t b n M x L n s w N C 1 G Z W I t M j Q s N H 0 m c X V v d D s s J n F 1 b 3 Q 7 U 2 V j d G l v b j E v U 2 N o Z W R 1 b G U g R G F p b H k g T G V 2 Z W w g b 2 Y g T 3 B z I F J l c C A t I F Q x I E R l c C 9 B d X R v U m V t b 3 Z l Z E N v b H V t b n M x L n s w N S 1 G Z W I t M j Q s N X 0 m c X V v d D s s J n F 1 b 3 Q 7 U 2 V j d G l v b j E v U 2 N o Z W R 1 b G U g R G F p b H k g T G V 2 Z W w g b 2 Y g T 3 B z I F J l c C A t I F Q x I E R l c C 9 B d X R v U m V t b 3 Z l Z E N v b H V t b n M x L n s w N i 1 G Z W I t M j Q s N n 0 m c X V v d D s s J n F 1 b 3 Q 7 U 2 V j d G l v b j E v U 2 N o Z W R 1 b G U g R G F p b H k g T G V 2 Z W w g b 2 Y g T 3 B z I F J l c C A t I F Q x I E R l c C 9 B d X R v U m V t b 3 Z l Z E N v b H V t b n M x L n s w N y 1 G Z W I t M j Q s N 3 0 m c X V v d D s s J n F 1 b 3 Q 7 U 2 V j d G l v b j E v U 2 N o Z W R 1 b G U g R G F p b H k g T G V 2 Z W w g b 2 Y g T 3 B z I F J l c C A t I F Q x I E R l c C 9 B d X R v U m V t b 3 Z l Z E N v b H V t b n M x L n s w O C 1 G Z W I t M j Q s O H 0 m c X V v d D s s J n F 1 b 3 Q 7 U 2 V j d G l v b j E v U 2 N o Z W R 1 b G U g R G F p b H k g T G V 2 Z W w g b 2 Y g T 3 B z I F J l c C A t I F Q x I E R l c C 9 B d X R v U m V t b 3 Z l Z E N v b H V t b n M x L n s w O S 1 G Z W I t M j Q s O X 0 m c X V v d D s s J n F 1 b 3 Q 7 U 2 V j d G l v b j E v U 2 N o Z W R 1 b G U g R G F p b H k g T G V 2 Z W w g b 2 Y g T 3 B z I F J l c C A t I F Q x I E R l c C 9 B d X R v U m V t b 3 Z l Z E N v b H V t b n M x L n s x M C 1 G Z W I t M j Q s M T B 9 J n F 1 b 3 Q 7 L C Z x d W 9 0 O 1 N l Y 3 R p b 2 4 x L 1 N j a G V k d W x l I E R h a W x 5 I E x l d m V s I G 9 m I E 9 w c y B S Z X A g L S B U M S B E Z X A v Q X V 0 b 1 J l b W 9 2 Z W R D b 2 x 1 b W 5 z M S 5 7 M T E t R m V i L T I 0 L D E x f S Z x d W 9 0 O y w m c X V v d D t T Z W N 0 a W 9 u M S 9 T Y 2 h l Z H V s Z S B E Y W l s e S B M Z X Z l b C B v Z i B P c H M g U m V w I C 0 g V D E g R G V w L 0 F 1 d G 9 S Z W 1 v d m V k Q 2 9 s d W 1 u c z E u e z E y L U Z l Y i 0 y N C w x M n 0 m c X V v d D s s J n F 1 b 3 Q 7 U 2 V j d G l v b j E v U 2 N o Z W R 1 b G U g R G F p b H k g T G V 2 Z W w g b 2 Y g T 3 B z I F J l c C A t I F Q x I E R l c C 9 B d X R v U m V t b 3 Z l Z E N v b H V t b n M x L n s x M y 1 G Z W I t M j Q s M T N 9 J n F 1 b 3 Q 7 L C Z x d W 9 0 O 1 N l Y 3 R p b 2 4 x L 1 N j a G V k d W x l I E R h a W x 5 I E x l d m V s I G 9 m I E 9 w c y B S Z X A g L S B U M S B E Z X A v Q X V 0 b 1 J l b W 9 2 Z W R D b 2 x 1 b W 5 z M S 5 7 M T Q t R m V i L T I 0 L D E 0 f S Z x d W 9 0 O y w m c X V v d D t T Z W N 0 a W 9 u M S 9 T Y 2 h l Z H V s Z S B E Y W l s e S B M Z X Z l b C B v Z i B P c H M g U m V w I C 0 g V D E g R G V w L 0 F 1 d G 9 S Z W 1 v d m V k Q 2 9 s d W 1 u c z E u e z E 1 L U Z l Y i 0 y N C w x N X 0 m c X V v d D s s J n F 1 b 3 Q 7 U 2 V j d G l v b j E v U 2 N o Z W R 1 b G U g R G F p b H k g T G V 2 Z W w g b 2 Y g T 3 B z I F J l c C A t I F Q x I E R l c C 9 B d X R v U m V t b 3 Z l Z E N v b H V t b n M x L n s x N i 1 G Z W I t M j Q s M T Z 9 J n F 1 b 3 Q 7 L C Z x d W 9 0 O 1 N l Y 3 R p b 2 4 x L 1 N j a G V k d W x l I E R h a W x 5 I E x l d m V s I G 9 m I E 9 w c y B S Z X A g L S B U M S B E Z X A v Q X V 0 b 1 J l b W 9 2 Z W R D b 2 x 1 b W 5 z M S 5 7 M T c t R m V i L T I 0 L D E 3 f S Z x d W 9 0 O y w m c X V v d D t T Z W N 0 a W 9 u M S 9 T Y 2 h l Z H V s Z S B E Y W l s e S B M Z X Z l b C B v Z i B P c H M g U m V w I C 0 g V D E g R G V w L 0 F 1 d G 9 S Z W 1 v d m V k Q 2 9 s d W 1 u c z E u e z E 4 L U Z l Y i 0 y N C w x O H 0 m c X V v d D s s J n F 1 b 3 Q 7 U 2 V j d G l v b j E v U 2 N o Z W R 1 b G U g R G F p b H k g T G V 2 Z W w g b 2 Y g T 3 B z I F J l c C A t I F Q x I E R l c C 9 B d X R v U m V t b 3 Z l Z E N v b H V t b n M x L n s x O S 1 G Z W I t M j Q s M T l 9 J n F 1 b 3 Q 7 L C Z x d W 9 0 O 1 N l Y 3 R p b 2 4 x L 1 N j a G V k d W x l I E R h a W x 5 I E x l d m V s I G 9 m I E 9 w c y B S Z X A g L S B U M S B E Z X A v Q X V 0 b 1 J l b W 9 2 Z W R D b 2 x 1 b W 5 z M S 5 7 M j A t R m V i L T I 0 L D I w f S Z x d W 9 0 O y w m c X V v d D t T Z W N 0 a W 9 u M S 9 T Y 2 h l Z H V s Z S B E Y W l s e S B M Z X Z l b C B v Z i B P c H M g U m V w I C 0 g V D E g R G V w L 0 F 1 d G 9 S Z W 1 v d m V k Q 2 9 s d W 1 u c z E u e z I x L U Z l Y i 0 y N C w y M X 0 m c X V v d D s s J n F 1 b 3 Q 7 U 2 V j d G l v b j E v U 2 N o Z W R 1 b G U g R G F p b H k g T G V 2 Z W w g b 2 Y g T 3 B z I F J l c C A t I F Q x I E R l c C 9 B d X R v U m V t b 3 Z l Z E N v b H V t b n M x L n s y M i 1 G Z W I t M j Q s M j J 9 J n F 1 b 3 Q 7 L C Z x d W 9 0 O 1 N l Y 3 R p b 2 4 x L 1 N j a G V k d W x l I E R h a W x 5 I E x l d m V s I G 9 m I E 9 w c y B S Z X A g L S B U M S B E Z X A v Q X V 0 b 1 J l b W 9 2 Z W R D b 2 x 1 b W 5 z M S 5 7 M j M t R m V i L T I 0 L D I z f S Z x d W 9 0 O y w m c X V v d D t T Z W N 0 a W 9 u M S 9 T Y 2 h l Z H V s Z S B E Y W l s e S B M Z X Z l b C B v Z i B P c H M g U m V w I C 0 g V D E g R G V w L 0 F 1 d G 9 S Z W 1 v d m V k Q 2 9 s d W 1 u c z E u e z I 0 L U Z l Y i 0 y N C w y N H 0 m c X V v d D s s J n F 1 b 3 Q 7 U 2 V j d G l v b j E v U 2 N o Z W R 1 b G U g R G F p b H k g T G V 2 Z W w g b 2 Y g T 3 B z I F J l c C A t I F Q x I E R l c C 9 B d X R v U m V t b 3 Z l Z E N v b H V t b n M x L n s y N S 1 G Z W I t M j Q s M j V 9 J n F 1 b 3 Q 7 L C Z x d W 9 0 O 1 N l Y 3 R p b 2 4 x L 1 N j a G V k d W x l I E R h a W x 5 I E x l d m V s I G 9 m I E 9 w c y B S Z X A g L S B U M S B E Z X A v Q X V 0 b 1 J l b W 9 2 Z W R D b 2 x 1 b W 5 z M S 5 7 M j Y t R m V i L T I 0 L D I 2 f S Z x d W 9 0 O y w m c X V v d D t T Z W N 0 a W 9 u M S 9 T Y 2 h l Z H V s Z S B E Y W l s e S B M Z X Z l b C B v Z i B P c H M g U m V w I C 0 g V D E g R G V w L 0 F 1 d G 9 S Z W 1 v d m V k Q 2 9 s d W 1 u c z E u e z I 3 L U Z l Y i 0 y N C w y N 3 0 m c X V v d D s s J n F 1 b 3 Q 7 U 2 V j d G l v b j E v U 2 N o Z W R 1 b G U g R G F p b H k g T G V 2 Z W w g b 2 Y g T 3 B z I F J l c C A t I F Q x I E R l c C 9 B d X R v U m V t b 3 Z l Z E N v b H V t b n M x L n s y O C 1 G Z W I t M j Q s M j h 9 J n F 1 b 3 Q 7 L C Z x d W 9 0 O 1 N l Y 3 R p b 2 4 x L 1 N j a G V k d W x l I E R h a W x 5 I E x l d m V s I G 9 m I E 9 w c y B S Z X A g L S B U M S B E Z X A v Q X V 0 b 1 J l b W 9 2 Z W R D b 2 x 1 b W 5 z M S 5 7 M j k t R m V i L T I 0 L D I 5 f S Z x d W 9 0 O 1 0 s J n F 1 b 3 Q 7 Q 2 9 s d W 1 u Q 2 9 1 b n Q m c X V v d D s 6 M z A s J n F 1 b 3 Q 7 S 2 V 5 Q 2 9 s d W 1 u T m F t Z X M m c X V v d D s 6 W 1 0 s J n F 1 b 3 Q 7 Q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2 N o Z W R 1 b G U l M j B E Y W l s e S U y M E x l d m V s J T I w b 2 Y l M j B P c H M l M j B S Z X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N j a G V k d W x l X 0 R h a W x 5 X 0 x l d m V s X 2 9 m X 0 9 w c 1 9 S Z X B f X 1 9 E Z X A i I C 8 + P E V u d H J 5 I F R 5 c G U 9 I k Z p b G x l Z E N v b X B s Z X R l U m V z d W x 0 V G 9 X b 3 J r c 2 h l Z X Q i I F Z h b H V l P S J s M S I g L z 4 8 R W 5 0 c n k g V H l w Z T 0 i R m l s b E N v d W 5 0 I i B W Y W x 1 Z T 0 i b D I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l J l Y 2 9 2 Z X J 5 V G F y Z 2 V 0 U m 9 3 I i B W Y W x 1 Z T 0 i b D g i I C 8 + P E V u d H J 5 I F R 5 c G U 9 I l J l Y 2 9 2 Z X J 5 V G F y Z 2 V 0 Q 2 9 s d W 1 u I i B W Y W x 1 Z T 0 i b D I y I i A v P j x F b n R y e S B U e X B l P S J S Z W N v d m V y e V R h c m d l d F N o Z W V 0 I i B W Y W x 1 Z T 0 i c z E u I F F 1 Y X J 0 Z X J s e S B P d X R s b 2 9 r I i A v P j x F b n R y e S B U e X B l P S J R d W V y e U l E I i B W Y W x 1 Z T 0 i c z E 2 M D J h Z T c 1 L T g 2 M G I t N G Z m M i 0 4 Y j V k L T I 0 N G N m M z Q w Y j Y 2 Y i I g L z 4 8 R W 5 0 c n k g V H l w Z T 0 i R m l s b E x h c 3 R V c G R h d G V k I i B W Y W x 1 Z T 0 i Z D I w M j Q t M D E t M j l U M T Y 6 M z Y 6 M z g u M T I 4 N j Q 4 O V o i I C 8 + P E V u d H J 5 I F R 5 c G U 9 I k Z p b G x D b 2 x 1 b W 5 U e X B l c y I g V m F s d W U 9 I n N B Q U F B Q U F B Q U F B Q U F B Q U F B Q U F B Q U F B Q U F B Q U F B Q U F B Q U F B Q U F B Q U F B I i A v P j x F b n R y e S B U e X B l P S J G a W x s Q 2 9 s d W 1 u T m F t Z X M i I F Z h b H V l P S J z W y Z x d W 9 0 O 0 N v b H V t b j E m c X V v d D s s J n F 1 b 3 Q 7 M D E t R m V i L T I 0 J n F 1 b 3 Q 7 L C Z x d W 9 0 O z A y L U Z l Y i 0 y N C Z x d W 9 0 O y w m c X V v d D s w M y 1 G Z W I t M j Q m c X V v d D s s J n F 1 b 3 Q 7 M D Q t R m V i L T I 0 J n F 1 b 3 Q 7 L C Z x d W 9 0 O z A 1 L U Z l Y i 0 y N C Z x d W 9 0 O y w m c X V v d D s w N i 1 G Z W I t M j Q m c X V v d D s s J n F 1 b 3 Q 7 M D c t R m V i L T I 0 J n F 1 b 3 Q 7 L C Z x d W 9 0 O z A 4 L U Z l Y i 0 y N C Z x d W 9 0 O y w m c X V v d D s w O S 1 G Z W I t M j Q m c X V v d D s s J n F 1 b 3 Q 7 M T A t R m V i L T I 0 J n F 1 b 3 Q 7 L C Z x d W 9 0 O z E x L U Z l Y i 0 y N C Z x d W 9 0 O y w m c X V v d D s x M i 1 G Z W I t M j Q m c X V v d D s s J n F 1 b 3 Q 7 M T M t R m V i L T I 0 J n F 1 b 3 Q 7 L C Z x d W 9 0 O z E 0 L U Z l Y i 0 y N C Z x d W 9 0 O y w m c X V v d D s x N S 1 G Z W I t M j Q m c X V v d D s s J n F 1 b 3 Q 7 M T Y t R m V i L T I 0 J n F 1 b 3 Q 7 L C Z x d W 9 0 O z E 3 L U Z l Y i 0 y N C Z x d W 9 0 O y w m c X V v d D s x O C 1 G Z W I t M j Q m c X V v d D s s J n F 1 b 3 Q 7 M T k t R m V i L T I 0 J n F 1 b 3 Q 7 L C Z x d W 9 0 O z I w L U Z l Y i 0 y N C Z x d W 9 0 O y w m c X V v d D s y M S 1 G Z W I t M j Q m c X V v d D s s J n F 1 b 3 Q 7 M j I t R m V i L T I 0 J n F 1 b 3 Q 7 L C Z x d W 9 0 O z I z L U Z l Y i 0 y N C Z x d W 9 0 O y w m c X V v d D s y N C 1 G Z W I t M j Q m c X V v d D s s J n F 1 b 3 Q 7 M j U t R m V i L T I 0 J n F 1 b 3 Q 7 L C Z x d W 9 0 O z I 2 L U Z l Y i 0 y N C Z x d W 9 0 O y w m c X V v d D s y N y 1 G Z W I t M j Q m c X V v d D s s J n F 1 b 3 Q 7 M j g t R m V i L T I 0 J n F 1 b 3 Q 7 L C Z x d W 9 0 O z I 5 L U Z l Y i 0 y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Q 2 9 s d W 1 u Q 2 9 1 b n Q m c X V v d D s 6 M z A s J n F 1 b 3 Q 7 S 2 V 5 Q 2 9 s d W 1 u T m F t Z X M m c X V v d D s 6 W 1 0 s J n F 1 b 3 Q 7 Q 2 9 s d W 1 u S W R l b n R p d G l l c y Z x d W 9 0 O z p b J n F 1 b 3 Q 7 U 2 V j d G l v b j E v U 2 N o Z W R 1 b G U g R G F p b H k g T G V 2 Z W w g b 2 Y g T 3 B z I F J l c C A t I E R l c C 9 B d X R v U m V t b 3 Z l Z E N v b H V t b n M x L n t D b 2 x 1 b W 4 x L D B 9 J n F 1 b 3 Q 7 L C Z x d W 9 0 O 1 N l Y 3 R p b 2 4 x L 1 N j a G V k d W x l I E R h a W x 5 I E x l d m V s I G 9 m I E 9 w c y B S Z X A g L S B E Z X A v Q X V 0 b 1 J l b W 9 2 Z W R D b 2 x 1 b W 5 z M S 5 7 M D E t R m V i L T I 0 L D F 9 J n F 1 b 3 Q 7 L C Z x d W 9 0 O 1 N l Y 3 R p b 2 4 x L 1 N j a G V k d W x l I E R h a W x 5 I E x l d m V s I G 9 m I E 9 w c y B S Z X A g L S B E Z X A v Q X V 0 b 1 J l b W 9 2 Z W R D b 2 x 1 b W 5 z M S 5 7 M D I t R m V i L T I 0 L D J 9 J n F 1 b 3 Q 7 L C Z x d W 9 0 O 1 N l Y 3 R p b 2 4 x L 1 N j a G V k d W x l I E R h a W x 5 I E x l d m V s I G 9 m I E 9 w c y B S Z X A g L S B E Z X A v Q X V 0 b 1 J l b W 9 2 Z W R D b 2 x 1 b W 5 z M S 5 7 M D M t R m V i L T I 0 L D N 9 J n F 1 b 3 Q 7 L C Z x d W 9 0 O 1 N l Y 3 R p b 2 4 x L 1 N j a G V k d W x l I E R h a W x 5 I E x l d m V s I G 9 m I E 9 w c y B S Z X A g L S B E Z X A v Q X V 0 b 1 J l b W 9 2 Z W R D b 2 x 1 b W 5 z M S 5 7 M D Q t R m V i L T I 0 L D R 9 J n F 1 b 3 Q 7 L C Z x d W 9 0 O 1 N l Y 3 R p b 2 4 x L 1 N j a G V k d W x l I E R h a W x 5 I E x l d m V s I G 9 m I E 9 w c y B S Z X A g L S B E Z X A v Q X V 0 b 1 J l b W 9 2 Z W R D b 2 x 1 b W 5 z M S 5 7 M D U t R m V i L T I 0 L D V 9 J n F 1 b 3 Q 7 L C Z x d W 9 0 O 1 N l Y 3 R p b 2 4 x L 1 N j a G V k d W x l I E R h a W x 5 I E x l d m V s I G 9 m I E 9 w c y B S Z X A g L S B E Z X A v Q X V 0 b 1 J l b W 9 2 Z W R D b 2 x 1 b W 5 z M S 5 7 M D Y t R m V i L T I 0 L D Z 9 J n F 1 b 3 Q 7 L C Z x d W 9 0 O 1 N l Y 3 R p b 2 4 x L 1 N j a G V k d W x l I E R h a W x 5 I E x l d m V s I G 9 m I E 9 w c y B S Z X A g L S B E Z X A v Q X V 0 b 1 J l b W 9 2 Z W R D b 2 x 1 b W 5 z M S 5 7 M D c t R m V i L T I 0 L D d 9 J n F 1 b 3 Q 7 L C Z x d W 9 0 O 1 N l Y 3 R p b 2 4 x L 1 N j a G V k d W x l I E R h a W x 5 I E x l d m V s I G 9 m I E 9 w c y B S Z X A g L S B E Z X A v Q X V 0 b 1 J l b W 9 2 Z W R D b 2 x 1 b W 5 z M S 5 7 M D g t R m V i L T I 0 L D h 9 J n F 1 b 3 Q 7 L C Z x d W 9 0 O 1 N l Y 3 R p b 2 4 x L 1 N j a G V k d W x l I E R h a W x 5 I E x l d m V s I G 9 m I E 9 w c y B S Z X A g L S B E Z X A v Q X V 0 b 1 J l b W 9 2 Z W R D b 2 x 1 b W 5 z M S 5 7 M D k t R m V i L T I 0 L D l 9 J n F 1 b 3 Q 7 L C Z x d W 9 0 O 1 N l Y 3 R p b 2 4 x L 1 N j a G V k d W x l I E R h a W x 5 I E x l d m V s I G 9 m I E 9 w c y B S Z X A g L S B E Z X A v Q X V 0 b 1 J l b W 9 2 Z W R D b 2 x 1 b W 5 z M S 5 7 M T A t R m V i L T I 0 L D E w f S Z x d W 9 0 O y w m c X V v d D t T Z W N 0 a W 9 u M S 9 T Y 2 h l Z H V s Z S B E Y W l s e S B M Z X Z l b C B v Z i B P c H M g U m V w I C 0 g R G V w L 0 F 1 d G 9 S Z W 1 v d m V k Q 2 9 s d W 1 u c z E u e z E x L U Z l Y i 0 y N C w x M X 0 m c X V v d D s s J n F 1 b 3 Q 7 U 2 V j d G l v b j E v U 2 N o Z W R 1 b G U g R G F p b H k g T G V 2 Z W w g b 2 Y g T 3 B z I F J l c C A t I E R l c C 9 B d X R v U m V t b 3 Z l Z E N v b H V t b n M x L n s x M i 1 G Z W I t M j Q s M T J 9 J n F 1 b 3 Q 7 L C Z x d W 9 0 O 1 N l Y 3 R p b 2 4 x L 1 N j a G V k d W x l I E R h a W x 5 I E x l d m V s I G 9 m I E 9 w c y B S Z X A g L S B E Z X A v Q X V 0 b 1 J l b W 9 2 Z W R D b 2 x 1 b W 5 z M S 5 7 M T M t R m V i L T I 0 L D E z f S Z x d W 9 0 O y w m c X V v d D t T Z W N 0 a W 9 u M S 9 T Y 2 h l Z H V s Z S B E Y W l s e S B M Z X Z l b C B v Z i B P c H M g U m V w I C 0 g R G V w L 0 F 1 d G 9 S Z W 1 v d m V k Q 2 9 s d W 1 u c z E u e z E 0 L U Z l Y i 0 y N C w x N H 0 m c X V v d D s s J n F 1 b 3 Q 7 U 2 V j d G l v b j E v U 2 N o Z W R 1 b G U g R G F p b H k g T G V 2 Z W w g b 2 Y g T 3 B z I F J l c C A t I E R l c C 9 B d X R v U m V t b 3 Z l Z E N v b H V t b n M x L n s x N S 1 G Z W I t M j Q s M T V 9 J n F 1 b 3 Q 7 L C Z x d W 9 0 O 1 N l Y 3 R p b 2 4 x L 1 N j a G V k d W x l I E R h a W x 5 I E x l d m V s I G 9 m I E 9 w c y B S Z X A g L S B E Z X A v Q X V 0 b 1 J l b W 9 2 Z W R D b 2 x 1 b W 5 z M S 5 7 M T Y t R m V i L T I 0 L D E 2 f S Z x d W 9 0 O y w m c X V v d D t T Z W N 0 a W 9 u M S 9 T Y 2 h l Z H V s Z S B E Y W l s e S B M Z X Z l b C B v Z i B P c H M g U m V w I C 0 g R G V w L 0 F 1 d G 9 S Z W 1 v d m V k Q 2 9 s d W 1 u c z E u e z E 3 L U Z l Y i 0 y N C w x N 3 0 m c X V v d D s s J n F 1 b 3 Q 7 U 2 V j d G l v b j E v U 2 N o Z W R 1 b G U g R G F p b H k g T G V 2 Z W w g b 2 Y g T 3 B z I F J l c C A t I E R l c C 9 B d X R v U m V t b 3 Z l Z E N v b H V t b n M x L n s x O C 1 G Z W I t M j Q s M T h 9 J n F 1 b 3 Q 7 L C Z x d W 9 0 O 1 N l Y 3 R p b 2 4 x L 1 N j a G V k d W x l I E R h a W x 5 I E x l d m V s I G 9 m I E 9 w c y B S Z X A g L S B E Z X A v Q X V 0 b 1 J l b W 9 2 Z W R D b 2 x 1 b W 5 z M S 5 7 M T k t R m V i L T I 0 L D E 5 f S Z x d W 9 0 O y w m c X V v d D t T Z W N 0 a W 9 u M S 9 T Y 2 h l Z H V s Z S B E Y W l s e S B M Z X Z l b C B v Z i B P c H M g U m V w I C 0 g R G V w L 0 F 1 d G 9 S Z W 1 v d m V k Q 2 9 s d W 1 u c z E u e z I w L U Z l Y i 0 y N C w y M H 0 m c X V v d D s s J n F 1 b 3 Q 7 U 2 V j d G l v b j E v U 2 N o Z W R 1 b G U g R G F p b H k g T G V 2 Z W w g b 2 Y g T 3 B z I F J l c C A t I E R l c C 9 B d X R v U m V t b 3 Z l Z E N v b H V t b n M x L n s y M S 1 G Z W I t M j Q s M j F 9 J n F 1 b 3 Q 7 L C Z x d W 9 0 O 1 N l Y 3 R p b 2 4 x L 1 N j a G V k d W x l I E R h a W x 5 I E x l d m V s I G 9 m I E 9 w c y B S Z X A g L S B E Z X A v Q X V 0 b 1 J l b W 9 2 Z W R D b 2 x 1 b W 5 z M S 5 7 M j I t R m V i L T I 0 L D I y f S Z x d W 9 0 O y w m c X V v d D t T Z W N 0 a W 9 u M S 9 T Y 2 h l Z H V s Z S B E Y W l s e S B M Z X Z l b C B v Z i B P c H M g U m V w I C 0 g R G V w L 0 F 1 d G 9 S Z W 1 v d m V k Q 2 9 s d W 1 u c z E u e z I z L U Z l Y i 0 y N C w y M 3 0 m c X V v d D s s J n F 1 b 3 Q 7 U 2 V j d G l v b j E v U 2 N o Z W R 1 b G U g R G F p b H k g T G V 2 Z W w g b 2 Y g T 3 B z I F J l c C A t I E R l c C 9 B d X R v U m V t b 3 Z l Z E N v b H V t b n M x L n s y N C 1 G Z W I t M j Q s M j R 9 J n F 1 b 3 Q 7 L C Z x d W 9 0 O 1 N l Y 3 R p b 2 4 x L 1 N j a G V k d W x l I E R h a W x 5 I E x l d m V s I G 9 m I E 9 w c y B S Z X A g L S B E Z X A v Q X V 0 b 1 J l b W 9 2 Z W R D b 2 x 1 b W 5 z M S 5 7 M j U t R m V i L T I 0 L D I 1 f S Z x d W 9 0 O y w m c X V v d D t T Z W N 0 a W 9 u M S 9 T Y 2 h l Z H V s Z S B E Y W l s e S B M Z X Z l b C B v Z i B P c H M g U m V w I C 0 g R G V w L 0 F 1 d G 9 S Z W 1 v d m V k Q 2 9 s d W 1 u c z E u e z I 2 L U Z l Y i 0 y N C w y N n 0 m c X V v d D s s J n F 1 b 3 Q 7 U 2 V j d G l v b j E v U 2 N o Z W R 1 b G U g R G F p b H k g T G V 2 Z W w g b 2 Y g T 3 B z I F J l c C A t I E R l c C 9 B d X R v U m V t b 3 Z l Z E N v b H V t b n M x L n s y N y 1 G Z W I t M j Q s M j d 9 J n F 1 b 3 Q 7 L C Z x d W 9 0 O 1 N l Y 3 R p b 2 4 x L 1 N j a G V k d W x l I E R h a W x 5 I E x l d m V s I G 9 m I E 9 w c y B S Z X A g L S B E Z X A v Q X V 0 b 1 J l b W 9 2 Z W R D b 2 x 1 b W 5 z M S 5 7 M j g t R m V i L T I 0 L D I 4 f S Z x d W 9 0 O y w m c X V v d D t T Z W N 0 a W 9 u M S 9 T Y 2 h l Z H V s Z S B E Y W l s e S B M Z X Z l b C B v Z i B P c H M g U m V w I C 0 g R G V w L 0 F 1 d G 9 S Z W 1 v d m V k Q 2 9 s d W 1 u c z E u e z I 5 L U Z l Y i 0 y N C w y O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9 T Y 2 h l Z H V s Z S U y M E R h a W x 5 J T I w T G V 2 Z W w l M j B v Z i U y M E 9 w c y U y M F J l c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U Y X J n Z X Q i I F Z h b H V l P S J z U 2 N o Z W R 1 b G V f R G F p b H l f T G V 2 Z W x f b 2 Z f T 3 B z X 1 J l c F 9 f X 0 R l c D U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O V Q x N j o z N j o z O C 4 x M j g 2 N D g 5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R m l s b E N v d W 5 0 I i B W Y W x 1 Z T 0 i b D I 1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E R l c C 9 B d X R v U m V t b 3 Z l Z E N v b H V t b n M x L n t D b 2 x 1 b W 4 x L D B 9 J n F 1 b 3 Q 7 L C Z x d W 9 0 O 1 N l Y 3 R p b 2 4 x L 1 N j a G V k d W x l I E R h a W x 5 I E x l d m V s I G 9 m I E 9 w c y B S Z X A g L S B E Z X A v Q X V 0 b 1 J l b W 9 2 Z W R D b 2 x 1 b W 5 z M S 5 7 M D E t R m V i L T I 0 L D F 9 J n F 1 b 3 Q 7 L C Z x d W 9 0 O 1 N l Y 3 R p b 2 4 x L 1 N j a G V k d W x l I E R h a W x 5 I E x l d m V s I G 9 m I E 9 w c y B S Z X A g L S B E Z X A v Q X V 0 b 1 J l b W 9 2 Z W R D b 2 x 1 b W 5 z M S 5 7 M D I t R m V i L T I 0 L D J 9 J n F 1 b 3 Q 7 L C Z x d W 9 0 O 1 N l Y 3 R p b 2 4 x L 1 N j a G V k d W x l I E R h a W x 5 I E x l d m V s I G 9 m I E 9 w c y B S Z X A g L S B E Z X A v Q X V 0 b 1 J l b W 9 2 Z W R D b 2 x 1 b W 5 z M S 5 7 M D M t R m V i L T I 0 L D N 9 J n F 1 b 3 Q 7 L C Z x d W 9 0 O 1 N l Y 3 R p b 2 4 x L 1 N j a G V k d W x l I E R h a W x 5 I E x l d m V s I G 9 m I E 9 w c y B S Z X A g L S B E Z X A v Q X V 0 b 1 J l b W 9 2 Z W R D b 2 x 1 b W 5 z M S 5 7 M D Q t R m V i L T I 0 L D R 9 J n F 1 b 3 Q 7 L C Z x d W 9 0 O 1 N l Y 3 R p b 2 4 x L 1 N j a G V k d W x l I E R h a W x 5 I E x l d m V s I G 9 m I E 9 w c y B S Z X A g L S B E Z X A v Q X V 0 b 1 J l b W 9 2 Z W R D b 2 x 1 b W 5 z M S 5 7 M D U t R m V i L T I 0 L D V 9 J n F 1 b 3 Q 7 L C Z x d W 9 0 O 1 N l Y 3 R p b 2 4 x L 1 N j a G V k d W x l I E R h a W x 5 I E x l d m V s I G 9 m I E 9 w c y B S Z X A g L S B E Z X A v Q X V 0 b 1 J l b W 9 2 Z W R D b 2 x 1 b W 5 z M S 5 7 M D Y t R m V i L T I 0 L D Z 9 J n F 1 b 3 Q 7 L C Z x d W 9 0 O 1 N l Y 3 R p b 2 4 x L 1 N j a G V k d W x l I E R h a W x 5 I E x l d m V s I G 9 m I E 9 w c y B S Z X A g L S B E Z X A v Q X V 0 b 1 J l b W 9 2 Z W R D b 2 x 1 b W 5 z M S 5 7 M D c t R m V i L T I 0 L D d 9 J n F 1 b 3 Q 7 L C Z x d W 9 0 O 1 N l Y 3 R p b 2 4 x L 1 N j a G V k d W x l I E R h a W x 5 I E x l d m V s I G 9 m I E 9 w c y B S Z X A g L S B E Z X A v Q X V 0 b 1 J l b W 9 2 Z W R D b 2 x 1 b W 5 z M S 5 7 M D g t R m V i L T I 0 L D h 9 J n F 1 b 3 Q 7 L C Z x d W 9 0 O 1 N l Y 3 R p b 2 4 x L 1 N j a G V k d W x l I E R h a W x 5 I E x l d m V s I G 9 m I E 9 w c y B S Z X A g L S B E Z X A v Q X V 0 b 1 J l b W 9 2 Z W R D b 2 x 1 b W 5 z M S 5 7 M D k t R m V i L T I 0 L D l 9 J n F 1 b 3 Q 7 L C Z x d W 9 0 O 1 N l Y 3 R p b 2 4 x L 1 N j a G V k d W x l I E R h a W x 5 I E x l d m V s I G 9 m I E 9 w c y B S Z X A g L S B E Z X A v Q X V 0 b 1 J l b W 9 2 Z W R D b 2 x 1 b W 5 z M S 5 7 M T A t R m V i L T I 0 L D E w f S Z x d W 9 0 O y w m c X V v d D t T Z W N 0 a W 9 u M S 9 T Y 2 h l Z H V s Z S B E Y W l s e S B M Z X Z l b C B v Z i B P c H M g U m V w I C 0 g R G V w L 0 F 1 d G 9 S Z W 1 v d m V k Q 2 9 s d W 1 u c z E u e z E x L U Z l Y i 0 y N C w x M X 0 m c X V v d D s s J n F 1 b 3 Q 7 U 2 V j d G l v b j E v U 2 N o Z W R 1 b G U g R G F p b H k g T G V 2 Z W w g b 2 Y g T 3 B z I F J l c C A t I E R l c C 9 B d X R v U m V t b 3 Z l Z E N v b H V t b n M x L n s x M i 1 G Z W I t M j Q s M T J 9 J n F 1 b 3 Q 7 L C Z x d W 9 0 O 1 N l Y 3 R p b 2 4 x L 1 N j a G V k d W x l I E R h a W x 5 I E x l d m V s I G 9 m I E 9 w c y B S Z X A g L S B E Z X A v Q X V 0 b 1 J l b W 9 2 Z W R D b 2 x 1 b W 5 z M S 5 7 M T M t R m V i L T I 0 L D E z f S Z x d W 9 0 O y w m c X V v d D t T Z W N 0 a W 9 u M S 9 T Y 2 h l Z H V s Z S B E Y W l s e S B M Z X Z l b C B v Z i B P c H M g U m V w I C 0 g R G V w L 0 F 1 d G 9 S Z W 1 v d m V k Q 2 9 s d W 1 u c z E u e z E 0 L U Z l Y i 0 y N C w x N H 0 m c X V v d D s s J n F 1 b 3 Q 7 U 2 V j d G l v b j E v U 2 N o Z W R 1 b G U g R G F p b H k g T G V 2 Z W w g b 2 Y g T 3 B z I F J l c C A t I E R l c C 9 B d X R v U m V t b 3 Z l Z E N v b H V t b n M x L n s x N S 1 G Z W I t M j Q s M T V 9 J n F 1 b 3 Q 7 L C Z x d W 9 0 O 1 N l Y 3 R p b 2 4 x L 1 N j a G V k d W x l I E R h a W x 5 I E x l d m V s I G 9 m I E 9 w c y B S Z X A g L S B E Z X A v Q X V 0 b 1 J l b W 9 2 Z W R D b 2 x 1 b W 5 z M S 5 7 M T Y t R m V i L T I 0 L D E 2 f S Z x d W 9 0 O y w m c X V v d D t T Z W N 0 a W 9 u M S 9 T Y 2 h l Z H V s Z S B E Y W l s e S B M Z X Z l b C B v Z i B P c H M g U m V w I C 0 g R G V w L 0 F 1 d G 9 S Z W 1 v d m V k Q 2 9 s d W 1 u c z E u e z E 3 L U Z l Y i 0 y N C w x N 3 0 m c X V v d D s s J n F 1 b 3 Q 7 U 2 V j d G l v b j E v U 2 N o Z W R 1 b G U g R G F p b H k g T G V 2 Z W w g b 2 Y g T 3 B z I F J l c C A t I E R l c C 9 B d X R v U m V t b 3 Z l Z E N v b H V t b n M x L n s x O C 1 G Z W I t M j Q s M T h 9 J n F 1 b 3 Q 7 L C Z x d W 9 0 O 1 N l Y 3 R p b 2 4 x L 1 N j a G V k d W x l I E R h a W x 5 I E x l d m V s I G 9 m I E 9 w c y B S Z X A g L S B E Z X A v Q X V 0 b 1 J l b W 9 2 Z W R D b 2 x 1 b W 5 z M S 5 7 M T k t R m V i L T I 0 L D E 5 f S Z x d W 9 0 O y w m c X V v d D t T Z W N 0 a W 9 u M S 9 T Y 2 h l Z H V s Z S B E Y W l s e S B M Z X Z l b C B v Z i B P c H M g U m V w I C 0 g R G V w L 0 F 1 d G 9 S Z W 1 v d m V k Q 2 9 s d W 1 u c z E u e z I w L U Z l Y i 0 y N C w y M H 0 m c X V v d D s s J n F 1 b 3 Q 7 U 2 V j d G l v b j E v U 2 N o Z W R 1 b G U g R G F p b H k g T G V 2 Z W w g b 2 Y g T 3 B z I F J l c C A t I E R l c C 9 B d X R v U m V t b 3 Z l Z E N v b H V t b n M x L n s y M S 1 G Z W I t M j Q s M j F 9 J n F 1 b 3 Q 7 L C Z x d W 9 0 O 1 N l Y 3 R p b 2 4 x L 1 N j a G V k d W x l I E R h a W x 5 I E x l d m V s I G 9 m I E 9 w c y B S Z X A g L S B E Z X A v Q X V 0 b 1 J l b W 9 2 Z W R D b 2 x 1 b W 5 z M S 5 7 M j I t R m V i L T I 0 L D I y f S Z x d W 9 0 O y w m c X V v d D t T Z W N 0 a W 9 u M S 9 T Y 2 h l Z H V s Z S B E Y W l s e S B M Z X Z l b C B v Z i B P c H M g U m V w I C 0 g R G V w L 0 F 1 d G 9 S Z W 1 v d m V k Q 2 9 s d W 1 u c z E u e z I z L U Z l Y i 0 y N C w y M 3 0 m c X V v d D s s J n F 1 b 3 Q 7 U 2 V j d G l v b j E v U 2 N o Z W R 1 b G U g R G F p b H k g T G V 2 Z W w g b 2 Y g T 3 B z I F J l c C A t I E R l c C 9 B d X R v U m V t b 3 Z l Z E N v b H V t b n M x L n s y N C 1 G Z W I t M j Q s M j R 9 J n F 1 b 3 Q 7 L C Z x d W 9 0 O 1 N l Y 3 R p b 2 4 x L 1 N j a G V k d W x l I E R h a W x 5 I E x l d m V s I G 9 m I E 9 w c y B S Z X A g L S B E Z X A v Q X V 0 b 1 J l b W 9 2 Z W R D b 2 x 1 b W 5 z M S 5 7 M j U t R m V i L T I 0 L D I 1 f S Z x d W 9 0 O y w m c X V v d D t T Z W N 0 a W 9 u M S 9 T Y 2 h l Z H V s Z S B E Y W l s e S B M Z X Z l b C B v Z i B P c H M g U m V w I C 0 g R G V w L 0 F 1 d G 9 S Z W 1 v d m V k Q 2 9 s d W 1 u c z E u e z I 2 L U Z l Y i 0 y N C w y N n 0 m c X V v d D s s J n F 1 b 3 Q 7 U 2 V j d G l v b j E v U 2 N o Z W R 1 b G U g R G F p b H k g T G V 2 Z W w g b 2 Y g T 3 B z I F J l c C A t I E R l c C 9 B d X R v U m V t b 3 Z l Z E N v b H V t b n M x L n s y N y 1 G Z W I t M j Q s M j d 9 J n F 1 b 3 Q 7 L C Z x d W 9 0 O 1 N l Y 3 R p b 2 4 x L 1 N j a G V k d W x l I E R h a W x 5 I E x l d m V s I G 9 m I E 9 w c y B S Z X A g L S B E Z X A v Q X V 0 b 1 J l b W 9 2 Z W R D b 2 x 1 b W 5 z M S 5 7 M j g t R m V i L T I 0 L D I 4 f S Z x d W 9 0 O y w m c X V v d D t T Z W N 0 a W 9 u M S 9 T Y 2 h l Z H V s Z S B E Y W l s e S B M Z X Z l b C B v Z i B P c H M g U m V w I C 0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I p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V G F y Z 2 V 0 I i B W Y W x 1 Z T 0 i c 1 N j a G V k d W x l X 0 R h a W x 5 X 0 x l d m V s X 2 9 m X 0 9 w c 1 9 S Z X B f X 1 9 U M V 9 E Z X A 2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l U M T Y 6 M z Y 6 M z g u M T g y N T A z M 1 o i I C 8 + P E V u d H J 5 I F R 5 c G U 9 I k Z p b G x D b 2 x 1 b W 5 U e X B l c y I g V m F s d W U 9 I n N B Q U F B Q U F B Q U F B Q U F B Q U F B Q U F B Q U F B Q U F B Q U F B Q U F B Q U F B Q U F B Q U F B I i A v P j x F b n R y e S B U e X B l P S J G a W x s Q 2 9 s d W 1 u T m F t Z X M i I F Z h b H V l P S J z W y Z x d W 9 0 O 0 N v b H V t b j E m c X V v d D s s J n F 1 b 3 Q 7 M D E t R m V i L T I 0 J n F 1 b 3 Q 7 L C Z x d W 9 0 O z A y L U Z l Y i 0 y N C Z x d W 9 0 O y w m c X V v d D s w M y 1 G Z W I t M j Q m c X V v d D s s J n F 1 b 3 Q 7 M D Q t R m V i L T I 0 J n F 1 b 3 Q 7 L C Z x d W 9 0 O z A 1 L U Z l Y i 0 y N C Z x d W 9 0 O y w m c X V v d D s w N i 1 G Z W I t M j Q m c X V v d D s s J n F 1 b 3 Q 7 M D c t R m V i L T I 0 J n F 1 b 3 Q 7 L C Z x d W 9 0 O z A 4 L U Z l Y i 0 y N C Z x d W 9 0 O y w m c X V v d D s w O S 1 G Z W I t M j Q m c X V v d D s s J n F 1 b 3 Q 7 M T A t R m V i L T I 0 J n F 1 b 3 Q 7 L C Z x d W 9 0 O z E x L U Z l Y i 0 y N C Z x d W 9 0 O y w m c X V v d D s x M i 1 G Z W I t M j Q m c X V v d D s s J n F 1 b 3 Q 7 M T M t R m V i L T I 0 J n F 1 b 3 Q 7 L C Z x d W 9 0 O z E 0 L U Z l Y i 0 y N C Z x d W 9 0 O y w m c X V v d D s x N S 1 G Z W I t M j Q m c X V v d D s s J n F 1 b 3 Q 7 M T Y t R m V i L T I 0 J n F 1 b 3 Q 7 L C Z x d W 9 0 O z E 3 L U Z l Y i 0 y N C Z x d W 9 0 O y w m c X V v d D s x O C 1 G Z W I t M j Q m c X V v d D s s J n F 1 b 3 Q 7 M T k t R m V i L T I 0 J n F 1 b 3 Q 7 L C Z x d W 9 0 O z I w L U Z l Y i 0 y N C Z x d W 9 0 O y w m c X V v d D s y M S 1 G Z W I t M j Q m c X V v d D s s J n F 1 b 3 Q 7 M j I t R m V i L T I 0 J n F 1 b 3 Q 7 L C Z x d W 9 0 O z I z L U Z l Y i 0 y N C Z x d W 9 0 O y w m c X V v d D s y N C 1 G Z W I t M j Q m c X V v d D s s J n F 1 b 3 Q 7 M j U t R m V i L T I 0 J n F 1 b 3 Q 7 L C Z x d W 9 0 O z I 2 L U Z l Y i 0 y N C Z x d W 9 0 O y w m c X V v d D s y N y 1 G Z W I t M j Q m c X V v d D s s J n F 1 b 3 Q 7 M j g t R m V i L T I 0 J n F 1 b 3 Q 7 L C Z x d W 9 0 O z I 5 L U Z l Y i 0 y N C Z x d W 9 0 O 1 0 i I C 8 + P E V u d H J 5 I F R 5 c G U 9 I k Z p b G x T d G F 0 d X M i I F Z h b H V l P S J z Q 2 9 t c G x l d G U i I C 8 + P E V u d H J 5 I F R 5 c G U 9 I k Z p b G x D b 3 V u d C I g V m F s d W U 9 I m w y N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V D E g R G V w L 0 F 1 d G 9 S Z W 1 v d m V k Q 2 9 s d W 1 u c z E u e 0 N v b H V t b j E s M H 0 m c X V v d D s s J n F 1 b 3 Q 7 U 2 V j d G l v b j E v U 2 N o Z W R 1 b G U g R G F p b H k g T G V 2 Z W w g b 2 Y g T 3 B z I F J l c C A t I F Q x I E R l c C 9 B d X R v U m V t b 3 Z l Z E N v b H V t b n M x L n s w M S 1 G Z W I t M j Q s M X 0 m c X V v d D s s J n F 1 b 3 Q 7 U 2 V j d G l v b j E v U 2 N o Z W R 1 b G U g R G F p b H k g T G V 2 Z W w g b 2 Y g T 3 B z I F J l c C A t I F Q x I E R l c C 9 B d X R v U m V t b 3 Z l Z E N v b H V t b n M x L n s w M i 1 G Z W I t M j Q s M n 0 m c X V v d D s s J n F 1 b 3 Q 7 U 2 V j d G l v b j E v U 2 N o Z W R 1 b G U g R G F p b H k g T G V 2 Z W w g b 2 Y g T 3 B z I F J l c C A t I F Q x I E R l c C 9 B d X R v U m V t b 3 Z l Z E N v b H V t b n M x L n s w M y 1 G Z W I t M j Q s M 3 0 m c X V v d D s s J n F 1 b 3 Q 7 U 2 V j d G l v b j E v U 2 N o Z W R 1 b G U g R G F p b H k g T G V 2 Z W w g b 2 Y g T 3 B z I F J l c C A t I F Q x I E R l c C 9 B d X R v U m V t b 3 Z l Z E N v b H V t b n M x L n s w N C 1 G Z W I t M j Q s N H 0 m c X V v d D s s J n F 1 b 3 Q 7 U 2 V j d G l v b j E v U 2 N o Z W R 1 b G U g R G F p b H k g T G V 2 Z W w g b 2 Y g T 3 B z I F J l c C A t I F Q x I E R l c C 9 B d X R v U m V t b 3 Z l Z E N v b H V t b n M x L n s w N S 1 G Z W I t M j Q s N X 0 m c X V v d D s s J n F 1 b 3 Q 7 U 2 V j d G l v b j E v U 2 N o Z W R 1 b G U g R G F p b H k g T G V 2 Z W w g b 2 Y g T 3 B z I F J l c C A t I F Q x I E R l c C 9 B d X R v U m V t b 3 Z l Z E N v b H V t b n M x L n s w N i 1 G Z W I t M j Q s N n 0 m c X V v d D s s J n F 1 b 3 Q 7 U 2 V j d G l v b j E v U 2 N o Z W R 1 b G U g R G F p b H k g T G V 2 Z W w g b 2 Y g T 3 B z I F J l c C A t I F Q x I E R l c C 9 B d X R v U m V t b 3 Z l Z E N v b H V t b n M x L n s w N y 1 G Z W I t M j Q s N 3 0 m c X V v d D s s J n F 1 b 3 Q 7 U 2 V j d G l v b j E v U 2 N o Z W R 1 b G U g R G F p b H k g T G V 2 Z W w g b 2 Y g T 3 B z I F J l c C A t I F Q x I E R l c C 9 B d X R v U m V t b 3 Z l Z E N v b H V t b n M x L n s w O C 1 G Z W I t M j Q s O H 0 m c X V v d D s s J n F 1 b 3 Q 7 U 2 V j d G l v b j E v U 2 N o Z W R 1 b G U g R G F p b H k g T G V 2 Z W w g b 2 Y g T 3 B z I F J l c C A t I F Q x I E R l c C 9 B d X R v U m V t b 3 Z l Z E N v b H V t b n M x L n s w O S 1 G Z W I t M j Q s O X 0 m c X V v d D s s J n F 1 b 3 Q 7 U 2 V j d G l v b j E v U 2 N o Z W R 1 b G U g R G F p b H k g T G V 2 Z W w g b 2 Y g T 3 B z I F J l c C A t I F Q x I E R l c C 9 B d X R v U m V t b 3 Z l Z E N v b H V t b n M x L n s x M C 1 G Z W I t M j Q s M T B 9 J n F 1 b 3 Q 7 L C Z x d W 9 0 O 1 N l Y 3 R p b 2 4 x L 1 N j a G V k d W x l I E R h a W x 5 I E x l d m V s I G 9 m I E 9 w c y B S Z X A g L S B U M S B E Z X A v Q X V 0 b 1 J l b W 9 2 Z W R D b 2 x 1 b W 5 z M S 5 7 M T E t R m V i L T I 0 L D E x f S Z x d W 9 0 O y w m c X V v d D t T Z W N 0 a W 9 u M S 9 T Y 2 h l Z H V s Z S B E Y W l s e S B M Z X Z l b C B v Z i B P c H M g U m V w I C 0 g V D E g R G V w L 0 F 1 d G 9 S Z W 1 v d m V k Q 2 9 s d W 1 u c z E u e z E y L U Z l Y i 0 y N C w x M n 0 m c X V v d D s s J n F 1 b 3 Q 7 U 2 V j d G l v b j E v U 2 N o Z W R 1 b G U g R G F p b H k g T G V 2 Z W w g b 2 Y g T 3 B z I F J l c C A t I F Q x I E R l c C 9 B d X R v U m V t b 3 Z l Z E N v b H V t b n M x L n s x M y 1 G Z W I t M j Q s M T N 9 J n F 1 b 3 Q 7 L C Z x d W 9 0 O 1 N l Y 3 R p b 2 4 x L 1 N j a G V k d W x l I E R h a W x 5 I E x l d m V s I G 9 m I E 9 w c y B S Z X A g L S B U M S B E Z X A v Q X V 0 b 1 J l b W 9 2 Z W R D b 2 x 1 b W 5 z M S 5 7 M T Q t R m V i L T I 0 L D E 0 f S Z x d W 9 0 O y w m c X V v d D t T Z W N 0 a W 9 u M S 9 T Y 2 h l Z H V s Z S B E Y W l s e S B M Z X Z l b C B v Z i B P c H M g U m V w I C 0 g V D E g R G V w L 0 F 1 d G 9 S Z W 1 v d m V k Q 2 9 s d W 1 u c z E u e z E 1 L U Z l Y i 0 y N C w x N X 0 m c X V v d D s s J n F 1 b 3 Q 7 U 2 V j d G l v b j E v U 2 N o Z W R 1 b G U g R G F p b H k g T G V 2 Z W w g b 2 Y g T 3 B z I F J l c C A t I F Q x I E R l c C 9 B d X R v U m V t b 3 Z l Z E N v b H V t b n M x L n s x N i 1 G Z W I t M j Q s M T Z 9 J n F 1 b 3 Q 7 L C Z x d W 9 0 O 1 N l Y 3 R p b 2 4 x L 1 N j a G V k d W x l I E R h a W x 5 I E x l d m V s I G 9 m I E 9 w c y B S Z X A g L S B U M S B E Z X A v Q X V 0 b 1 J l b W 9 2 Z W R D b 2 x 1 b W 5 z M S 5 7 M T c t R m V i L T I 0 L D E 3 f S Z x d W 9 0 O y w m c X V v d D t T Z W N 0 a W 9 u M S 9 T Y 2 h l Z H V s Z S B E Y W l s e S B M Z X Z l b C B v Z i B P c H M g U m V w I C 0 g V D E g R G V w L 0 F 1 d G 9 S Z W 1 v d m V k Q 2 9 s d W 1 u c z E u e z E 4 L U Z l Y i 0 y N C w x O H 0 m c X V v d D s s J n F 1 b 3 Q 7 U 2 V j d G l v b j E v U 2 N o Z W R 1 b G U g R G F p b H k g T G V 2 Z W w g b 2 Y g T 3 B z I F J l c C A t I F Q x I E R l c C 9 B d X R v U m V t b 3 Z l Z E N v b H V t b n M x L n s x O S 1 G Z W I t M j Q s M T l 9 J n F 1 b 3 Q 7 L C Z x d W 9 0 O 1 N l Y 3 R p b 2 4 x L 1 N j a G V k d W x l I E R h a W x 5 I E x l d m V s I G 9 m I E 9 w c y B S Z X A g L S B U M S B E Z X A v Q X V 0 b 1 J l b W 9 2 Z W R D b 2 x 1 b W 5 z M S 5 7 M j A t R m V i L T I 0 L D I w f S Z x d W 9 0 O y w m c X V v d D t T Z W N 0 a W 9 u M S 9 T Y 2 h l Z H V s Z S B E Y W l s e S B M Z X Z l b C B v Z i B P c H M g U m V w I C 0 g V D E g R G V w L 0 F 1 d G 9 S Z W 1 v d m V k Q 2 9 s d W 1 u c z E u e z I x L U Z l Y i 0 y N C w y M X 0 m c X V v d D s s J n F 1 b 3 Q 7 U 2 V j d G l v b j E v U 2 N o Z W R 1 b G U g R G F p b H k g T G V 2 Z W w g b 2 Y g T 3 B z I F J l c C A t I F Q x I E R l c C 9 B d X R v U m V t b 3 Z l Z E N v b H V t b n M x L n s y M i 1 G Z W I t M j Q s M j J 9 J n F 1 b 3 Q 7 L C Z x d W 9 0 O 1 N l Y 3 R p b 2 4 x L 1 N j a G V k d W x l I E R h a W x 5 I E x l d m V s I G 9 m I E 9 w c y B S Z X A g L S B U M S B E Z X A v Q X V 0 b 1 J l b W 9 2 Z W R D b 2 x 1 b W 5 z M S 5 7 M j M t R m V i L T I 0 L D I z f S Z x d W 9 0 O y w m c X V v d D t T Z W N 0 a W 9 u M S 9 T Y 2 h l Z H V s Z S B E Y W l s e S B M Z X Z l b C B v Z i B P c H M g U m V w I C 0 g V D E g R G V w L 0 F 1 d G 9 S Z W 1 v d m V k Q 2 9 s d W 1 u c z E u e z I 0 L U Z l Y i 0 y N C w y N H 0 m c X V v d D s s J n F 1 b 3 Q 7 U 2 V j d G l v b j E v U 2 N o Z W R 1 b G U g R G F p b H k g T G V 2 Z W w g b 2 Y g T 3 B z I F J l c C A t I F Q x I E R l c C 9 B d X R v U m V t b 3 Z l Z E N v b H V t b n M x L n s y N S 1 G Z W I t M j Q s M j V 9 J n F 1 b 3 Q 7 L C Z x d W 9 0 O 1 N l Y 3 R p b 2 4 x L 1 N j a G V k d W x l I E R h a W x 5 I E x l d m V s I G 9 m I E 9 w c y B S Z X A g L S B U M S B E Z X A v Q X V 0 b 1 J l b W 9 2 Z W R D b 2 x 1 b W 5 z M S 5 7 M j Y t R m V i L T I 0 L D I 2 f S Z x d W 9 0 O y w m c X V v d D t T Z W N 0 a W 9 u M S 9 T Y 2 h l Z H V s Z S B E Y W l s e S B M Z X Z l b C B v Z i B P c H M g U m V w I C 0 g V D E g R G V w L 0 F 1 d G 9 S Z W 1 v d m V k Q 2 9 s d W 1 u c z E u e z I 3 L U Z l Y i 0 y N C w y N 3 0 m c X V v d D s s J n F 1 b 3 Q 7 U 2 V j d G l v b j E v U 2 N o Z W R 1 b G U g R G F p b H k g T G V 2 Z W w g b 2 Y g T 3 B z I F J l c C A t I F Q x I E R l c C 9 B d X R v U m V t b 3 Z l Z E N v b H V t b n M x L n s y O C 1 G Z W I t M j Q s M j h 9 J n F 1 b 3 Q 7 L C Z x d W 9 0 O 1 N l Y 3 R p b 2 4 x L 1 N j a G V k d W x l I E R h a W x 5 I E x l d m V s I G 9 m I E 9 w c y B S Z X A g L S B U M S B E Z X A v Q X V 0 b 1 J l b W 9 2 Z W R D b 2 x 1 b W 5 z M S 5 7 M j k t R m V i L T I 0 L D I 5 f S Z x d W 9 0 O 1 0 s J n F 1 b 3 Q 7 U m V s Y X R p b 2 5 z a G l w S W 5 m b y Z x d W 9 0 O z p b X X 0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2 N o Z W R 1 b G U l M j B E Y W l s e S U y M E x l d m V s J T I w b 2 Y l M j B P c H M l M j B S Z X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J T I w K D I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H J v b W 9 0 Z W Q l M j B I Z W F k Z X J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x P w Z w / m 0 d B i v 5 n S h / N Y x M A A A A A A g A A A A A A A 2 Y A A M A A A A A Q A A A A A l P F X P T 1 5 e Q G B + r O i F 6 d G w A A A A A E g A A A o A A A A B A A A A C l P k t b q D d v u 3 d E B 2 Z w 1 M x 4 U A A A A N Q L l m X v W 5 r z 2 9 t a 0 c o D o q w T A 6 Q s 4 1 f 4 1 T k 7 B 0 o u e N P L Y 1 e N D 6 k A K m i k K x K h k m 0 l D K 6 6 c U m 9 4 V R E P O / G t 2 m L j F J W D 9 L V W D F B S 2 Y S 6 3 1 A 7 d 8 J F A A A A E f H 3 s T O a M H d J l T i Y z 5 A 3 M p I 3 s / / < / D a t a M a s h u p > 
</file>

<file path=customXml/itemProps1.xml><?xml version="1.0" encoding="utf-8"?>
<ds:datastoreItem xmlns:ds="http://schemas.openxmlformats.org/officeDocument/2006/customXml" ds:itemID="{DFFE6729-70D8-4925-99C4-ED950F359F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Schedule Compare</vt:lpstr>
      <vt:lpstr>aircraft type</vt:lpstr>
      <vt:lpstr>non-stop flights</vt:lpstr>
      <vt:lpstr>non-stop seats</vt:lpstr>
      <vt:lpstr>non-stop seats 13 mo</vt:lpstr>
      <vt:lpstr>Distance</vt:lpstr>
      <vt:lpstr>Departing Seat by Day and Hour</vt:lpstr>
      <vt:lpstr>Arriving Seat by Day and Hour</vt:lpstr>
      <vt:lpstr>Quarterly Outlook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Reddy Chejarla</dc:creator>
  <cp:lastModifiedBy>Varun Reddy Chejarla</cp:lastModifiedBy>
  <dcterms:created xsi:type="dcterms:W3CDTF">2015-06-05T18:17:20Z</dcterms:created>
  <dcterms:modified xsi:type="dcterms:W3CDTF">2024-01-30T15:59:00Z</dcterms:modified>
</cp:coreProperties>
</file>