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60201FA2-BA8D-0F45-9D62-BB7DC15068EA}"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Tasks'!$A$4:$AA$45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32" i="18"/>
  <c r="B31" i="18"/>
  <c r="B390" i="21" s="1"/>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41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<sst xmlns="http://schemas.openxmlformats.org/spreadsheetml/2006/main" count="12974" uniqueCount="628">
  <si>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</si>
  <si>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</si>
  <si>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</si>
  <si>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</si>
  <si>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</si>
  <si>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</si>
  <si>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</si>
  <si>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</si>
  <si>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</si>
  <si>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</si>
  <si>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</si>
  <si>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</si>
  <si>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</si>
  <si>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</si>
  <si>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</si>
  <si>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</si>
  <si>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</si>
  <si>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</si>
  <si>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</si>
  <si>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</si>
  <si>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</si>
  <si>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</si>
  <si>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</si>
  <si>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</si>
  <si>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</si>
  <si>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</si>
  <si>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</si>
  <si>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</si>
  <si>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</si>
  <si>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</si>
  <si>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</si>
  <si>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</si>
  <si>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</si>
  <si>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</si>
  <si>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</si>
  <si>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</si>
  <si>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</si>
  <si>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</si>
  <si>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</si>
  <si>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</si>
  <si>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</si>
  <si>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</si>
  <si>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</si>
  <si>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</si>
  <si>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</si>
  <si>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</si>
  <si>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</si>
  <si>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</si>
  <si>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</si>
  <si>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</si>
  <si>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</si>
  <si>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</si>
  <si>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</si>
  <si>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</si>
  <si>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</si>
  <si>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</si>
  <si>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</si>
  <si>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</si>
  <si>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</si>
  <si>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</si>
  <si>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</si>
  <si>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</si>
  <si>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</si>
  <si>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</si>
  <si>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</si>
  <si>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</si>
  <si>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</si>
  <si>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</si>
  <si>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</si>
  <si>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</si>
  <si>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</si>
  <si>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</si>
  <si>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</si>
  <si>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</si>
  <si>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</si>
  <si>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</si>
  <si>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</si>
  <si>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</si>
  <si>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</si>
  <si>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</si>
  <si>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</si>
  <si>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</si>
  <si>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</si>
  <si>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</si>
  <si>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</si>
  <si>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</si>
  <si>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</si>
  <si>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</si>
  <si>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</si>
  <si>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</si>
  <si>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</si>
  <si>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</si>
  <si>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</si>
  <si>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</si>
  <si>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</si>
  <si>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</si>
  <si>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</si>
  <si>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</si>
  <si>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</si>
  <si>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</si>
  <si>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</si>
  <si>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</si>
  <si>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</si>
  <si>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</si>
  <si>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</si>
  <si>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</si>
  <si>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</si>
  <si>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</si>
  <si>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</si>
  <si>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</si>
  <si>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</si>
  <si>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</si>
  <si>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</si>
  <si>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</si>
  <si>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</si>
  <si>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</si>
  <si>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</si>
  <si>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</si>
  <si>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</si>
  <si>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</si>
  <si>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</si>
  <si>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</si>
  <si>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</si>
  <si>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</si>
  <si>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</si>
  <si>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</si>
  <si>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</si>
  <si>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</si>
  <si>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</si>
  <si>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</si>
  <si>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</si>
  <si>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</si>
  <si>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</si>
  <si>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</si>
  <si>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</si>
  <si>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</si>
  <si>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</si>
  <si>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</si>
  <si>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</si>
  <si>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</si>
  <si>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</si>
  <si>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</si>
  <si>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</si>
  <si>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</si>
  <si>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</si>
  <si>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</si>
  <si>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</si>
  <si>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</si>
  <si>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</si>
  <si>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</si>
  <si>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</si>
  <si>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</si>
  <si>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</si>
  <si>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</si>
  <si>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</si>
  <si>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</si>
  <si>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</si>
  <si>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</si>
  <si>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</si>
  <si>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</si>
  <si>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</si>
  <si>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</si>
  <si>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</si>
  <si>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</si>
  <si>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</si>
  <si>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</si>
  <si>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</si>
  <si>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</si>
  <si>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</si>
  <si>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</si>
  <si>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</si>
  <si>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</si>
  <si>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</si>
  <si>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</si>
  <si>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</si>
  <si>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</si>
  <si>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</si>
  <si>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</si>
  <si>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</si>
  <si>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</si>
  <si>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</si>
  <si>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</si>
  <si>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</si>
  <si>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</si>
  <si>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</si>
  <si>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</si>
  <si>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</si>
  <si>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</si>
  <si>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</si>
  <si>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</si>
  <si>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</si>
  <si>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</si>
  <si>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</si>
  <si>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</si>
  <si>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</si>
  <si>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</si>
  <si>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</si>
  <si>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</si>
  <si>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</si>
  <si>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</si>
  <si>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</si>
  <si>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</si>
  <si>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</si>
  <si>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</si>
  <si>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</si>
  <si>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</si>
  <si>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</si>
  <si>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</si>
  <si>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</si>
  <si>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</si>
  <si>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</si>
  <si>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</si>
  <si>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</si>
  <si>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</si>
  <si>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</si>
  <si>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</si>
  <si>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</si>
  <si>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</si>
  <si>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</si>
  <si>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</si>
  <si>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</si>
  <si>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</si>
  <si>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</si>
  <si>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</si>
  <si>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</si>
  <si>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</si>
  <si>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</si>
  <si>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</si>
  <si>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</si>
  <si>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</si>
  <si>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</si>
  <si>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</si>
  <si>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</si>
  <si>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</si>
  <si>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</si>
  <si>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</si>
  <si>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</si>
  <si>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</si>
  <si>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</si>
  <si>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</si>
  <si>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</si>
  <si>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</si>
  <si>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</si>
  <si>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</si>
  <si>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</si>
  <si>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</si>
  <si>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</si>
  <si>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</si>
  <si>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</si>
  <si>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</si>
  <si>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</si>
  <si>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</si>
  <si>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</si>
  <si>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</si>
  <si>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</si>
  <si>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</si>
  <si>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</si>
  <si>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</si>
  <si>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</si>
  <si>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</si>
  <si>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</si>
  <si>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</si>
  <si>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</si>
  <si>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</si>
  <si>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</si>
  <si>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</si>
  <si>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</si>
  <si>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</si>
  <si>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</si>
  <si>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</si>
  <si>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</si>
  <si>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</si>
  <si>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</si>
  <si>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</si>
  <si>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</si>
  <si>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</si>
  <si>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</si>
  <si>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</si>
  <si>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</si>
  <si>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</si>
  <si>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</si>
  <si>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</si>
  <si>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</si>
  <si>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</si>
  <si>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</si>
  <si>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</si>
  <si>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</si>
  <si>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</si>
  <si>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</si>
  <si>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</si>
  <si>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</si>
  <si>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</si>
  <si>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</si>
  <si>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</si>
  <si>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</si>
  <si>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</si>
  <si>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</si>
  <si>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</si>
  <si>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</si>
  <si>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</si>
  <si>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</si>
  <si>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</si>
  <si>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</si>
  <si>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</si>
  <si>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</si>
  <si>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</si>
  <si>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</si>
  <si>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</si>
  <si>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</si>
  <si>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</si>
  <si>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</si>
  <si>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</si>
  <si>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</si>
  <si>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</si>
  <si>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</si>
  <si>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</si>
  <si>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</si>
  <si>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</si>
  <si>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</si>
  <si>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</si>
  <si>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</si>
  <si>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</si>
  <si>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</si>
  <si>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</si>
  <si>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</si>
  <si>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</si>
  <si>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</si>
  <si>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</si>
  <si>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</si>
  <si>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</si>
  <si>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</si>
  <si>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</si>
  <si>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</si>
  <si>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</si>
  <si>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</si>
  <si>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</si>
  <si>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</si>
  <si>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</si>
  <si>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</si>
  <si>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</si>
  <si>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</si>
  <si>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</si>
  <si>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</si>
  <si>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</si>
  <si>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</si>
  <si>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</si>
  <si>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</si>
  <si>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</si>
  <si>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</si>
  <si>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</si>
  <si>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</si>
  <si>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</si>
  <si>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</si>
  <si>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</si>
  <si>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</si>
  <si>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</si>
  <si>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</si>
  <si>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</si>
  <si>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</si>
  <si>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</si>
  <si>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</si>
  <si>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</si>
  <si>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</si>
  <si>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</si>
  <si>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</si>
  <si>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</si>
  <si>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</si>
  <si>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</si>
  <si>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</si>
  <si>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</si>
  <si>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</si>
  <si>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</si>
  <si>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</si>
  <si>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</si>
  <si>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</si>
  <si>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</si>
  <si>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</si>
  <si>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</si>
  <si>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</si>
  <si>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</si>
  <si>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</si>
  <si>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</si>
  <si>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</si>
  <si>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</si>
  <si>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</si>
  <si>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</si>
  <si>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</si>
  <si>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</si>
  <si>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</si>
  <si>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</si>
  <si>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</si>
  <si>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</si>
  <si>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</si>
  <si>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</si>
  <si>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</si>
  <si>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</si>
  <si>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</si>
  <si>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</si>
  <si>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</si>
  <si>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</si>
  <si>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</si>
  <si>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</si>
  <si>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</si>
  <si>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</si>
  <si>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</si>
  <si>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</si>
  <si>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</si>
  <si>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</si>
  <si>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</si>
  <si>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</si>
  <si>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</si>
  <si>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</si>
  <si>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</si>
  <si>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</si>
  <si>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</si>
  <si>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</si>
  <si>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</si>
  <si>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</si>
  <si>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</si>
  <si>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</si>
  <si>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</si>
  <si>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</si>
  <si>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</si>
  <si>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</si>
  <si>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</si>
  <si>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</si>
  <si>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</si>
  <si>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</si>
  <si>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</si>
  <si>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</si>
  <si>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</si>
  <si>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</si>
  <si>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</si>
  <si>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</si>
  <si>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</si>
  <si>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</si>
  <si>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</si>
  <si>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</si>
  <si>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</si>
  <si>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</si>
  <si>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</si>
  <si>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</si>
  <si>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</si>
  <si>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</si>
  <si>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</si>
  <si>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</si>
  <si>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</si>
  <si>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</si>
  <si>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</si>
  <si>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</si>
  <si>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</si>
  <si>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</si>
  <si>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</si>
  <si>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</si>
  <si>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</si>
  <si>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</si>
  <si>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</si>
  <si>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</si>
  <si>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</si>
  <si>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</si>
  <si>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</si>
  <si>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</si>
  <si>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</si>
  <si>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</si>
  <si>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</si>
  <si>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</si>
  <si>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</si>
  <si>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</si>
  <si>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</si>
  <si>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</si>
  <si>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</si>
  <si>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</si>
  <si>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</si>
  <si>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</si>
  <si>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</si>
  <si>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</si>
  <si>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</si>
  <si>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</si>
  <si>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</si>
  <si>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</si>
  <si>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</si>
  <si>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</si>
  <si>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</si>
  <si>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</si>
  <si>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</si>
  <si>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</si>
  <si>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</si>
  <si>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</si>
  <si>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</si>
  <si>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</si>
  <si>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</si>
  <si>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</si>
  <si>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</si>
  <si>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</si>
  <si>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</si>
  <si>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</si>
  <si>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</si>
  <si>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</si>
  <si>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</si>
  <si>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</si>
  <si>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</si>
  <si>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</si>
  <si>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</si>
  <si>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</si>
  <si>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</si>
  <si>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</si>
  <si>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</si>
  <si>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</si>
  <si>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</si>
  <si>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</si>
  <si>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</si>
  <si>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</si>
  <si>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</si>
  <si>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</si>
  <si>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</si>
  <si>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</si>
  <si>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</si>
  <si>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</si>
  <si>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</si>
  <si>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</si>
  <si>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</si>
  <si>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</si>
  <si>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</si>
  <si>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</si>
  <si>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</si>
  <si>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</si>
  <si>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</si>
  <si>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</si>
  <si>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</si>
  <si>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</si>
  <si>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</si>
  <si>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</si>
  <si>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</si>
  <si>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</si>
  <si>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</si>
  <si>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</si>
  <si>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</si>
  <si>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</si>
  <si>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</si>
  <si>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</si>
  <si>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</si>
  <si>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Management Accounts (United Kingdom)</t>
  </si>
  <si>
    <t>The start date for the work is when the bookkeeping is complete and the due date is 11 days later. The work assignee is the Bookkeeper. 
This is Karbon's best practice process for Management Accounts and assumes the bookkeeping (typically done weekly) has been done in conjunction (not included).
To learn how to use this template in action, watch the following short video at: https://www.karbonhq.com/template-video/month-end-close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</si>
  <si>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</si>
  <si>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</si>
  <si>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</si>
  <si>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</si>
  <si>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</si>
  <si>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</si>
  <si>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</si>
  <si>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</si>
  <si>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</si>
  <si>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</si>
  <si>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</si>
  <si>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</si>
  <si>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</si>
  <si>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</si>
  <si>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</si>
  <si>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</si>
  <si>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</si>
  <si>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</si>
  <si>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</si>
  <si>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</si>
  <si>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</si>
  <si>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</si>
  <si>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</si>
  <si>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</si>
  <si>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</si>
  <si>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</si>
  <si>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</si>
  <si>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</si>
  <si>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</si>
  <si>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</si>
  <si>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</si>
  <si>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</si>
  <si>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</si>
  <si>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</si>
  <si>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</si>
  <si>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</si>
  <si>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</si>
  <si>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</si>
  <si>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</si>
  <si>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</si>
  <si>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</si>
  <si>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</si>
  <si>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t>
  </si>
  <si>
    <t>Find and fix any errors uncovered (if applicable)</t>
  </si>
  <si>
    <t>Close the books (e.g. lock period)</t>
  </si>
  <si>
    <t>Enter closing date and password in accounting software and store password safely (e.g. secure password management system).</t>
  </si>
  <si>
    <t>Follow-up with the client on any missing information using the client tasks below (if needed)</t>
  </si>
  <si>
    <t>Missing information needed</t>
  </si>
  <si>
    <t>Clarification / documentation needed: ...</t>
  </si>
  <si>
    <t>All sections &amp; tasks above this section</t>
  </si>
  <si>
    <t>Complete month-end bookkeeping</t>
  </si>
  <si>
    <t>Review &amp; ensure monthly bookkeeping is complete and accurate</t>
  </si>
  <si>
    <t>Check that the weekly bookkeeping process is marked complete. If not, complete weekly bookkeeping (including reconciling accounts, reclassifying uncategorized transactions and clearing suspense accounts) and come back to month-end close process to mark this complete. 
If not done frequently, be sure to reconcile Superannuation payable.</t>
  </si>
  <si>
    <t>&lt;div&gt;This includes any missing bank statements, questions from weekly bookkeeping, and related coding issues. Do the following:&amp;nbsp;&lt;/div&gt;&lt;div&gt;- &lt;i&gt;If there is missing information&lt;/i&gt;, update and send the client tasks below.&amp;nbsp;&lt;/div&gt;&lt;div&gt;- &lt;i&gt;If there is nothing missing&lt;/i&gt;, mark the client tasks below as Completed - Cancelled.&amp;nbsp;&lt;/div&gt;&lt;div&gt;&lt;br&gt;&lt;/div&gt;&lt;div&gt;Note: &lt;b&gt;Do not delete&lt;/b&gt; the client tasks below because Karbon will copy the checklists of tasks (including client tasks) from this work item to the next one in the series (if on a repeating schedule).&lt;/div&gt;</t>
  </si>
  <si>
    <t>Additional information is needed to complete your month-end close</t>
  </si>
  <si>
    <t>Reminder #&lt;%reminder_number&gt;: Information needed to complete your month-end close</t>
  </si>
  <si>
    <t>Prepare the Management Accounts</t>
  </si>
  <si>
    <t>Build working paper pack and close the books</t>
  </si>
  <si>
    <t>Review financials and reconcile accordingly</t>
  </si>
  <si>
    <t>Make adjusting entries and complete necessary reconciliations</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</si>
  <si>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applicable).&lt;/div&gt;</t>
  </si>
  <si>
    <t>Run transaction reports to identify large or unusual items and adjust as needed.</t>
  </si>
  <si>
    <t>Prepare Management Accounts pack</t>
  </si>
  <si>
    <t>Run all necessary Management Accounts reports including P&amp;amp;L, Balance Sheet, AP, and AR reports. Review each looking for appropriate balances and activity. Compile them together (ensure supporting schedules are provided) and &lt;b&gt;&lt;font color="#6c3b8f"&gt;@ mention the assigned Accountant&lt;/font&gt;&lt;/b&gt; for review.</t>
  </si>
  <si>
    <t>Review and share financials</t>
  </si>
  <si>
    <t>Review, interpret and annotate the Management Accounts</t>
  </si>
  <si>
    <t>Review Management Accounts for errors</t>
  </si>
  <si>
    <t>Review financial reports for for incorrect balances for account types. In addition, review financial reports against previous periods. If corrections were made, send to work assigned Bookkeeper or Accountant to re-start the appropriate process.</t>
  </si>
  <si>
    <t>Interpret financial data and client KPIs for client meeting</t>
  </si>
  <si>
    <t>Interpret the financial data for client meeting. Prepare management report, notes, set agenda, and determine key talking points.</t>
  </si>
  <si>
    <t>Publish &amp; issue Management Accounts</t>
  </si>
  <si>
    <t>Prior to monthly advisory meeting, either publish &amp;amp; issue management accounts / report or upload compiled financial reports (to file sharing application) and share with client (via links or client portal). In addition, send the client the agenda and key talking points.</t>
  </si>
  <si>
    <t>Advise client (if applicable)</t>
  </si>
  <si>
    <t>Advise client and follow-up if needed</t>
  </si>
  <si>
    <t>&lt;span style="font-size: medium;"&gt;Conduct the client advisory meeting (face-to-face or videoconference).&amp;nbsp;&lt;/span&gt;Email client a summary of the client meeting and schedule next month's meeting. Document client meeting notes in client record, as a note on this work item or a comment on this task.</t>
  </si>
  <si>
    <t>Close books &amp; update documentation</t>
  </si>
  <si>
    <t>Close books, mark work complete, and &lt;b&gt;&lt;font color="#6c3b8f"&gt;@ mention Partner and Bookkeeper&lt;/font&gt;&lt;/b&gt;. Relay any changes to client's process to assigned bookkeeper.</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</si>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</sst>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Tasks'!$G$4:$G$45,'Job Roles'!C4),"Create","No Action")</f>
        <v>Create</v>
      </c>
      <c r="C4" s="4" t="s">
        <v>308</v>
      </c>
      <c r="D4" s="14">
        <v>0</v>
      </c>
      <c r="E4" s="8" t="s">
        <v>419</v>
      </c>
    </row>
    <row r="5" spans="1:5" x14ac:dyDescent="0.2">
      <c r="A5" s="2"/>
      <c r="B5" s="6" t="str">
        <f>IF(COUNTIF('Work Template Tasks'!$G$4:$G$45,'Job Roles'!C5),"Create","No Action")</f>
        <v>Create</v>
      </c>
      <c r="C5" s="4" t="s">
        <v>426</v>
      </c>
      <c r="D5" s="14">
        <v>150</v>
      </c>
      <c r="E5" s="8" t="s">
        <v>419</v>
      </c>
    </row>
    <row r="6" spans="1:5" x14ac:dyDescent="0.2">
      <c r="A6" s="2"/>
      <c r="B6" s="6" t="str">
        <f>IF(COUNTIF('Work Template Tasks'!$G$4:$G$45,'Job Roles'!C6),"Create","No Action")</f>
        <v>No Action</v>
      </c>
      <c r="C6" s="4" t="s">
        <v>427</v>
      </c>
      <c r="D6" s="14">
        <v>90</v>
      </c>
      <c r="E6" s="8" t="s">
        <v>419</v>
      </c>
    </row>
    <row r="7" spans="1:5" x14ac:dyDescent="0.2">
      <c r="A7" s="2"/>
      <c r="B7" s="6" t="str">
        <f>IF(COUNTIF('Work Template Tasks'!$G$4:$G$45,'Job Roles'!C7),"Create","No Action")</f>
        <v>No Action</v>
      </c>
      <c r="C7" s="4" t="s">
        <v>428</v>
      </c>
      <c r="D7" s="14">
        <v>150</v>
      </c>
      <c r="E7" s="8" t="s">
        <v>419</v>
      </c>
    </row>
    <row r="8" spans="1:5" x14ac:dyDescent="0.2">
      <c r="A8" s="2"/>
      <c r="B8" s="6" t="str">
        <f>IF(COUNTIF('Work Template Tasks'!$G$4:$G$45,'Job Roles'!C8),"Create","No Action")</f>
        <v>Create</v>
      </c>
      <c r="C8" s="4" t="s">
        <v>429</v>
      </c>
      <c r="D8" s="14">
        <v>100</v>
      </c>
      <c r="E8" s="8" t="s">
        <v>419</v>
      </c>
    </row>
    <row r="9" spans="1:5" x14ac:dyDescent="0.2">
      <c r="A9" s="2"/>
      <c r="B9" s="6" t="str">
        <f>IF(COUNTIF('Work Template Tasks'!$G$4:$G$45,'Job Roles'!C9),"Create","No Action")</f>
        <v>Create</v>
      </c>
      <c r="C9" s="4" t="s">
        <v>422</v>
      </c>
      <c r="D9" s="14">
        <v>90</v>
      </c>
      <c r="E9" s="8" t="s">
        <v>419</v>
      </c>
    </row>
    <row r="10" spans="1:5" x14ac:dyDescent="0.2">
      <c r="A10" s="2"/>
      <c r="B10" s="6" t="str">
        <f>IF(COUNTIF('Work Template Tasks'!$G$4:$G$45,'Job Roles'!C10),"Create","No Action")</f>
        <v>No Action</v>
      </c>
      <c r="C10" s="4" t="s">
        <v>430</v>
      </c>
      <c r="D10" s="14">
        <v>60</v>
      </c>
      <c r="E10" s="8" t="s">
        <v>419</v>
      </c>
    </row>
    <row r="11" spans="1:5" x14ac:dyDescent="0.2">
      <c r="A11" s="2"/>
      <c r="B11" s="6" t="str">
        <f>IF(COUNTIF('Work Template Tasks'!$G$4:$G$45,'Job Roles'!C11),"Create","No Action")</f>
        <v>No Action</v>
      </c>
      <c r="C11" s="4" t="s">
        <v>431</v>
      </c>
      <c r="D11" s="14">
        <v>60</v>
      </c>
      <c r="E11" s="8" t="s">
        <v>419</v>
      </c>
    </row>
    <row r="12" spans="1:5" x14ac:dyDescent="0.2">
      <c r="A12" s="2"/>
      <c r="B12" s="6" t="str">
        <f>IF(COUNTIF('Work Template Tasks'!$G$4:$G$45,'Job Roles'!C12),"Create","No Action")</f>
        <v>No Action</v>
      </c>
      <c r="C12" s="4" t="s">
        <v>432</v>
      </c>
      <c r="D12" s="14">
        <v>100</v>
      </c>
      <c r="E12" s="8" t="s">
        <v>419</v>
      </c>
    </row>
    <row r="13" spans="1:5" x14ac:dyDescent="0.2">
      <c r="A13" s="2"/>
      <c r="B13" s="6" t="str">
        <f>IF(COUNTIF('Work Template Tasks'!$G$4:$G$45,'Job Roles'!C13),"Create","No Action")</f>
        <v>No Action</v>
      </c>
      <c r="C13" s="4" t="s">
        <v>433</v>
      </c>
      <c r="D13" s="14">
        <v>150</v>
      </c>
      <c r="E13" s="8" t="s">
        <v>419</v>
      </c>
    </row>
    <row r="14" spans="1:5" x14ac:dyDescent="0.2">
      <c r="A14" s="2"/>
      <c r="B14" s="6" t="str">
        <f>IF(COUNTIF('Work Template Tasks'!$G$4:$G$45,'Job Roles'!C14),"Create","No Action")</f>
        <v>No Action</v>
      </c>
      <c r="C14" s="4" t="s">
        <v>434</v>
      </c>
      <c r="D14" s="14">
        <v>100</v>
      </c>
      <c r="E14" s="8" t="s">
        <v>419</v>
      </c>
    </row>
    <row r="15" spans="1:5" x14ac:dyDescent="0.2">
      <c r="A15" s="2"/>
      <c r="B15" s="6" t="str">
        <f>IF(COUNTIF('Work Template Tasks'!$G$4:$G$45,'Job Roles'!C15),"Create","No Action")</f>
        <v>No Action</v>
      </c>
      <c r="C15" s="4" t="s">
        <v>435</v>
      </c>
      <c r="D15" s="14">
        <v>100</v>
      </c>
      <c r="E15" s="8" t="s">
        <v>419</v>
      </c>
    </row>
    <row r="16" spans="1:5" x14ac:dyDescent="0.2">
      <c r="A16" s="2"/>
      <c r="B16" s="6" t="str">
        <f>IF(COUNTIF('Work Template Tasks'!$G$4:$G$45,'Job Roles'!C16),"Create","No Action")</f>
        <v>Create</v>
      </c>
      <c r="C16" s="4" t="s">
        <v>436</v>
      </c>
      <c r="D16" s="14">
        <v>150</v>
      </c>
      <c r="E16" s="8" t="s">
        <v>419</v>
      </c>
    </row>
    <row r="17" spans="1:5" x14ac:dyDescent="0.2">
      <c r="A17" s="2"/>
      <c r="B17" s="6" t="str">
        <f>IF(COUNTIF('Work Template Tasks'!$G$4:$G$45,'Job Roles'!C17),"Create","No Action")</f>
        <v>No Action</v>
      </c>
      <c r="C17" s="4" t="s">
        <v>437</v>
      </c>
      <c r="D17" s="14">
        <v>100</v>
      </c>
      <c r="E17" s="8" t="s">
        <v>419</v>
      </c>
    </row>
    <row r="18" spans="1:5" x14ac:dyDescent="0.2">
      <c r="A18" s="2"/>
      <c r="B18" s="6" t="str">
        <f>IF(COUNTIF('Work Template Tasks'!$G$4:$G$45,'Job Roles'!C18),"Create","No Action")</f>
        <v>No Action</v>
      </c>
      <c r="C18" s="4" t="s">
        <v>438</v>
      </c>
      <c r="D18" s="14">
        <v>100</v>
      </c>
      <c r="E18" s="8" t="s">
        <v>419</v>
      </c>
    </row>
    <row r="19" spans="1:5" x14ac:dyDescent="0.2">
      <c r="A19" s="2"/>
      <c r="B19" s="6" t="str">
        <f>IF(COUNTIF('Work Template Tasks'!$G$4:$G$45,'Job Roles'!C19),"Create","No Action")</f>
        <v>No Action</v>
      </c>
      <c r="C19" s="4" t="s">
        <v>439</v>
      </c>
      <c r="D19" s="14">
        <v>100</v>
      </c>
      <c r="E19" s="8" t="s">
        <v>419</v>
      </c>
    </row>
    <row r="20" spans="1:5" x14ac:dyDescent="0.2">
      <c r="A20" s="2"/>
      <c r="B20" s="6" t="str">
        <f>IF(COUNTIF('Work Template Tasks'!$G$4:$G$45,'Job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Tasks'!$I$4:$I$45,C4),"Create","No Action")</f>
        <v>Create</v>
      </c>
      <c r="C4" s="4" t="s">
        <v>308</v>
      </c>
      <c r="D4" s="8"/>
    </row>
    <row r="5" spans="1:4" x14ac:dyDescent="0.2">
      <c r="A5" s="2"/>
      <c r="B5" s="6" t="str">
        <f>IF(COUNTIF('Work Template Tasks'!$I$4:$I$45,C5),"Create","No Action")</f>
        <v>Create</v>
      </c>
      <c r="C5" s="4" t="s">
        <v>443</v>
      </c>
      <c r="D5" s="8" t="s">
        <v>418</v>
      </c>
    </row>
    <row r="6" spans="1:4" x14ac:dyDescent="0.2">
      <c r="A6" s="2"/>
      <c r="B6" s="6" t="str">
        <f>IF(COUNTIF('Work Template Tasks'!$I$4:$I$45,C6),"Create","No Action")</f>
        <v>Create</v>
      </c>
      <c r="C6" s="4" t="s">
        <v>427</v>
      </c>
      <c r="D6" s="8" t="s">
        <v>418</v>
      </c>
    </row>
    <row r="7" spans="1:4" x14ac:dyDescent="0.2">
      <c r="A7" s="2"/>
      <c r="B7" s="6" t="str">
        <f>IF(COUNTIF('Work Template Tasks'!$I$4:$I$45,C7),"Create","No Action")</f>
        <v>No Action</v>
      </c>
      <c r="C7" s="4" t="s">
        <v>444</v>
      </c>
      <c r="D7" s="8" t="s">
        <v>418</v>
      </c>
    </row>
    <row r="8" spans="1:4" x14ac:dyDescent="0.2">
      <c r="A8" s="2"/>
      <c r="B8" s="6" t="str">
        <f>IF(COUNTIF('Work Template Tasks'!$I$4:$I$45,C8),"Create","No Action")</f>
        <v>Create</v>
      </c>
      <c r="C8" s="4" t="s">
        <v>445</v>
      </c>
      <c r="D8" s="8" t="s">
        <v>418</v>
      </c>
    </row>
    <row r="9" spans="1:4" x14ac:dyDescent="0.2">
      <c r="A9" s="2"/>
      <c r="B9" s="6" t="str">
        <f>IF(COUNTIF('Work Template Tasks'!$I$4:$I$45,C9),"Create","No Action")</f>
        <v>Create</v>
      </c>
      <c r="C9" s="4" t="s">
        <v>446</v>
      </c>
      <c r="D9" s="8" t="s">
        <v>418</v>
      </c>
    </row>
    <row r="10" spans="1:4" x14ac:dyDescent="0.2">
      <c r="A10" s="2"/>
      <c r="B10" s="6" t="str">
        <f>IF(COUNTIF('Work Template Tasks'!$I$4:$I$45,C10),"Create","No Action")</f>
        <v>No Action</v>
      </c>
      <c r="C10" s="4" t="s">
        <v>447</v>
      </c>
      <c r="D10" s="8" t="s">
        <v>418</v>
      </c>
    </row>
    <row r="11" spans="1:4" x14ac:dyDescent="0.2">
      <c r="A11" s="2"/>
      <c r="B11" s="6" t="str">
        <f>IF(COUNTIF('Work Template Tasks'!$I$4:$I$45,C11),"Create","No Action")</f>
        <v>No Action</v>
      </c>
      <c r="C11" s="4" t="s">
        <v>448</v>
      </c>
      <c r="D11" s="8" t="s">
        <v>418</v>
      </c>
    </row>
    <row r="12" spans="1:4" x14ac:dyDescent="0.2">
      <c r="A12" s="2"/>
      <c r="B12" s="6" t="str">
        <f>IF(COUNTIF('Work Template Tasks'!$I$4:$I$45,C12),"Create","No Action")</f>
        <v>No Action</v>
      </c>
      <c r="C12" s="4" t="s">
        <v>449</v>
      </c>
      <c r="D12" s="8" t="s">
        <v>418</v>
      </c>
    </row>
    <row r="13" spans="1:4" x14ac:dyDescent="0.2">
      <c r="A13" s="2"/>
      <c r="B13" s="6" t="str">
        <f>IF(COUNTIF('Work Template Tasks'!$I$4:$I$45,C13),"Create","No Action")</f>
        <v>No Action</v>
      </c>
      <c r="C13" s="4" t="s">
        <v>450</v>
      </c>
      <c r="D13" s="8" t="s">
        <v>419</v>
      </c>
    </row>
    <row r="14" spans="1:4" x14ac:dyDescent="0.2">
      <c r="A14" s="2"/>
      <c r="B14" s="6" t="str">
        <f>IF(COUNTIF('Work Template Tasks'!$I$4:$I$45,C14),"Create","No Action")</f>
        <v>Create</v>
      </c>
      <c r="C14" s="4" t="s">
        <v>451</v>
      </c>
      <c r="D14" s="8" t="s">
        <v>418</v>
      </c>
    </row>
    <row r="15" spans="1:4" x14ac:dyDescent="0.2">
      <c r="A15" s="2"/>
      <c r="B15" s="6" t="str">
        <f>IF(COUNTIF('Work Template Tasks'!$I$4:$I$45,C15),"Create","No Action")</f>
        <v>No Action</v>
      </c>
      <c r="C15" s="4" t="s">
        <v>452</v>
      </c>
      <c r="D15" s="8" t="s">
        <v>418</v>
      </c>
    </row>
    <row r="16" spans="1:4" x14ac:dyDescent="0.2">
      <c r="A16" s="2"/>
      <c r="B16" s="6" t="str">
        <f>IF(COUNTIF('Work Template Tasks'!$I$4:$I$45,C16),"Create","No Action")</f>
        <v>No Action</v>
      </c>
      <c r="C16" s="4" t="s">
        <v>453</v>
      </c>
      <c r="D16" s="8" t="s">
        <v>418</v>
      </c>
    </row>
    <row r="17" spans="1:4" x14ac:dyDescent="0.2">
      <c r="A17" s="2"/>
      <c r="B17" s="6" t="str">
        <f>IF(COUNTIF('Work Template Tasks'!$I$4:$I$45,C17),"Create","No Action")</f>
        <v>No Action</v>
      </c>
      <c r="C17" s="4" t="s">
        <v>454</v>
      </c>
      <c r="D17" s="8" t="s">
        <v>418</v>
      </c>
    </row>
    <row r="18" spans="1:4" x14ac:dyDescent="0.2">
      <c r="A18" s="2"/>
      <c r="B18" s="6" t="str">
        <f>IF(COUNTIF('Work Template Tasks'!$I$4:$I$45,C18),"Create","No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Templates'!$E$4:$E$50,C4),"Create","No Action")</f>
        <v>Create</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627</v>
      </c>
    </row>
    <row r="3" spans="1:6" x14ac:dyDescent="0.2">
      <c r="A3" s="23"/>
      <c r="B3" s="25"/>
      <c r="C3" s="27"/>
      <c r="D3" s="31"/>
      <c r="F3" s="36"/>
    </row>
    <row r="4" spans="1:6" x14ac:dyDescent="0.2">
      <c r="A4" s="2"/>
      <c r="B4" s="6" t="str">
        <f>IF(COUNTIF('Work Template Tasks'!$X$4:$X$45,F4),"Create","No Action")</f>
        <v>No Action</v>
      </c>
      <c r="C4" s="4" t="s">
        <v>4</v>
      </c>
      <c r="D4" s="8" t="s">
        <v>504</v>
      </c>
      <c r="F4" s="6" t="str">
        <f>CONCATENATE(C4," - ",D4)</f>
        <v>Completed - Cancelled</v>
      </c>
    </row>
    <row r="5" spans="1:6" x14ac:dyDescent="0.2">
      <c r="A5" s="2"/>
      <c r="B5" s="6" t="str">
        <f>IF(COUNTIF('Work Template Tasks'!$X$4:$X$45,F5),"Create","No Action")</f>
        <v>No Action</v>
      </c>
      <c r="C5" s="4" t="s">
        <v>4</v>
      </c>
      <c r="D5" s="8" t="s">
        <v>505</v>
      </c>
      <c r="F5" s="6" t="str">
        <f t="shared" ref="F5:F36" si="0">CONCATENATE(C5," - ",D5)</f>
        <v>Completed - Not a fit</v>
      </c>
    </row>
    <row r="6" spans="1:6" x14ac:dyDescent="0.2">
      <c r="A6" s="2"/>
      <c r="B6" s="6" t="str">
        <f>IF(COUNTIF('Work Template Tasks'!$X$4:$X$45,F6),"Create","No Action")</f>
        <v>No Action</v>
      </c>
      <c r="C6" s="4" t="s">
        <v>4</v>
      </c>
      <c r="D6" s="8" t="s">
        <v>506</v>
      </c>
      <c r="F6" s="6" t="str">
        <f t="shared" si="0"/>
        <v>Completed - Closed lost</v>
      </c>
    </row>
    <row r="7" spans="1:6" x14ac:dyDescent="0.2">
      <c r="A7" s="2"/>
      <c r="B7" s="6" t="str">
        <f>IF(COUNTIF('Work Template Tasks'!$X$4:$X$45,F7),"Create","No Action")</f>
        <v>No Action</v>
      </c>
      <c r="C7" s="4" t="s">
        <v>4</v>
      </c>
      <c r="D7" s="8" t="s">
        <v>507</v>
      </c>
      <c r="F7" s="6" t="str">
        <f t="shared" si="0"/>
        <v>Completed - Closed won</v>
      </c>
    </row>
    <row r="8" spans="1:6" x14ac:dyDescent="0.2">
      <c r="A8" s="2"/>
      <c r="B8" s="6" t="str">
        <f>IF(COUNTIF('Work Template Tasks'!$X$4:$X$45,F8),"Create","No Action")</f>
        <v>No Action</v>
      </c>
      <c r="C8" s="4" t="s">
        <v>4</v>
      </c>
      <c r="D8" s="8" t="s">
        <v>508</v>
      </c>
      <c r="F8" s="6" t="str">
        <f t="shared" si="0"/>
        <v>Completed - Not applicable</v>
      </c>
    </row>
    <row r="9" spans="1:6" x14ac:dyDescent="0.2">
      <c r="A9" s="2"/>
      <c r="B9" s="6" t="str">
        <f>IF(COUNTIF('Work Template Tasks'!$X$4:$X$45,F9),"Create","No Action")</f>
        <v>No Action</v>
      </c>
      <c r="C9" s="4" t="s">
        <v>2</v>
      </c>
      <c r="D9" s="8" t="s">
        <v>509</v>
      </c>
      <c r="F9" s="6" t="str">
        <f t="shared" si="0"/>
        <v>In Progress - Kick-off / Setup</v>
      </c>
    </row>
    <row r="10" spans="1:6" x14ac:dyDescent="0.2">
      <c r="A10" s="2"/>
      <c r="B10" s="6" t="str">
        <f>IF(COUNTIF('Work Template Tasks'!$X$4:$X$45,F10),"Create","No Action")</f>
        <v>Create</v>
      </c>
      <c r="C10" s="4" t="s">
        <v>2</v>
      </c>
      <c r="D10" s="8" t="s">
        <v>510</v>
      </c>
      <c r="F10" s="6" t="str">
        <f t="shared" si="0"/>
        <v>In Progress - Prep</v>
      </c>
    </row>
    <row r="11" spans="1:6" x14ac:dyDescent="0.2">
      <c r="A11" s="2"/>
      <c r="B11" s="6" t="str">
        <f>IF(COUNTIF('Work Template Tasks'!$X$4:$X$45,F11),"Create","No Action")</f>
        <v>No Action</v>
      </c>
      <c r="C11" s="4" t="s">
        <v>2</v>
      </c>
      <c r="D11" s="8" t="s">
        <v>511</v>
      </c>
      <c r="F11" s="6" t="str">
        <f t="shared" si="0"/>
        <v>In Progress - Process</v>
      </c>
    </row>
    <row r="12" spans="1:6" x14ac:dyDescent="0.2">
      <c r="A12" s="2"/>
      <c r="B12" s="6" t="str">
        <f>IF(COUNTIF('Work Template Tasks'!$X$4:$X$45,F12),"Create","No Action")</f>
        <v>Create</v>
      </c>
      <c r="C12" s="4" t="s">
        <v>2</v>
      </c>
      <c r="D12" s="8" t="s">
        <v>453</v>
      </c>
      <c r="F12" s="6" t="str">
        <f t="shared" si="0"/>
        <v>In Progress - Review</v>
      </c>
    </row>
    <row r="13" spans="1:6" x14ac:dyDescent="0.2">
      <c r="A13" s="2"/>
      <c r="B13" s="6" t="str">
        <f>IF(COUNTIF('Work Template Tasks'!$X$4:$X$45,F13),"Create","No Action")</f>
        <v>Create</v>
      </c>
      <c r="C13" s="4" t="s">
        <v>2</v>
      </c>
      <c r="D13" s="8" t="s">
        <v>512</v>
      </c>
      <c r="F13" s="6" t="str">
        <f t="shared" si="0"/>
        <v>In Progress - Advise</v>
      </c>
    </row>
    <row r="14" spans="1:6" x14ac:dyDescent="0.2">
      <c r="A14" s="2"/>
      <c r="B14" s="6" t="str">
        <f>IF(COUNTIF('Work Template Tasks'!$X$4:$X$45,F14),"Create","No Action")</f>
        <v>No Action</v>
      </c>
      <c r="C14" s="4" t="s">
        <v>2</v>
      </c>
      <c r="D14" s="8" t="s">
        <v>513</v>
      </c>
      <c r="F14" s="6" t="str">
        <f t="shared" si="0"/>
        <v>In Progress - Assemble</v>
      </c>
    </row>
    <row r="15" spans="1:6" x14ac:dyDescent="0.2">
      <c r="A15" s="2"/>
      <c r="B15" s="6" t="str">
        <f>IF(COUNTIF('Work Template Tasks'!$X$4:$X$45,F15),"Create","No Action")</f>
        <v>No Action</v>
      </c>
      <c r="C15" s="4" t="s">
        <v>2</v>
      </c>
      <c r="D15" s="8" t="s">
        <v>514</v>
      </c>
      <c r="F15" s="6" t="str">
        <f t="shared" si="0"/>
        <v>In Progress - File</v>
      </c>
    </row>
    <row r="16" spans="1:6" x14ac:dyDescent="0.2">
      <c r="A16" s="2"/>
      <c r="B16" s="6" t="str">
        <f>IF(COUNTIF('Work Template Tasks'!$X$4:$X$45,F16),"Create","No Action")</f>
        <v>Create</v>
      </c>
      <c r="C16" s="4" t="s">
        <v>2</v>
      </c>
      <c r="D16" s="8" t="s">
        <v>515</v>
      </c>
      <c r="F16" s="6" t="str">
        <f t="shared" si="0"/>
        <v>In Progress - Follow-up</v>
      </c>
    </row>
    <row r="17" spans="1:6" x14ac:dyDescent="0.2">
      <c r="A17" s="2"/>
      <c r="B17" s="6" t="str">
        <f>IF(COUNTIF('Work Template Tasks'!$X$4:$X$45,F17),"Create","No Action")</f>
        <v>No Action</v>
      </c>
      <c r="C17" s="4" t="s">
        <v>2</v>
      </c>
      <c r="D17" s="8" t="s">
        <v>516</v>
      </c>
      <c r="F17" s="6" t="str">
        <f t="shared" si="0"/>
        <v>In Progress - Lodge</v>
      </c>
    </row>
    <row r="18" spans="1:6" x14ac:dyDescent="0.2">
      <c r="A18" s="2"/>
      <c r="B18" s="6" t="str">
        <f>IF(COUNTIF('Work Template Tasks'!$X$4:$X$45,F18),"Create","No Action")</f>
        <v>No Action</v>
      </c>
      <c r="C18" s="4" t="s">
        <v>1</v>
      </c>
      <c r="D18" s="8" t="s">
        <v>517</v>
      </c>
      <c r="F18" s="6" t="str">
        <f t="shared" si="0"/>
        <v>Ready To Start - Resend Client Tasks</v>
      </c>
    </row>
    <row r="19" spans="1:6" x14ac:dyDescent="0.2">
      <c r="A19" s="2"/>
      <c r="B19" s="6" t="str">
        <f>IF(COUNTIF('Work Template Tasks'!$X$4:$X$45,F19),"Create","No Action")</f>
        <v>No Action</v>
      </c>
      <c r="C19" s="4" t="s">
        <v>1</v>
      </c>
      <c r="D19" s="8" t="s">
        <v>518</v>
      </c>
      <c r="F19" s="6" t="str">
        <f t="shared" si="0"/>
        <v>Ready To Start - Ready for Accounting</v>
      </c>
    </row>
    <row r="20" spans="1:6" x14ac:dyDescent="0.2">
      <c r="A20" s="2"/>
      <c r="B20" s="6" t="str">
        <f>IF(COUNTIF('Work Template Tasks'!$X$4:$X$45,F20),"Create","No Action")</f>
        <v>No Action</v>
      </c>
      <c r="C20" s="4" t="s">
        <v>1</v>
      </c>
      <c r="D20" s="8" t="s">
        <v>519</v>
      </c>
      <c r="F20" s="6" t="str">
        <f t="shared" si="0"/>
        <v>Ready To Start - Ready for Tax</v>
      </c>
    </row>
    <row r="21" spans="1:6" x14ac:dyDescent="0.2">
      <c r="A21" s="2"/>
      <c r="B21" s="6" t="str">
        <f>IF(COUNTIF('Work Template Tasks'!$X$4:$X$45,F21),"Create","No Action")</f>
        <v>No Action</v>
      </c>
      <c r="C21" s="4" t="s">
        <v>3</v>
      </c>
      <c r="D21" s="8" t="s">
        <v>520</v>
      </c>
      <c r="F21" s="6" t="str">
        <f t="shared" si="0"/>
        <v>Waiting - Wait engagement letter</v>
      </c>
    </row>
    <row r="22" spans="1:6" x14ac:dyDescent="0.2">
      <c r="A22" s="2"/>
      <c r="B22" s="6" t="str">
        <f>IF(COUNTIF('Work Template Tasks'!$X$4:$X$45,F22),"Create","No Action")</f>
        <v>No Action</v>
      </c>
      <c r="C22" s="4" t="s">
        <v>3</v>
      </c>
      <c r="D22" s="8" t="s">
        <v>521</v>
      </c>
      <c r="F22" s="6" t="str">
        <f t="shared" si="0"/>
        <v>Waiting - Waiting for info</v>
      </c>
    </row>
    <row r="23" spans="1:6" x14ac:dyDescent="0.2">
      <c r="A23" s="2"/>
      <c r="B23" s="6" t="str">
        <f>IF(COUNTIF('Work Template Tasks'!$X$4:$X$45,F23),"Create","No Action")</f>
        <v>No Action</v>
      </c>
      <c r="C23" s="4" t="s">
        <v>3</v>
      </c>
      <c r="D23" s="8" t="s">
        <v>522</v>
      </c>
      <c r="F23" s="6" t="str">
        <f t="shared" si="0"/>
        <v>Waiting - Waiting for CPA</v>
      </c>
    </row>
    <row r="24" spans="1:6" x14ac:dyDescent="0.2">
      <c r="A24" s="2"/>
      <c r="B24" s="6" t="str">
        <f>IF(COUNTIF('Work Template Tasks'!$X$4:$X$45,F24),"Create","No Action")</f>
        <v>Create</v>
      </c>
      <c r="C24" s="4" t="s">
        <v>3</v>
      </c>
      <c r="D24" s="8" t="s">
        <v>523</v>
      </c>
      <c r="F24" s="6" t="str">
        <f t="shared" si="0"/>
        <v>Waiting - Waiting for client</v>
      </c>
    </row>
    <row r="25" spans="1:6" x14ac:dyDescent="0.2">
      <c r="A25" s="2"/>
      <c r="B25" s="6" t="str">
        <f>IF(COUNTIF('Work Template Tasks'!$X$4:$X$45,F25),"Create","No Action")</f>
        <v>No Action</v>
      </c>
      <c r="C25" s="4" t="s">
        <v>3</v>
      </c>
      <c r="D25" s="8" t="s">
        <v>524</v>
      </c>
      <c r="F25" s="6" t="str">
        <f t="shared" si="0"/>
        <v>Waiting - Waiting for client 2</v>
      </c>
    </row>
    <row r="26" spans="1:6" x14ac:dyDescent="0.2">
      <c r="A26" s="2"/>
      <c r="B26" s="6" t="str">
        <f>IF(COUNTIF('Work Template Tasks'!$X$4:$X$45,F26),"Create","No Action")</f>
        <v>No Action</v>
      </c>
      <c r="C26" s="4" t="s">
        <v>3</v>
      </c>
      <c r="D26" s="8" t="s">
        <v>525</v>
      </c>
      <c r="F26" s="6" t="str">
        <f t="shared" si="0"/>
        <v>Waiting - Wait for signature</v>
      </c>
    </row>
    <row r="27" spans="1:6" x14ac:dyDescent="0.2">
      <c r="A27" s="2"/>
      <c r="B27" s="6" t="str">
        <f>IF(COUNTIF('Work Template Tasks'!$X$4:$X$45,F27),"Create","No Action")</f>
        <v>No Action</v>
      </c>
      <c r="C27" s="4" t="s">
        <v>3</v>
      </c>
      <c r="D27" s="8" t="s">
        <v>526</v>
      </c>
      <c r="F27" s="6" t="str">
        <f t="shared" si="0"/>
        <v>Waiting - Waiting for IRS</v>
      </c>
    </row>
    <row r="28" spans="1:6" x14ac:dyDescent="0.2">
      <c r="A28" s="2"/>
      <c r="B28" s="6" t="str">
        <f>IF(COUNTIF('Work Template Tasks'!$X$4:$X$45,F28),"Create","No Action")</f>
        <v>No Action</v>
      </c>
      <c r="C28" s="4" t="s">
        <v>3</v>
      </c>
      <c r="D28" s="8" t="s">
        <v>527</v>
      </c>
      <c r="F28" s="6" t="str">
        <f t="shared" si="0"/>
        <v>Waiting - Wait for confirmation</v>
      </c>
    </row>
    <row r="29" spans="1:6" x14ac:dyDescent="0.2">
      <c r="A29" s="2"/>
      <c r="B29" s="6" t="str">
        <f>IF(COUNTIF('Work Template Tasks'!$X$4:$X$45,F29),"Create","No Action")</f>
        <v>No Action</v>
      </c>
      <c r="C29" s="4" t="s">
        <v>3</v>
      </c>
      <c r="D29" s="8" t="s">
        <v>528</v>
      </c>
      <c r="F29" s="6" t="str">
        <f t="shared" si="0"/>
        <v>Waiting - Extended</v>
      </c>
    </row>
    <row r="30" spans="1:6" x14ac:dyDescent="0.2">
      <c r="A30" s="2"/>
      <c r="B30" s="6" t="str">
        <f>IF(COUNTIF('Work Template Tasks'!$X$4:$X$45,F30),"Create","No Action")</f>
        <v>No Action</v>
      </c>
      <c r="C30" s="4" t="s">
        <v>3</v>
      </c>
      <c r="D30" s="8" t="s">
        <v>529</v>
      </c>
      <c r="F30" s="6" t="str">
        <f t="shared" si="0"/>
        <v>Waiting - Wait for auditor</v>
      </c>
    </row>
    <row r="31" spans="1:6" x14ac:dyDescent="0.2">
      <c r="A31" s="2"/>
      <c r="B31" s="6" t="str">
        <f>IF(COUNTIF('Work Template Tasks'!$X$4:$X$45,F31),"Create","No Action")</f>
        <v>No Action</v>
      </c>
      <c r="C31" s="4" t="s">
        <v>3</v>
      </c>
      <c r="D31" s="8" t="s">
        <v>530</v>
      </c>
      <c r="F31" s="6" t="str">
        <f t="shared" si="0"/>
        <v>Waiting - Waiting for CRA</v>
      </c>
    </row>
    <row r="32" spans="1:6" x14ac:dyDescent="0.2">
      <c r="A32" s="2"/>
      <c r="B32" s="6" t="str">
        <f>IF(COUNTIF('Work Template Tasks'!$X$4:$X$45,F32),"Create","No Action")</f>
        <v>No Action</v>
      </c>
      <c r="C32" s="4" t="s">
        <v>3</v>
      </c>
      <c r="D32" s="8" t="s">
        <v>531</v>
      </c>
      <c r="F32" s="6" t="str">
        <f t="shared" si="0"/>
        <v>Waiting - Waiting for ATO</v>
      </c>
    </row>
    <row r="33" spans="1:6" x14ac:dyDescent="0.2">
      <c r="A33" s="2"/>
      <c r="B33" s="6" t="str">
        <f>IF(COUNTIF('Work Template Tasks'!$X$4:$X$45,F33),"Create","No Action")</f>
        <v>No Action</v>
      </c>
      <c r="C33" s="4" t="s">
        <v>3</v>
      </c>
      <c r="D33" s="8" t="s">
        <v>532</v>
      </c>
      <c r="F33" s="6" t="str">
        <f t="shared" si="0"/>
        <v>Waiting - Waiting for HMRC</v>
      </c>
    </row>
    <row r="34" spans="1:6" x14ac:dyDescent="0.2">
      <c r="A34" s="2"/>
      <c r="B34" s="6" t="str">
        <f>IF(COUNTIF('Work Template Tasks'!$X$4:$X$45,F34),"Create","No Action")</f>
        <v>No Action</v>
      </c>
      <c r="C34" s="4" t="s">
        <v>3</v>
      </c>
      <c r="D34" s="8" t="s">
        <v>533</v>
      </c>
      <c r="F34" s="6" t="str">
        <f t="shared" si="0"/>
        <v>Waiting - Waiting for Gov't</v>
      </c>
    </row>
    <row r="35" spans="1:6" x14ac:dyDescent="0.2">
      <c r="A35" s="2"/>
      <c r="B35" s="6" t="str">
        <f>IF(COUNTIF('Work Template Tasks'!$X$4:$X$45,F35),"Create","No Action")</f>
        <v>No Action</v>
      </c>
      <c r="C35" s="4" t="s">
        <v>3</v>
      </c>
      <c r="D35" s="8" t="s">
        <v>534</v>
      </c>
      <c r="F35" s="6" t="str">
        <f t="shared" si="0"/>
        <v>Waiting - Waiting for CPA/CA</v>
      </c>
    </row>
    <row r="36" spans="1:6" ht="16" thickBot="1" x14ac:dyDescent="0.25">
      <c r="A36" s="2"/>
      <c r="B36" s="6" t="str">
        <f>IF(COUNTIF('Work Template Tasks'!$X$4:$X$45,F36),"Create","No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28" x14ac:dyDescent="0.2">
      <c r="A4" s="2"/>
      <c r="B4" s="6" t="s">
        <v>411</v>
      </c>
      <c r="C4" s="4" t="s">
        <v>541</v>
      </c>
      <c r="D4" s="18" t="s">
        <v>542</v>
      </c>
      <c r="E4" s="3" t="s">
        <v>443</v>
      </c>
      <c r="F4" s="3" t="s">
        <v>261</v>
      </c>
      <c r="G4" s="16">
        <v>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593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429</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80" x14ac:dyDescent="0.2">
      <c r="A7" s="2"/>
      <c r="B7" s="6" t="s">
        <v>411</v>
      </c>
      <c r="C7" s="4" t="s">
        <v>541</v>
      </c>
      <c r="D7" s="3" t="s">
        <v>575</v>
      </c>
      <c r="E7" s="18" t="s">
        <v>594</v>
      </c>
      <c r="F7" s="19" t="s">
        <v>595</v>
      </c>
      <c r="G7" s="4" t="s">
        <v>429</v>
      </c>
      <c r="H7" s="3"/>
      <c r="I7" s="8" t="s">
        <v>445</v>
      </c>
      <c r="J7" s="6">
        <v>1</v>
      </c>
      <c r="K7" s="4"/>
      <c r="L7" s="8"/>
      <c r="M7" s="4"/>
      <c r="N7" s="3"/>
      <c r="O7" s="19"/>
      <c r="P7" s="4"/>
      <c r="Q7" s="3"/>
      <c r="R7" s="18"/>
      <c r="S7" s="19"/>
      <c r="T7" s="4"/>
      <c r="U7" s="8"/>
      <c r="V7" s="4"/>
      <c r="W7" s="3"/>
      <c r="X7" s="3"/>
      <c r="Y7" s="3"/>
      <c r="Z7" s="3"/>
      <c r="AA7" s="8"/>
    </row>
    <row r="8" spans="1:27" ht="80" x14ac:dyDescent="0.2">
      <c r="A8" s="2"/>
      <c r="B8" s="6" t="s">
        <v>411</v>
      </c>
      <c r="C8" s="4" t="s">
        <v>541</v>
      </c>
      <c r="D8" s="3" t="s">
        <v>576</v>
      </c>
      <c r="E8" s="18" t="s">
        <v>589</v>
      </c>
      <c r="F8" s="19" t="s">
        <v>596</v>
      </c>
      <c r="G8" s="4" t="s">
        <v>308</v>
      </c>
      <c r="H8" s="3"/>
      <c r="I8" s="8" t="s">
        <v>308</v>
      </c>
      <c r="J8" s="6">
        <v>1</v>
      </c>
      <c r="K8" s="4"/>
      <c r="L8" s="8"/>
      <c r="M8" s="4"/>
      <c r="N8" s="3"/>
      <c r="O8" s="19"/>
      <c r="P8" s="4"/>
      <c r="Q8" s="3"/>
      <c r="R8" s="18"/>
      <c r="S8" s="19"/>
      <c r="T8" s="4"/>
      <c r="U8" s="8"/>
      <c r="V8" s="4"/>
      <c r="W8" s="3"/>
      <c r="X8" s="3"/>
      <c r="Y8" s="3"/>
      <c r="Z8" s="3"/>
      <c r="AA8" s="8"/>
    </row>
    <row r="9" spans="1:27" ht="48" x14ac:dyDescent="0.2">
      <c r="A9" s="2"/>
      <c r="B9" s="6" t="s">
        <v>411</v>
      </c>
      <c r="C9" s="4" t="s">
        <v>541</v>
      </c>
      <c r="D9" s="3" t="s">
        <v>578</v>
      </c>
      <c r="E9" s="18" t="s">
        <v>590</v>
      </c>
      <c r="F9" s="19"/>
      <c r="G9" s="4"/>
      <c r="H9" s="3"/>
      <c r="I9" s="8"/>
      <c r="J9" s="6"/>
      <c r="K9" s="4"/>
      <c r="L9" s="8"/>
      <c r="M9" s="4"/>
      <c r="N9" s="3" t="s">
        <v>597</v>
      </c>
      <c r="O9" s="19" t="s">
        <v>583</v>
      </c>
      <c r="P9" s="4" t="s">
        <v>255</v>
      </c>
      <c r="Q9" s="3">
        <v>2</v>
      </c>
      <c r="R9" s="18" t="s">
        <v>598</v>
      </c>
      <c r="S9" s="19" t="s">
        <v>584</v>
      </c>
      <c r="T9" s="4"/>
      <c r="U9" s="8"/>
      <c r="V9" s="4"/>
      <c r="W9" s="3"/>
      <c r="X9" s="3"/>
      <c r="Y9" s="3"/>
      <c r="Z9" s="3"/>
      <c r="AA9" s="8"/>
    </row>
    <row r="10" spans="1:27" x14ac:dyDescent="0.2">
      <c r="A10" s="2"/>
      <c r="B10" s="6" t="s">
        <v>411</v>
      </c>
      <c r="C10" s="4" t="s">
        <v>541</v>
      </c>
      <c r="D10" s="3" t="s">
        <v>579</v>
      </c>
      <c r="E10" s="18"/>
      <c r="F10" s="19"/>
      <c r="G10" s="4"/>
      <c r="H10" s="3"/>
      <c r="I10" s="8"/>
      <c r="J10" s="6"/>
      <c r="K10" s="4"/>
      <c r="L10" s="8"/>
      <c r="M10" s="4"/>
      <c r="N10" s="3"/>
      <c r="O10" s="19"/>
      <c r="P10" s="4"/>
      <c r="Q10" s="3"/>
      <c r="R10" s="18"/>
      <c r="S10" s="19"/>
      <c r="T10" s="4" t="s">
        <v>577</v>
      </c>
      <c r="U10" s="8" t="s">
        <v>4</v>
      </c>
      <c r="V10" s="4" t="s">
        <v>580</v>
      </c>
      <c r="W10" s="3" t="s">
        <v>574</v>
      </c>
      <c r="X10" s="3"/>
      <c r="Y10" s="3"/>
      <c r="Z10" s="3"/>
      <c r="AA10" s="8">
        <v>2</v>
      </c>
    </row>
    <row r="11" spans="1:27" x14ac:dyDescent="0.2">
      <c r="A11" s="2"/>
      <c r="B11" s="6" t="s">
        <v>411</v>
      </c>
      <c r="C11" s="4" t="s">
        <v>541</v>
      </c>
      <c r="D11" s="3" t="s">
        <v>579</v>
      </c>
      <c r="E11" s="18"/>
      <c r="F11" s="19"/>
      <c r="G11" s="4"/>
      <c r="H11" s="3"/>
      <c r="I11" s="8"/>
      <c r="J11" s="6"/>
      <c r="K11" s="4"/>
      <c r="L11" s="8"/>
      <c r="M11" s="4"/>
      <c r="N11" s="3"/>
      <c r="O11" s="19"/>
      <c r="P11" s="4"/>
      <c r="Q11" s="3"/>
      <c r="R11" s="18"/>
      <c r="S11" s="19"/>
      <c r="T11" s="4" t="s">
        <v>574</v>
      </c>
      <c r="U11" s="8" t="s">
        <v>297</v>
      </c>
      <c r="V11" s="4" t="s">
        <v>573</v>
      </c>
      <c r="W11" s="3" t="s">
        <v>572</v>
      </c>
      <c r="X11" s="3" t="s">
        <v>280</v>
      </c>
      <c r="Y11" s="3"/>
      <c r="Z11" s="3"/>
      <c r="AA11" s="8"/>
    </row>
    <row r="12" spans="1:27" ht="16" x14ac:dyDescent="0.2">
      <c r="A12" s="2"/>
      <c r="B12" s="6" t="s">
        <v>411</v>
      </c>
      <c r="C12" s="4" t="s">
        <v>541</v>
      </c>
      <c r="D12" s="3" t="s">
        <v>581</v>
      </c>
      <c r="E12" s="18" t="s">
        <v>591</v>
      </c>
      <c r="F12" s="19"/>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599</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592</v>
      </c>
      <c r="U14" s="8" t="s">
        <v>4</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592</v>
      </c>
      <c r="U15" s="8" t="s">
        <v>4</v>
      </c>
      <c r="V15" s="4" t="s">
        <v>573</v>
      </c>
      <c r="W15" s="3" t="s">
        <v>572</v>
      </c>
      <c r="X15" s="3" t="s">
        <v>268</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580</v>
      </c>
      <c r="W16" s="3" t="s">
        <v>574</v>
      </c>
      <c r="X16" s="3"/>
      <c r="Y16" s="3"/>
      <c r="Z16" s="3"/>
      <c r="AA16" s="8">
        <v>3</v>
      </c>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582</v>
      </c>
      <c r="W17" s="3" t="s">
        <v>572</v>
      </c>
      <c r="X17" s="3"/>
      <c r="Y17" s="3" t="s">
        <v>426</v>
      </c>
      <c r="Z17" s="3"/>
      <c r="AA17" s="8"/>
    </row>
    <row r="18" spans="1:27" ht="16" x14ac:dyDescent="0.2">
      <c r="A18" s="2"/>
      <c r="B18" s="6" t="s">
        <v>411</v>
      </c>
      <c r="C18" s="4" t="s">
        <v>541</v>
      </c>
      <c r="D18" s="3" t="s">
        <v>575</v>
      </c>
      <c r="E18" s="18" t="s">
        <v>600</v>
      </c>
      <c r="F18" s="19"/>
      <c r="G18" s="4" t="s">
        <v>426</v>
      </c>
      <c r="H18" s="3"/>
      <c r="I18" s="8" t="s">
        <v>443</v>
      </c>
      <c r="J18" s="6">
        <v>6</v>
      </c>
      <c r="K18" s="4"/>
      <c r="L18" s="8"/>
      <c r="M18" s="4"/>
      <c r="N18" s="3"/>
      <c r="O18" s="19"/>
      <c r="P18" s="4"/>
      <c r="Q18" s="3"/>
      <c r="R18" s="18"/>
      <c r="S18" s="19"/>
      <c r="T18" s="4"/>
      <c r="U18" s="8"/>
      <c r="V18" s="4"/>
      <c r="W18" s="3"/>
      <c r="X18" s="3"/>
      <c r="Y18" s="3"/>
      <c r="Z18" s="3"/>
      <c r="AA18" s="8"/>
    </row>
    <row r="19" spans="1:27" ht="80" x14ac:dyDescent="0.2">
      <c r="A19" s="2"/>
      <c r="B19" s="6" t="s">
        <v>411</v>
      </c>
      <c r="C19" s="4" t="s">
        <v>541</v>
      </c>
      <c r="D19" s="3" t="s">
        <v>576</v>
      </c>
      <c r="E19" s="18" t="s">
        <v>601</v>
      </c>
      <c r="F19" s="19" t="s">
        <v>585</v>
      </c>
      <c r="G19" s="4" t="s">
        <v>308</v>
      </c>
      <c r="H19" s="3"/>
      <c r="I19" s="8" t="s">
        <v>308</v>
      </c>
      <c r="J19" s="6">
        <v>6</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576</v>
      </c>
      <c r="E20" s="18" t="s">
        <v>602</v>
      </c>
      <c r="F20" s="19" t="s">
        <v>603</v>
      </c>
      <c r="G20" s="4" t="s">
        <v>308</v>
      </c>
      <c r="H20" s="3"/>
      <c r="I20" s="8" t="s">
        <v>308</v>
      </c>
      <c r="J20" s="6">
        <v>6</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576</v>
      </c>
      <c r="E21" s="18" t="s">
        <v>586</v>
      </c>
      <c r="F21" s="19" t="s">
        <v>604</v>
      </c>
      <c r="G21" s="4" t="s">
        <v>308</v>
      </c>
      <c r="H21" s="3"/>
      <c r="I21" s="8" t="s">
        <v>308</v>
      </c>
      <c r="J21" s="6">
        <v>6</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587</v>
      </c>
      <c r="F22" s="19" t="s">
        <v>588</v>
      </c>
      <c r="G22" s="4" t="s">
        <v>308</v>
      </c>
      <c r="H22" s="3"/>
      <c r="I22" s="8" t="s">
        <v>308</v>
      </c>
      <c r="J22" s="6">
        <v>6</v>
      </c>
      <c r="K22" s="4"/>
      <c r="L22" s="8"/>
      <c r="M22" s="4"/>
      <c r="N22" s="3"/>
      <c r="O22" s="19"/>
      <c r="P22" s="4"/>
      <c r="Q22" s="3"/>
      <c r="R22" s="18"/>
      <c r="S22" s="19"/>
      <c r="T22" s="4"/>
      <c r="U22" s="8"/>
      <c r="V22" s="4"/>
      <c r="W22" s="3"/>
      <c r="X22" s="3"/>
      <c r="Y22" s="3"/>
      <c r="Z22" s="3"/>
      <c r="AA22" s="8"/>
    </row>
    <row r="23" spans="1:27" ht="48" x14ac:dyDescent="0.2">
      <c r="A23" s="2"/>
      <c r="B23" s="6" t="s">
        <v>411</v>
      </c>
      <c r="C23" s="4" t="s">
        <v>541</v>
      </c>
      <c r="D23" s="3" t="s">
        <v>575</v>
      </c>
      <c r="E23" s="18" t="s">
        <v>605</v>
      </c>
      <c r="F23" s="19" t="s">
        <v>606</v>
      </c>
      <c r="G23" s="4" t="s">
        <v>426</v>
      </c>
      <c r="H23" s="3"/>
      <c r="I23" s="8" t="s">
        <v>443</v>
      </c>
      <c r="J23" s="6">
        <v>6</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607</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580</v>
      </c>
      <c r="W25" s="3" t="s">
        <v>574</v>
      </c>
      <c r="X25" s="3"/>
      <c r="Y25" s="3"/>
      <c r="Z25" s="3"/>
      <c r="AA25" s="8">
        <v>2</v>
      </c>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582</v>
      </c>
      <c r="W26" s="3" t="s">
        <v>572</v>
      </c>
      <c r="X26" s="3"/>
      <c r="Y26" s="3" t="s">
        <v>436</v>
      </c>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270</v>
      </c>
      <c r="Y28" s="3"/>
      <c r="Z28" s="3"/>
      <c r="AA28" s="8"/>
    </row>
    <row r="29" spans="1:27" ht="16" x14ac:dyDescent="0.2">
      <c r="A29" s="2"/>
      <c r="B29" s="6" t="s">
        <v>411</v>
      </c>
      <c r="C29" s="4" t="s">
        <v>541</v>
      </c>
      <c r="D29" s="3" t="s">
        <v>575</v>
      </c>
      <c r="E29" s="18" t="s">
        <v>608</v>
      </c>
      <c r="F29" s="19"/>
      <c r="G29" s="4" t="s">
        <v>436</v>
      </c>
      <c r="H29" s="3"/>
      <c r="I29" s="8" t="s">
        <v>446</v>
      </c>
      <c r="J29" s="6">
        <v>8</v>
      </c>
      <c r="K29" s="4"/>
      <c r="L29" s="8"/>
      <c r="M29" s="4"/>
      <c r="N29" s="3"/>
      <c r="O29" s="19"/>
      <c r="P29" s="4"/>
      <c r="Q29" s="3"/>
      <c r="R29" s="18"/>
      <c r="S29" s="19"/>
      <c r="T29" s="4"/>
      <c r="U29" s="8"/>
      <c r="V29" s="4"/>
      <c r="W29" s="3"/>
      <c r="X29" s="3"/>
      <c r="Y29" s="3"/>
      <c r="Z29" s="3"/>
      <c r="AA29" s="8"/>
    </row>
    <row r="30" spans="1:27" ht="32" x14ac:dyDescent="0.2">
      <c r="A30" s="2"/>
      <c r="B30" s="6" t="s">
        <v>411</v>
      </c>
      <c r="C30" s="4" t="s">
        <v>541</v>
      </c>
      <c r="D30" s="3" t="s">
        <v>576</v>
      </c>
      <c r="E30" s="18" t="s">
        <v>609</v>
      </c>
      <c r="F30" s="19" t="s">
        <v>610</v>
      </c>
      <c r="G30" s="4" t="s">
        <v>308</v>
      </c>
      <c r="H30" s="3"/>
      <c r="I30" s="8" t="s">
        <v>308</v>
      </c>
      <c r="J30" s="6">
        <v>8</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611</v>
      </c>
      <c r="F31" s="19" t="s">
        <v>612</v>
      </c>
      <c r="G31" s="4" t="s">
        <v>308</v>
      </c>
      <c r="H31" s="3"/>
      <c r="I31" s="8" t="s">
        <v>308</v>
      </c>
      <c r="J31" s="6">
        <v>8</v>
      </c>
      <c r="K31" s="4"/>
      <c r="L31" s="8"/>
      <c r="M31" s="4"/>
      <c r="N31" s="3"/>
      <c r="O31" s="19"/>
      <c r="P31" s="4"/>
      <c r="Q31" s="3"/>
      <c r="R31" s="18"/>
      <c r="S31" s="19"/>
      <c r="T31" s="4"/>
      <c r="U31" s="8"/>
      <c r="V31" s="4"/>
      <c r="W31" s="3"/>
      <c r="X31" s="3"/>
      <c r="Y31" s="3"/>
      <c r="Z31" s="3"/>
      <c r="AA31" s="8"/>
    </row>
    <row r="32" spans="1:27" ht="48" x14ac:dyDescent="0.2">
      <c r="A32" s="2"/>
      <c r="B32" s="6" t="s">
        <v>411</v>
      </c>
      <c r="C32" s="4" t="s">
        <v>541</v>
      </c>
      <c r="D32" s="3" t="s">
        <v>576</v>
      </c>
      <c r="E32" s="18" t="s">
        <v>613</v>
      </c>
      <c r="F32" s="19" t="s">
        <v>614</v>
      </c>
      <c r="G32" s="4" t="s">
        <v>308</v>
      </c>
      <c r="H32" s="3"/>
      <c r="I32" s="8" t="s">
        <v>308</v>
      </c>
      <c r="J32" s="6">
        <v>8</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570</v>
      </c>
      <c r="E33" s="18" t="s">
        <v>615</v>
      </c>
      <c r="F33" s="19"/>
      <c r="G33" s="4"/>
      <c r="H33" s="3"/>
      <c r="I33" s="8"/>
      <c r="J33" s="6"/>
      <c r="K33" s="4"/>
      <c r="L33" s="8"/>
      <c r="M33" s="4"/>
      <c r="N33" s="3"/>
      <c r="O33" s="19"/>
      <c r="P33" s="4"/>
      <c r="Q33" s="3"/>
      <c r="R33" s="18"/>
      <c r="S33" s="19"/>
      <c r="T33" s="4"/>
      <c r="U33" s="8"/>
      <c r="V33" s="4"/>
      <c r="W33" s="3"/>
      <c r="X33" s="3"/>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572</v>
      </c>
      <c r="X34" s="3" t="s">
        <v>271</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582</v>
      </c>
      <c r="W35" s="3" t="s">
        <v>572</v>
      </c>
      <c r="X35" s="3"/>
      <c r="Y35" s="3" t="s">
        <v>422</v>
      </c>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580</v>
      </c>
      <c r="W36" s="3" t="s">
        <v>574</v>
      </c>
      <c r="X36" s="3"/>
      <c r="Y36" s="3"/>
      <c r="Z36" s="3"/>
      <c r="AA36" s="8">
        <v>3</v>
      </c>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573</v>
      </c>
      <c r="W37" s="3" t="s">
        <v>574</v>
      </c>
      <c r="X37" s="3" t="s">
        <v>1</v>
      </c>
      <c r="Y37" s="3"/>
      <c r="Z37" s="3"/>
      <c r="AA37" s="8"/>
    </row>
    <row r="38" spans="1:27" ht="48" x14ac:dyDescent="0.2">
      <c r="A38" s="2"/>
      <c r="B38" s="6" t="s">
        <v>411</v>
      </c>
      <c r="C38" s="4" t="s">
        <v>541</v>
      </c>
      <c r="D38" s="3" t="s">
        <v>575</v>
      </c>
      <c r="E38" s="18" t="s">
        <v>616</v>
      </c>
      <c r="F38" s="19" t="s">
        <v>617</v>
      </c>
      <c r="G38" s="4" t="s">
        <v>422</v>
      </c>
      <c r="H38" s="3"/>
      <c r="I38" s="8" t="s">
        <v>451</v>
      </c>
      <c r="J38" s="6">
        <v>11</v>
      </c>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570</v>
      </c>
      <c r="E39" s="18" t="s">
        <v>515</v>
      </c>
      <c r="F39" s="19"/>
      <c r="G39" s="4"/>
      <c r="H39" s="3"/>
      <c r="I39" s="8"/>
      <c r="J39" s="6"/>
      <c r="K39" s="4"/>
      <c r="L39" s="8"/>
      <c r="M39" s="4"/>
      <c r="N39" s="3"/>
      <c r="O39" s="19"/>
      <c r="P39" s="4"/>
      <c r="Q39" s="3"/>
      <c r="R39" s="18"/>
      <c r="S39" s="19"/>
      <c r="T39" s="4"/>
      <c r="U39" s="8"/>
      <c r="V39" s="4"/>
      <c r="W39" s="3"/>
      <c r="X39" s="3"/>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574</v>
      </c>
      <c r="U41" s="8" t="s">
        <v>4</v>
      </c>
      <c r="V41" s="4" t="s">
        <v>573</v>
      </c>
      <c r="W41" s="3" t="s">
        <v>572</v>
      </c>
      <c r="X41" s="3" t="s">
        <v>4</v>
      </c>
      <c r="Y41" s="3"/>
      <c r="Z41" s="3"/>
      <c r="AA41" s="8"/>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580</v>
      </c>
      <c r="W42" s="3" t="s">
        <v>574</v>
      </c>
      <c r="X42" s="3"/>
      <c r="Y42" s="3"/>
      <c r="Z42" s="3"/>
      <c r="AA42" s="8">
        <v>0</v>
      </c>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572</v>
      </c>
      <c r="X43" s="3" t="s">
        <v>275</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582</v>
      </c>
      <c r="W44" s="3" t="s">
        <v>572</v>
      </c>
      <c r="X44" s="3"/>
      <c r="Y44" s="3" t="s">
        <v>426</v>
      </c>
      <c r="Z44" s="3"/>
      <c r="AA44" s="8"/>
    </row>
    <row r="45" spans="1:27" ht="32" x14ac:dyDescent="0.2">
      <c r="A45" s="2"/>
      <c r="B45" s="6" t="s">
        <v>411</v>
      </c>
      <c r="C45" s="4" t="s">
        <v>541</v>
      </c>
      <c r="D45" s="3" t="s">
        <v>575</v>
      </c>
      <c r="E45" s="18" t="s">
        <v>618</v>
      </c>
      <c r="F45" s="19" t="s">
        <v>619</v>
      </c>
      <c r="G45" s="4" t="s">
        <v>426</v>
      </c>
      <c r="H45" s="3"/>
      <c r="I45" s="8" t="s">
        <v>427</v>
      </c>
      <c r="J45" s="6">
        <v>11</v>
      </c>
      <c r="K45" s="4"/>
      <c r="L45" s="8"/>
      <c r="M45" s="4"/>
      <c r="N45" s="3"/>
      <c r="O45" s="19"/>
      <c r="P45" s="4"/>
      <c r="Q45" s="3"/>
      <c r="R45" s="18"/>
      <c r="S45" s="19"/>
      <c r="T45" s="4"/>
      <c r="U45" s="8"/>
      <c r="V45" s="4"/>
      <c r="W45" s="3"/>
      <c r="X45" s="3"/>
      <c r="Y45" s="3"/>
      <c r="Z45" s="3"/>
      <c r="AA4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5" xr:uid="{00000000-0002-0000-1400-000002000000}">
      <formula1>"Section,Section Automator,Task,Nested Task,Client Task Group,Client Task Group Automator,Client Task"</formula1>
    </dataValidation>
    <dataValidation type="list" allowBlank="1" showErrorMessage="1" sqref="T4:T45" xr:uid="{00000000-0002-0000-1400-000006000000}">
      <formula1>"All tasks in this section,All tasks in the section above this section,All sections &amp; tasks above this section,The work"</formula1>
    </dataValidation>
    <dataValidation type="list" allowBlank="1" showErrorMessage="1" sqref="V4:V45" xr:uid="{00000000-0002-0000-1400-000008000000}">
      <formula1>"Status,Assignee,Due Date"</formula1>
    </dataValidation>
    <dataValidation type="list" allowBlank="1" showErrorMessage="1" sqref="W4:W45" xr:uid="{00000000-0002-0000-1400-000009000000}">
      <formula1>"All tasks in this section,The work"</formula1>
    </dataValidation>
    <dataValidation type="list" allowBlank="1" showErrorMessage="1" sqref="Z4:Z4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I4:I45</xm:sqref>
        </x14:dataValidation>
        <x14:dataValidation type="list" allowBlank="1" showErrorMessage="1" xr:uid="{00000000-0002-0000-1400-000004000000}">
          <x14:formula1>
            <xm:f>ReferenceData!$A$264:$A$266</xm:f>
          </x14:formula1>
          <xm:sqref>K4:K45</xm:sqref>
        </x14:dataValidation>
        <x14:dataValidation type="list" allowBlank="1" showErrorMessage="1" xr:uid="{00000000-0002-0000-1400-000005000000}">
          <x14:formula1>
            <xm:f>ReferenceData!$A$260:$A$262</xm:f>
          </x14:formula1>
          <xm:sqref>P4:P45</xm:sqref>
        </x14:dataValidation>
        <x14:dataValidation type="list" allowBlank="1" showErrorMessage="1" xr:uid="{00000000-0002-0000-1400-000007000000}">
          <x14:formula1>
            <xm:f>ReferenceData!$A$311:$A$349</xm:f>
          </x14:formula1>
          <xm:sqref>U4:U45</xm:sqref>
        </x14:dataValidation>
        <x14:dataValidation type="list" allowBlank="1" showErrorMessage="1" xr:uid="{00000000-0002-0000-1400-00000A000000}">
          <x14:formula1>
            <xm:f>ReferenceData!$A$272:$A$309</xm:f>
          </x14:formula1>
          <xm:sqref>X4:X45</xm:sqref>
        </x14:dataValidation>
        <x14:dataValidation type="list" allowBlank="1" showErrorMessage="1" xr:uid="{00000000-0002-0000-1400-00000B000000}">
          <x14:formula1>
            <xm:f>OFFSET('Job Roles'!$C$4:$C$2020, 0, 0, MAX(1, SUMPRODUCT(MAX(('Job Roles'!$C$4:$C$2020 &lt;&gt; "") * ROW('Job Roles'!$C$4:$C$2020))) - 3), 1)</xm:f>
          </x14:formula1>
          <xm:sqref>Y4:Y45</xm:sqref>
        </x14:dataValidation>
        <x14:dataValidation type="list" allowBlank="1" showErrorMessage="1" xr:uid="{00000000-0002-0000-1400-000001000000}">
          <x14:formula1>
            <xm:f>OFFSET('Work Templates'!$C$4:$C$4, 0, 0, MAX(1, SUMPRODUCT(MAX(('Work Templates'!$C$4:$C$4 &lt;&gt; "") * ROW('Work Templates'!$C$4:$C$4))) - 3), 1)</xm:f>
          </x14:formula1>
          <xm:sqref>C4:C45</xm:sqref>
        </x14:dataValidation>
        <x14:dataValidation type="list" allowBlank="1" showErrorMessage="1" xr:uid="{00000000-0002-0000-1400-000000000000}">
          <x14:formula1>
            <xm:f>IF(ISBLANK(A4),ReferenceData!$A$899:$A$900,ReferenceData!$A$902:$A$904)</xm:f>
          </x14:formula1>
          <xm:sqref>B4:B45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620</v>
      </c>
      <c r="D2" s="41" t="s">
        <v>621</v>
      </c>
      <c r="E2" s="42" t="s">
        <v>621</v>
      </c>
      <c r="F2" s="42" t="s">
        <v>621</v>
      </c>
      <c r="G2" s="42" t="s">
        <v>621</v>
      </c>
      <c r="H2" s="43" t="s">
        <v>621</v>
      </c>
    </row>
    <row r="3" spans="1:8" ht="48" x14ac:dyDescent="0.2">
      <c r="A3" s="23"/>
      <c r="B3" s="25"/>
      <c r="C3" s="25"/>
      <c r="D3" s="11" t="s">
        <v>622</v>
      </c>
      <c r="E3" s="10" t="s">
        <v>623</v>
      </c>
      <c r="F3" s="10" t="s">
        <v>624</v>
      </c>
      <c r="G3" s="10" t="s">
        <v>625</v>
      </c>
      <c r="H3" s="12" t="s">
        <v>626</v>
      </c>
    </row>
    <row r="4" spans="1:8" x14ac:dyDescent="0.2">
      <c r="A4" s="2"/>
      <c r="B4" s="6" t="s">
        <v>411</v>
      </c>
      <c r="C4" s="6" t="s">
        <v>541</v>
      </c>
      <c r="D4" s="4" t="s">
        <v>422</v>
      </c>
      <c r="E4" s="3"/>
      <c r="F4" s="3" t="s">
        <v>451</v>
      </c>
      <c r="G4" s="14"/>
      <c r="H4" s="8">
        <v>60</v>
      </c>
    </row>
    <row r="5" spans="1:8" x14ac:dyDescent="0.2">
      <c r="A5" s="2"/>
      <c r="B5" s="6" t="s">
        <v>411</v>
      </c>
      <c r="C5" s="6" t="s">
        <v>541</v>
      </c>
      <c r="D5" s="4" t="s">
        <v>426</v>
      </c>
      <c r="E5" s="3"/>
      <c r="F5" s="3" t="s">
        <v>427</v>
      </c>
      <c r="G5" s="14"/>
      <c r="H5" s="8">
        <v>15</v>
      </c>
    </row>
    <row r="6" spans="1:8" x14ac:dyDescent="0.2">
      <c r="A6" s="2"/>
      <c r="B6" s="6" t="s">
        <v>411</v>
      </c>
      <c r="C6" s="6" t="s">
        <v>541</v>
      </c>
      <c r="D6" s="4" t="s">
        <v>426</v>
      </c>
      <c r="E6" s="3"/>
      <c r="F6" s="3" t="s">
        <v>443</v>
      </c>
      <c r="G6" s="14"/>
      <c r="H6" s="8">
        <v>60</v>
      </c>
    </row>
    <row r="7" spans="1:8" x14ac:dyDescent="0.2">
      <c r="A7" s="2"/>
      <c r="B7" s="6" t="s">
        <v>411</v>
      </c>
      <c r="C7" s="6" t="s">
        <v>541</v>
      </c>
      <c r="D7" s="4" t="s">
        <v>436</v>
      </c>
      <c r="E7" s="3"/>
      <c r="F7" s="3" t="s">
        <v>446</v>
      </c>
      <c r="G7" s="14"/>
      <c r="H7" s="8">
        <v>60</v>
      </c>
    </row>
    <row r="8" spans="1:8" x14ac:dyDescent="0.2">
      <c r="A8" s="2"/>
      <c r="B8" s="6" t="s">
        <v>411</v>
      </c>
      <c r="C8" s="6" t="s">
        <v>541</v>
      </c>
      <c r="D8" s="4" t="s">
        <v>429</v>
      </c>
      <c r="E8" s="3"/>
      <c r="F8" s="3" t="s">
        <v>427</v>
      </c>
      <c r="G8" s="14"/>
      <c r="H8" s="8">
        <v>15</v>
      </c>
    </row>
  </sheetData>
  <sortState xmlns:xlrd2="http://schemas.microsoft.com/office/spreadsheetml/2017/richdata2" ref="B4:H8">
    <sortCondition ref="C4:C8"/>
  </sortState>
  <mergeCells count="5">
    <mergeCell ref="B1:H1"/>
    <mergeCell ref="A2:A3"/>
    <mergeCell ref="B2:B3"/>
    <mergeCell ref="C2:C3"/>
    <mergeCell ref="D2:H2"/>
  </mergeCells>
  <dataValidations count="3">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 type="list" allowBlank="1" showErrorMessage="1" sqref="E4:E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D4:D8</xm:sqref>
        </x14:dataValidation>
        <x14:dataValidation type="list" allowBlank="1" showErrorMessage="1" xr:uid="{00000000-0002-0000-1500-000004000000}">
          <x14:formula1>
            <xm:f>OFFSET('Task Types'!$C$4:$C$2018, 0, 0, MAX(1, SUMPRODUCT(MAX(('Task Types'!$C$4:$C$2018 &lt;&gt; "") * ROW('Task Types'!$C$4:$C$2018))) - 3), 1)</xm:f>
          </x14:formula1>
          <xm:sqref>F4:F8</xm:sqref>
        </x14:dataValidation>
        <x14:dataValidation type="list" allowBlank="1" showErrorMessage="1" xr:uid="{00000000-0002-0000-1500-000001000000}">
          <x14:formula1>
            <xm:f>OFFSET('Work Templates'!$C$4:$C$4, 0, 0, MAX(1, SUMPRODUCT(MAX(('Work Templates'!$C$4:$C$4 &lt;&gt; "") * ROW('Work Templates'!$C$4:$C$4))) - 3), 1)</xm:f>
          </x14:formula1>
          <xm:sqref>C4:C8</xm:sqref>
        </x14:dataValidation>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2021-04-01T17:17:39Z</dcterms:modified>
</cp:coreProperties>
</file>