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0" yWindow="492" windowWidth="17016" windowHeight="8616" firstSheet="1" activeTab="11"/>
  </bookViews>
  <sheets>
    <sheet name="Jan. 2016" sheetId="1" r:id="rId1"/>
    <sheet name="Feb. 2016" sheetId="2" r:id="rId2"/>
    <sheet name="Mar. 2016" sheetId="3" r:id="rId3"/>
    <sheet name="Apr. 2016" sheetId="4" r:id="rId4"/>
    <sheet name="May 2016" sheetId="5" r:id="rId5"/>
    <sheet name="June 2016" sheetId="6" r:id="rId6"/>
    <sheet name="July 2016" sheetId="7" r:id="rId7"/>
    <sheet name="Aug. 2016" sheetId="8" r:id="rId8"/>
    <sheet name="Sept. 2016" sheetId="9" r:id="rId9"/>
    <sheet name="Oct. 2016" sheetId="10" r:id="rId10"/>
    <sheet name="Nov. 2016" sheetId="11" r:id="rId11"/>
    <sheet name="Dec. 2016" sheetId="12" r:id="rId12"/>
    <sheet name="Sheet1" sheetId="14" r:id="rId13"/>
  </sheets>
  <calcPr calcId="145621"/>
</workbook>
</file>

<file path=xl/calcChain.xml><?xml version="1.0" encoding="utf-8"?>
<calcChain xmlns="http://schemas.openxmlformats.org/spreadsheetml/2006/main">
  <c r="P33" i="11" l="1"/>
  <c r="P30" i="11"/>
  <c r="P28" i="11" l="1"/>
  <c r="P26" i="11" l="1"/>
  <c r="P23" i="11" l="1"/>
  <c r="P21" i="11" l="1"/>
  <c r="P20" i="11" l="1"/>
  <c r="P19" i="11" l="1"/>
  <c r="P14" i="11" l="1"/>
  <c r="P12" i="11" l="1"/>
  <c r="P9" i="11" l="1"/>
  <c r="P8" i="11" l="1"/>
  <c r="P36" i="10" l="1"/>
  <c r="P33" i="10"/>
  <c r="P31" i="10" l="1"/>
  <c r="P29" i="10" l="1"/>
  <c r="P26" i="10" l="1"/>
  <c r="P24" i="10" l="1"/>
  <c r="P22" i="10" l="1"/>
  <c r="P19" i="10" l="1"/>
  <c r="P17" i="10"/>
  <c r="P15" i="10" l="1"/>
  <c r="P11" i="10"/>
  <c r="P10" i="10"/>
  <c r="P8" i="10" l="1"/>
  <c r="P35" i="9" l="1"/>
  <c r="P32" i="9" l="1"/>
  <c r="P28" i="9" l="1"/>
  <c r="P26" i="9" l="1"/>
  <c r="P24" i="9"/>
  <c r="P21" i="9"/>
  <c r="P19" i="9" l="1"/>
  <c r="P17" i="9"/>
  <c r="P14" i="9" l="1"/>
  <c r="P12" i="9" l="1"/>
  <c r="P7" i="9" l="1"/>
  <c r="P36" i="8" l="1"/>
  <c r="P34" i="8" l="1"/>
  <c r="P31" i="8" l="1"/>
  <c r="P29" i="8" l="1"/>
  <c r="P27" i="8" l="1"/>
  <c r="P24" i="8"/>
  <c r="P22" i="8" l="1"/>
  <c r="P20" i="8" l="1"/>
  <c r="P17" i="8" l="1"/>
  <c r="P15" i="8" l="1"/>
  <c r="P13" i="8" l="1"/>
  <c r="P10" i="8" l="1"/>
  <c r="P8" i="8" l="1"/>
  <c r="P6" i="8" l="1"/>
  <c r="P34" i="7" l="1"/>
  <c r="P32" i="7"/>
  <c r="P30" i="7"/>
  <c r="P27" i="7"/>
  <c r="P25" i="7"/>
  <c r="P23" i="7"/>
  <c r="P20" i="7"/>
  <c r="P18" i="7"/>
  <c r="P16" i="7" l="1"/>
  <c r="P13" i="7"/>
  <c r="P11" i="7"/>
  <c r="P10" i="7" l="1"/>
  <c r="P35" i="6" l="1"/>
  <c r="P34" i="6" l="1"/>
  <c r="P32" i="6"/>
  <c r="P29" i="6"/>
  <c r="P27" i="6"/>
  <c r="P25" i="6"/>
  <c r="P22" i="6"/>
  <c r="P20" i="6"/>
  <c r="P18" i="6"/>
  <c r="P15" i="6"/>
  <c r="P13" i="6"/>
  <c r="P11" i="6"/>
  <c r="P8" i="6"/>
  <c r="P6" i="6"/>
  <c r="O37" i="5" l="1"/>
  <c r="F37" i="5"/>
  <c r="H37" i="5"/>
  <c r="P36" i="5"/>
  <c r="P32" i="5" l="1"/>
  <c r="P30" i="5"/>
  <c r="P28" i="5"/>
  <c r="P25" i="5"/>
  <c r="P23" i="5"/>
  <c r="P21" i="5"/>
  <c r="P18" i="5"/>
  <c r="P16" i="5"/>
  <c r="P14" i="5"/>
  <c r="P11" i="5"/>
  <c r="P9" i="5"/>
  <c r="P7" i="5"/>
  <c r="P34" i="4" l="1"/>
  <c r="P32" i="4"/>
  <c r="P30" i="4"/>
  <c r="P27" i="4"/>
  <c r="P25" i="4"/>
  <c r="P23" i="4"/>
  <c r="P20" i="4"/>
  <c r="P18" i="4"/>
  <c r="P16" i="4"/>
  <c r="P13" i="4"/>
  <c r="P11" i="4" l="1"/>
  <c r="P9" i="4"/>
  <c r="P35" i="3" l="1"/>
  <c r="P33" i="3"/>
  <c r="P30" i="3"/>
  <c r="P28" i="3"/>
  <c r="P26" i="3"/>
  <c r="P23" i="3"/>
  <c r="P21" i="3"/>
  <c r="P19" i="3"/>
  <c r="P16" i="3"/>
  <c r="P14" i="3"/>
  <c r="P12" i="3" l="1"/>
  <c r="P9" i="3"/>
  <c r="P7" i="3"/>
  <c r="P34" i="2" l="1"/>
  <c r="P31" i="2"/>
  <c r="P29" i="2"/>
  <c r="P27" i="2"/>
  <c r="P24" i="2"/>
  <c r="P22" i="2"/>
  <c r="P20" i="2"/>
  <c r="P17" i="2"/>
  <c r="P15" i="2"/>
  <c r="P13" i="2"/>
  <c r="P10" i="2"/>
  <c r="P8" i="2"/>
  <c r="P6" i="2"/>
  <c r="F38" i="1"/>
  <c r="G38" i="1"/>
  <c r="H38" i="1"/>
  <c r="I38" i="1"/>
  <c r="J38" i="1"/>
  <c r="K38" i="1"/>
  <c r="L38" i="1"/>
  <c r="N38" i="1"/>
  <c r="O38" i="1"/>
  <c r="C38" i="1"/>
  <c r="D38" i="1"/>
  <c r="E38" i="1"/>
  <c r="C37" i="1" l="1"/>
  <c r="D37" i="1"/>
  <c r="E37" i="1"/>
  <c r="F37" i="1"/>
  <c r="G37" i="1"/>
  <c r="H37" i="1"/>
  <c r="I37" i="1"/>
  <c r="J37" i="1"/>
  <c r="K37" i="1"/>
  <c r="L37" i="1"/>
  <c r="M37" i="1"/>
  <c r="M38" i="1" s="1"/>
  <c r="N37" i="1"/>
  <c r="O37" i="1"/>
  <c r="B37" i="1"/>
  <c r="B38" i="1" s="1"/>
  <c r="P34" i="1"/>
  <c r="P32" i="1"/>
  <c r="P30" i="1"/>
  <c r="P27" i="1"/>
  <c r="P25" i="1"/>
  <c r="P23" i="1"/>
  <c r="P20" i="1"/>
  <c r="P18" i="1"/>
  <c r="P16" i="1"/>
  <c r="P13" i="1"/>
  <c r="P11" i="1"/>
  <c r="P9" i="1"/>
  <c r="P37" i="1" l="1"/>
  <c r="P38" i="1" s="1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P7" i="11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N37" i="5"/>
  <c r="M37" i="5"/>
  <c r="L37" i="5"/>
  <c r="K37" i="5"/>
  <c r="J37" i="5"/>
  <c r="I37" i="5"/>
  <c r="G37" i="5"/>
  <c r="E37" i="5"/>
  <c r="D37" i="5"/>
  <c r="C37" i="5"/>
  <c r="B37" i="5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O35" i="2"/>
  <c r="O36" i="2" s="1"/>
  <c r="N35" i="2"/>
  <c r="N36" i="2" s="1"/>
  <c r="M35" i="2"/>
  <c r="M36" i="2" s="1"/>
  <c r="L35" i="2"/>
  <c r="L36" i="2" s="1"/>
  <c r="K35" i="2"/>
  <c r="K36" i="2" s="1"/>
  <c r="J35" i="2"/>
  <c r="J36" i="2" s="1"/>
  <c r="I35" i="2"/>
  <c r="I36" i="2" s="1"/>
  <c r="H35" i="2"/>
  <c r="H36" i="2" s="1"/>
  <c r="G35" i="2"/>
  <c r="G36" i="2" s="1"/>
  <c r="G38" i="3" s="1"/>
  <c r="G37" i="4" s="1"/>
  <c r="F35" i="2"/>
  <c r="F36" i="2" s="1"/>
  <c r="F38" i="3" s="1"/>
  <c r="F37" i="4" s="1"/>
  <c r="E35" i="2"/>
  <c r="E36" i="2" s="1"/>
  <c r="D35" i="2"/>
  <c r="D36" i="2" s="1"/>
  <c r="C35" i="2"/>
  <c r="C36" i="2" s="1"/>
  <c r="B35" i="2"/>
  <c r="B36" i="2" s="1"/>
  <c r="L38" i="3" l="1"/>
  <c r="L37" i="4" s="1"/>
  <c r="L38" i="5" s="1"/>
  <c r="L37" i="6" s="1"/>
  <c r="L38" i="7" s="1"/>
  <c r="L38" i="8" s="1"/>
  <c r="L37" i="9" s="1"/>
  <c r="L38" i="10" s="1"/>
  <c r="L37" i="11" s="1"/>
  <c r="L38" i="12" s="1"/>
  <c r="N38" i="3"/>
  <c r="N37" i="4" s="1"/>
  <c r="N38" i="5" s="1"/>
  <c r="N37" i="6" s="1"/>
  <c r="N38" i="7" s="1"/>
  <c r="N38" i="8" s="1"/>
  <c r="N37" i="9" s="1"/>
  <c r="N38" i="10" s="1"/>
  <c r="N37" i="11" s="1"/>
  <c r="N38" i="12" s="1"/>
  <c r="E38" i="3"/>
  <c r="E37" i="4" s="1"/>
  <c r="E38" i="5" s="1"/>
  <c r="E37" i="6" s="1"/>
  <c r="E38" i="7" s="1"/>
  <c r="E38" i="8" s="1"/>
  <c r="E37" i="9" s="1"/>
  <c r="E38" i="10" s="1"/>
  <c r="E37" i="11" s="1"/>
  <c r="E38" i="12" s="1"/>
  <c r="D38" i="3"/>
  <c r="D37" i="4" s="1"/>
  <c r="D38" i="5" s="1"/>
  <c r="D37" i="6" s="1"/>
  <c r="D38" i="7" s="1"/>
  <c r="D38" i="8" s="1"/>
  <c r="D37" i="9" s="1"/>
  <c r="D38" i="10" s="1"/>
  <c r="D37" i="11" s="1"/>
  <c r="D38" i="12" s="1"/>
  <c r="O38" i="3"/>
  <c r="O37" i="4" s="1"/>
  <c r="H38" i="3"/>
  <c r="H37" i="4" s="1"/>
  <c r="H38" i="5" s="1"/>
  <c r="H37" i="6" s="1"/>
  <c r="H38" i="7" s="1"/>
  <c r="I38" i="3"/>
  <c r="I37" i="4" s="1"/>
  <c r="I38" i="5" s="1"/>
  <c r="I37" i="6" s="1"/>
  <c r="I38" i="7" s="1"/>
  <c r="I38" i="8" s="1"/>
  <c r="I37" i="9" s="1"/>
  <c r="I38" i="10" s="1"/>
  <c r="I37" i="11" s="1"/>
  <c r="I38" i="12" s="1"/>
  <c r="J38" i="3"/>
  <c r="J37" i="4" s="1"/>
  <c r="J38" i="5" s="1"/>
  <c r="J37" i="6" s="1"/>
  <c r="J38" i="7" s="1"/>
  <c r="J38" i="8" s="1"/>
  <c r="J37" i="9" s="1"/>
  <c r="J38" i="10" s="1"/>
  <c r="J37" i="11" s="1"/>
  <c r="J38" i="12" s="1"/>
  <c r="K38" i="3"/>
  <c r="K37" i="4" s="1"/>
  <c r="K38" i="5" s="1"/>
  <c r="K37" i="6" s="1"/>
  <c r="K38" i="7" s="1"/>
  <c r="K38" i="8" s="1"/>
  <c r="K37" i="9" s="1"/>
  <c r="K38" i="10" s="1"/>
  <c r="K37" i="11" s="1"/>
  <c r="K38" i="12" s="1"/>
  <c r="G38" i="5"/>
  <c r="G37" i="6" s="1"/>
  <c r="G38" i="7" s="1"/>
  <c r="G38" i="8" s="1"/>
  <c r="G37" i="9" s="1"/>
  <c r="G38" i="10" s="1"/>
  <c r="G37" i="11" s="1"/>
  <c r="G38" i="12" s="1"/>
  <c r="B38" i="3"/>
  <c r="B37" i="4" s="1"/>
  <c r="B38" i="5" s="1"/>
  <c r="B37" i="6" s="1"/>
  <c r="B38" i="7" s="1"/>
  <c r="B38" i="8" s="1"/>
  <c r="B37" i="9" s="1"/>
  <c r="C38" i="3"/>
  <c r="C37" i="4" s="1"/>
  <c r="C38" i="5" s="1"/>
  <c r="C37" i="6" s="1"/>
  <c r="C38" i="7" s="1"/>
  <c r="C38" i="8" s="1"/>
  <c r="C37" i="9" s="1"/>
  <c r="C38" i="10" s="1"/>
  <c r="C37" i="11" s="1"/>
  <c r="C38" i="12" s="1"/>
  <c r="M38" i="3"/>
  <c r="M37" i="4" s="1"/>
  <c r="M38" i="5" s="1"/>
  <c r="M37" i="6" s="1"/>
  <c r="M38" i="7" s="1"/>
  <c r="M38" i="8" s="1"/>
  <c r="M37" i="9" s="1"/>
  <c r="M38" i="10" s="1"/>
  <c r="M37" i="11" s="1"/>
  <c r="M38" i="12" s="1"/>
  <c r="P36" i="2"/>
  <c r="F38" i="5"/>
  <c r="F37" i="6" s="1"/>
  <c r="F38" i="7" s="1"/>
  <c r="F38" i="8" s="1"/>
  <c r="F37" i="9" s="1"/>
  <c r="F38" i="10" s="1"/>
  <c r="F37" i="11" s="1"/>
  <c r="F38" i="12" s="1"/>
  <c r="P37" i="12"/>
  <c r="P36" i="11"/>
  <c r="P37" i="10"/>
  <c r="P36" i="9"/>
  <c r="P38" i="8"/>
  <c r="P37" i="8"/>
  <c r="P37" i="7"/>
  <c r="P36" i="6"/>
  <c r="P37" i="5"/>
  <c r="P36" i="4"/>
  <c r="P37" i="3"/>
  <c r="P35" i="2"/>
  <c r="P37" i="4" l="1"/>
  <c r="P38" i="3"/>
  <c r="B38" i="10"/>
  <c r="B37" i="11" s="1"/>
  <c r="B38" i="12" s="1"/>
  <c r="H38" i="8"/>
  <c r="H37" i="9" s="1"/>
  <c r="H38" i="10" s="1"/>
  <c r="H37" i="11" s="1"/>
  <c r="H38" i="12" s="1"/>
  <c r="O38" i="5"/>
  <c r="O37" i="6" s="1"/>
  <c r="O38" i="7" s="1"/>
  <c r="O38" i="8" s="1"/>
  <c r="O37" i="9" s="1"/>
  <c r="O38" i="10" s="1"/>
  <c r="O37" i="11" s="1"/>
  <c r="P38" i="5" l="1"/>
  <c r="P38" i="7"/>
  <c r="P37" i="9"/>
  <c r="P37" i="11"/>
  <c r="P38" i="12" s="1"/>
  <c r="O38" i="12"/>
  <c r="P37" i="6"/>
  <c r="P38" i="10"/>
</calcChain>
</file>

<file path=xl/sharedStrings.xml><?xml version="1.0" encoding="utf-8"?>
<sst xmlns="http://schemas.openxmlformats.org/spreadsheetml/2006/main" count="267" uniqueCount="31">
  <si>
    <t>Date</t>
  </si>
  <si>
    <t>SUMMER STEELHEAD</t>
  </si>
  <si>
    <t>SPRING CHINOOK</t>
  </si>
  <si>
    <t>Sockeye</t>
  </si>
  <si>
    <t>Fall Chinook</t>
  </si>
  <si>
    <t>Bull Trout</t>
  </si>
  <si>
    <t>Rainbow Trout</t>
  </si>
  <si>
    <t>Total</t>
  </si>
  <si>
    <t>Hatchery</t>
  </si>
  <si>
    <t>Wild</t>
  </si>
  <si>
    <t>RM</t>
  </si>
  <si>
    <t>LM</t>
  </si>
  <si>
    <t>Hachery</t>
  </si>
  <si>
    <t>Hat.</t>
  </si>
  <si>
    <t>Grand Total</t>
  </si>
  <si>
    <t>Yearly Total</t>
  </si>
  <si>
    <t xml:space="preserve"> </t>
  </si>
  <si>
    <t>January 2016 Pelton Trap</t>
  </si>
  <si>
    <t>February 2016 Pelton Trap</t>
  </si>
  <si>
    <t>March 2016 Pelton Trap</t>
  </si>
  <si>
    <t>April 2016 Pelton Trap</t>
  </si>
  <si>
    <t>May 2016 Pelton Trap</t>
  </si>
  <si>
    <t>June 2016 Pelton Trap</t>
  </si>
  <si>
    <t>July 2016 Pelton Trap</t>
  </si>
  <si>
    <t>August 2016 Pelton Trap</t>
  </si>
  <si>
    <t>September 2016 Pelton Trap</t>
  </si>
  <si>
    <t>NoMark</t>
  </si>
  <si>
    <t>October 2016 Pelton Trap</t>
  </si>
  <si>
    <t>November 2016 Pelton Trap</t>
  </si>
  <si>
    <t>December 2016 Pelton Trap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</si>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</sst>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3" borderId="27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4" fontId="4" fillId="4" borderId="1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0" fillId="3" borderId="4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0" fillId="2" borderId="42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5" fillId="4" borderId="45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  <xf numFmtId="0" fontId="5" fillId="4" borderId="43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activeCell="K28" sqref="K28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86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4.4" customHeigh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15.75" customHeight="1" thickBot="1" x14ac:dyDescent="0.35"/>
    <row r="4" spans="1:16" ht="14.4" customHeight="1" x14ac:dyDescent="0.3">
      <c r="A4" s="87" t="s">
        <v>0</v>
      </c>
      <c r="B4" s="89" t="s">
        <v>1</v>
      </c>
      <c r="C4" s="90"/>
      <c r="D4" s="90"/>
      <c r="E4" s="91"/>
      <c r="F4" s="89" t="s">
        <v>2</v>
      </c>
      <c r="G4" s="90"/>
      <c r="H4" s="90"/>
      <c r="I4" s="91"/>
      <c r="J4" s="92" t="s">
        <v>3</v>
      </c>
      <c r="K4" s="93"/>
      <c r="L4" s="94"/>
      <c r="M4" s="95" t="s">
        <v>4</v>
      </c>
      <c r="N4" s="87" t="s">
        <v>5</v>
      </c>
      <c r="O4" s="87" t="s">
        <v>6</v>
      </c>
      <c r="P4" s="97" t="s">
        <v>7</v>
      </c>
    </row>
    <row r="5" spans="1:16" ht="15" thickBot="1" x14ac:dyDescent="0.35">
      <c r="A5" s="8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96"/>
      <c r="N5" s="88"/>
      <c r="O5" s="88"/>
      <c r="P5" s="98"/>
    </row>
    <row r="6" spans="1:16" ht="15" customHeight="1" x14ac:dyDescent="0.3">
      <c r="A6" s="9">
        <v>42370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52"/>
    </row>
    <row r="7" spans="1:16" ht="15" customHeight="1" x14ac:dyDescent="0.3">
      <c r="A7" s="9">
        <v>42371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53"/>
    </row>
    <row r="8" spans="1:16" ht="15" customHeight="1" x14ac:dyDescent="0.3">
      <c r="A8" s="9">
        <v>42372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53"/>
    </row>
    <row r="9" spans="1:16" ht="15" customHeight="1" x14ac:dyDescent="0.3">
      <c r="A9" s="55">
        <v>42373</v>
      </c>
      <c r="B9" s="56">
        <v>32</v>
      </c>
      <c r="C9" s="57"/>
      <c r="D9" s="57">
        <v>1</v>
      </c>
      <c r="E9" s="58"/>
      <c r="F9" s="59"/>
      <c r="G9" s="57"/>
      <c r="H9" s="57"/>
      <c r="I9" s="58"/>
      <c r="J9" s="60"/>
      <c r="K9" s="57"/>
      <c r="L9" s="61"/>
      <c r="M9" s="59">
        <v>7</v>
      </c>
      <c r="N9" s="59">
        <v>1</v>
      </c>
      <c r="O9" s="62">
        <v>19</v>
      </c>
      <c r="P9" s="53">
        <f>SUM(B9,C9,D9,E9,F9,G9,H9,I9,J9,K9,L9,M9,N9,O9)</f>
        <v>60</v>
      </c>
    </row>
    <row r="10" spans="1:16" ht="15" customHeight="1" x14ac:dyDescent="0.3">
      <c r="A10" s="9">
        <v>42374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53"/>
    </row>
    <row r="11" spans="1:16" ht="15" customHeight="1" x14ac:dyDescent="0.3">
      <c r="A11" s="55">
        <v>42375</v>
      </c>
      <c r="B11" s="56">
        <v>15</v>
      </c>
      <c r="C11" s="57"/>
      <c r="D11" s="57"/>
      <c r="E11" s="58"/>
      <c r="F11" s="59"/>
      <c r="G11" s="57"/>
      <c r="H11" s="57"/>
      <c r="I11" s="58"/>
      <c r="J11" s="60"/>
      <c r="K11" s="57"/>
      <c r="L11" s="61"/>
      <c r="M11" s="59">
        <v>4</v>
      </c>
      <c r="N11" s="59"/>
      <c r="O11" s="62">
        <v>4</v>
      </c>
      <c r="P11" s="53">
        <f>SUM(B11,C11,D11,E11,F11,G11,H11,I11,J11,K11,L11,M11,N11,O11)</f>
        <v>23</v>
      </c>
    </row>
    <row r="12" spans="1:16" ht="15" customHeight="1" x14ac:dyDescent="0.3">
      <c r="A12" s="9">
        <v>42376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53"/>
    </row>
    <row r="13" spans="1:16" ht="15" customHeight="1" x14ac:dyDescent="0.3">
      <c r="A13" s="55">
        <v>42377</v>
      </c>
      <c r="B13" s="56">
        <v>22</v>
      </c>
      <c r="C13" s="57"/>
      <c r="D13" s="57"/>
      <c r="E13" s="58"/>
      <c r="F13" s="59"/>
      <c r="G13" s="57"/>
      <c r="H13" s="57"/>
      <c r="I13" s="58"/>
      <c r="J13" s="60"/>
      <c r="K13" s="57"/>
      <c r="L13" s="61"/>
      <c r="M13" s="59">
        <v>4</v>
      </c>
      <c r="N13" s="59">
        <v>1</v>
      </c>
      <c r="O13" s="62">
        <v>12</v>
      </c>
      <c r="P13" s="53">
        <f>SUM(B13,C13,D13,E13,F13,G13,H13,I13,J13,K13,L13,M13,N13,O13)</f>
        <v>39</v>
      </c>
    </row>
    <row r="14" spans="1:16" ht="15" customHeight="1" x14ac:dyDescent="0.3">
      <c r="A14" s="9">
        <v>42378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53"/>
    </row>
    <row r="15" spans="1:16" ht="15" customHeight="1" x14ac:dyDescent="0.3">
      <c r="A15" s="9">
        <v>42379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53"/>
    </row>
    <row r="16" spans="1:16" ht="15" customHeight="1" x14ac:dyDescent="0.3">
      <c r="A16" s="55">
        <v>42380</v>
      </c>
      <c r="B16" s="56">
        <v>38</v>
      </c>
      <c r="C16" s="57"/>
      <c r="D16" s="57"/>
      <c r="E16" s="58"/>
      <c r="F16" s="59"/>
      <c r="G16" s="57"/>
      <c r="H16" s="57"/>
      <c r="I16" s="58"/>
      <c r="J16" s="60"/>
      <c r="K16" s="57"/>
      <c r="L16" s="61"/>
      <c r="M16" s="59">
        <v>12</v>
      </c>
      <c r="N16" s="59"/>
      <c r="O16" s="62">
        <v>5</v>
      </c>
      <c r="P16" s="53">
        <f>SUM(B16,C16,D16,E16,F16,G16,H16,I16,J16,K16,L16,M16,N16,O16)</f>
        <v>55</v>
      </c>
    </row>
    <row r="17" spans="1:16" x14ac:dyDescent="0.3">
      <c r="A17" s="9">
        <v>42381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53"/>
    </row>
    <row r="18" spans="1:16" ht="15" x14ac:dyDescent="0.25">
      <c r="A18" s="55">
        <v>42382</v>
      </c>
      <c r="B18" s="56">
        <v>22</v>
      </c>
      <c r="C18" s="57"/>
      <c r="D18" s="57"/>
      <c r="E18" s="58"/>
      <c r="F18" s="59"/>
      <c r="G18" s="57"/>
      <c r="H18" s="57"/>
      <c r="I18" s="58"/>
      <c r="J18" s="60"/>
      <c r="K18" s="57"/>
      <c r="L18" s="61"/>
      <c r="M18" s="59">
        <v>2</v>
      </c>
      <c r="N18" s="59"/>
      <c r="O18" s="62">
        <v>11</v>
      </c>
      <c r="P18" s="53">
        <f>SUM(B18,C18,D18,E18,F18,G18,H18,I18,J18,K18,L18,M18,N18,O18)</f>
        <v>35</v>
      </c>
    </row>
    <row r="19" spans="1:16" ht="15" x14ac:dyDescent="0.25">
      <c r="A19" s="9">
        <v>42383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53"/>
    </row>
    <row r="20" spans="1:16" ht="15" x14ac:dyDescent="0.25">
      <c r="A20" s="55">
        <v>42384</v>
      </c>
      <c r="B20" s="56">
        <v>38</v>
      </c>
      <c r="C20" s="57"/>
      <c r="D20" s="57">
        <v>1</v>
      </c>
      <c r="E20" s="58"/>
      <c r="F20" s="59"/>
      <c r="G20" s="57"/>
      <c r="H20" s="57"/>
      <c r="I20" s="58"/>
      <c r="J20" s="60"/>
      <c r="K20" s="57"/>
      <c r="L20" s="61"/>
      <c r="M20" s="59">
        <v>3</v>
      </c>
      <c r="N20" s="59"/>
      <c r="O20" s="62">
        <v>15</v>
      </c>
      <c r="P20" s="53">
        <f>SUM(B20,C20,D20,E20,F20,G20,H20,I20,J20,K20,L20,M20,N20,O20)</f>
        <v>57</v>
      </c>
    </row>
    <row r="21" spans="1:16" ht="15" x14ac:dyDescent="0.25">
      <c r="A21" s="9">
        <v>42385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53"/>
    </row>
    <row r="22" spans="1:16" ht="15" x14ac:dyDescent="0.25">
      <c r="A22" s="9">
        <v>42386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53"/>
    </row>
    <row r="23" spans="1:16" ht="15" x14ac:dyDescent="0.25">
      <c r="A23" s="55">
        <v>42387</v>
      </c>
      <c r="B23" s="56">
        <v>35</v>
      </c>
      <c r="C23" s="57"/>
      <c r="D23" s="57">
        <v>1</v>
      </c>
      <c r="E23" s="58">
        <v>1</v>
      </c>
      <c r="F23" s="59"/>
      <c r="G23" s="57"/>
      <c r="H23" s="57"/>
      <c r="I23" s="58"/>
      <c r="J23" s="60"/>
      <c r="K23" s="57"/>
      <c r="L23" s="61"/>
      <c r="M23" s="59">
        <v>5</v>
      </c>
      <c r="N23" s="59"/>
      <c r="O23" s="62">
        <v>18</v>
      </c>
      <c r="P23" s="53">
        <f>SUM(B23,C23,D23,E23,F23,G23,H23,I23,J23,K23,L23,M23,N23,O23)</f>
        <v>60</v>
      </c>
    </row>
    <row r="24" spans="1:16" ht="15" x14ac:dyDescent="0.25">
      <c r="A24" s="9">
        <v>42388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53"/>
    </row>
    <row r="25" spans="1:16" ht="15" x14ac:dyDescent="0.25">
      <c r="A25" s="55">
        <v>42389</v>
      </c>
      <c r="B25" s="56">
        <v>20</v>
      </c>
      <c r="C25" s="57"/>
      <c r="D25" s="57"/>
      <c r="E25" s="58"/>
      <c r="F25" s="59"/>
      <c r="G25" s="57"/>
      <c r="H25" s="57"/>
      <c r="I25" s="58"/>
      <c r="J25" s="60"/>
      <c r="K25" s="57"/>
      <c r="L25" s="61"/>
      <c r="M25" s="59"/>
      <c r="N25" s="59"/>
      <c r="O25" s="62">
        <v>13</v>
      </c>
      <c r="P25" s="53">
        <f>SUM(B25,C25,D25,E25,F25,G25,H25,I25,J25,K25,L25,M25,N25,O25)</f>
        <v>33</v>
      </c>
    </row>
    <row r="26" spans="1:16" x14ac:dyDescent="0.3">
      <c r="A26" s="9">
        <v>42390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53"/>
    </row>
    <row r="27" spans="1:16" x14ac:dyDescent="0.3">
      <c r="A27" s="55">
        <v>42391</v>
      </c>
      <c r="B27" s="56">
        <v>88</v>
      </c>
      <c r="C27" s="57">
        <v>2</v>
      </c>
      <c r="D27" s="57"/>
      <c r="E27" s="58"/>
      <c r="F27" s="59"/>
      <c r="G27" s="57"/>
      <c r="H27" s="57"/>
      <c r="I27" s="58"/>
      <c r="J27" s="60"/>
      <c r="K27" s="57"/>
      <c r="L27" s="61"/>
      <c r="M27" s="59">
        <v>4</v>
      </c>
      <c r="N27" s="59"/>
      <c r="O27" s="62">
        <v>47</v>
      </c>
      <c r="P27" s="53">
        <f>SUM(B27,C27,D27,E27,F27,G27,H27,I27,J27,K27,L27,M27,N27,O27)</f>
        <v>141</v>
      </c>
    </row>
    <row r="28" spans="1:16" x14ac:dyDescent="0.3">
      <c r="A28" s="9">
        <v>42392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53"/>
    </row>
    <row r="29" spans="1:16" x14ac:dyDescent="0.3">
      <c r="A29" s="9">
        <v>42393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53"/>
    </row>
    <row r="30" spans="1:16" x14ac:dyDescent="0.3">
      <c r="A30" s="55">
        <v>42394</v>
      </c>
      <c r="B30" s="56">
        <v>96</v>
      </c>
      <c r="C30" s="57">
        <v>1</v>
      </c>
      <c r="D30" s="57">
        <v>1</v>
      </c>
      <c r="E30" s="58"/>
      <c r="F30" s="59"/>
      <c r="G30" s="57"/>
      <c r="H30" s="57"/>
      <c r="I30" s="58"/>
      <c r="J30" s="60"/>
      <c r="K30" s="57"/>
      <c r="L30" s="61"/>
      <c r="M30" s="59">
        <v>2</v>
      </c>
      <c r="N30" s="59"/>
      <c r="O30" s="62">
        <v>46</v>
      </c>
      <c r="P30" s="53">
        <f>SUM(B30,C30,D30,E30,F30,G30,H30,I30,J30,K30,L30,M30,N30,O30)</f>
        <v>146</v>
      </c>
    </row>
    <row r="31" spans="1:16" x14ac:dyDescent="0.3">
      <c r="A31" s="9">
        <v>42395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53"/>
    </row>
    <row r="32" spans="1:16" x14ac:dyDescent="0.3">
      <c r="A32" s="55">
        <v>42396</v>
      </c>
      <c r="B32" s="56">
        <v>62</v>
      </c>
      <c r="C32" s="57"/>
      <c r="D32" s="57">
        <v>1</v>
      </c>
      <c r="E32" s="58"/>
      <c r="F32" s="59"/>
      <c r="G32" s="57"/>
      <c r="H32" s="57"/>
      <c r="I32" s="58"/>
      <c r="J32" s="60"/>
      <c r="K32" s="57"/>
      <c r="L32" s="61"/>
      <c r="M32" s="59">
        <v>5</v>
      </c>
      <c r="N32" s="59"/>
      <c r="O32" s="62">
        <v>17</v>
      </c>
      <c r="P32" s="53">
        <f>SUM(B32,C32,D32,E32,F32,G32,H32,I32,J32,K32,L32,M32,N32,O32)</f>
        <v>85</v>
      </c>
    </row>
    <row r="33" spans="1:16" x14ac:dyDescent="0.3">
      <c r="A33" s="9">
        <v>42397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53"/>
    </row>
    <row r="34" spans="1:16" x14ac:dyDescent="0.3">
      <c r="A34" s="55">
        <v>42398</v>
      </c>
      <c r="B34" s="56">
        <v>40</v>
      </c>
      <c r="C34" s="57"/>
      <c r="D34" s="57">
        <v>1</v>
      </c>
      <c r="E34" s="58"/>
      <c r="F34" s="59"/>
      <c r="G34" s="57"/>
      <c r="H34" s="57"/>
      <c r="I34" s="58"/>
      <c r="J34" s="60"/>
      <c r="K34" s="57"/>
      <c r="L34" s="61"/>
      <c r="M34" s="59">
        <v>3</v>
      </c>
      <c r="N34" s="59"/>
      <c r="O34" s="62">
        <v>11</v>
      </c>
      <c r="P34" s="54">
        <f>SUM(B34,C34,D34,E34,F34,G34,H34,I34,J34,K34,L34,M34,N34,O34)</f>
        <v>55</v>
      </c>
    </row>
    <row r="35" spans="1:16" x14ac:dyDescent="0.3">
      <c r="A35" s="9">
        <v>42399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54"/>
    </row>
    <row r="36" spans="1:16" ht="15" thickBot="1" x14ac:dyDescent="0.35">
      <c r="A36" s="9">
        <v>42400</v>
      </c>
      <c r="B36" s="17"/>
      <c r="C36" s="18"/>
      <c r="D36" s="18"/>
      <c r="E36" s="19"/>
      <c r="F36" s="20"/>
      <c r="G36" s="18"/>
      <c r="H36" s="18"/>
      <c r="I36" s="19"/>
      <c r="J36" s="21"/>
      <c r="K36" s="18"/>
      <c r="L36" s="22"/>
      <c r="M36" s="20"/>
      <c r="N36" s="20"/>
      <c r="O36" s="23"/>
      <c r="P36" s="54"/>
    </row>
    <row r="37" spans="1:16" ht="27" thickBot="1" x14ac:dyDescent="0.35">
      <c r="A37" s="45" t="s">
        <v>14</v>
      </c>
      <c r="B37" s="46">
        <f>SUM(B6:B36)</f>
        <v>508</v>
      </c>
      <c r="C37" s="47">
        <f t="shared" ref="C37:O37" si="0">SUM(C6:C36)</f>
        <v>3</v>
      </c>
      <c r="D37" s="47">
        <f t="shared" si="0"/>
        <v>6</v>
      </c>
      <c r="E37" s="63">
        <f t="shared" si="0"/>
        <v>1</v>
      </c>
      <c r="F37" s="46">
        <f t="shared" si="0"/>
        <v>0</v>
      </c>
      <c r="G37" s="47">
        <f t="shared" si="0"/>
        <v>0</v>
      </c>
      <c r="H37" s="47">
        <f t="shared" si="0"/>
        <v>0</v>
      </c>
      <c r="I37" s="63">
        <f t="shared" si="0"/>
        <v>0</v>
      </c>
      <c r="J37" s="46">
        <f t="shared" si="0"/>
        <v>0</v>
      </c>
      <c r="K37" s="47">
        <f t="shared" si="0"/>
        <v>0</v>
      </c>
      <c r="L37" s="63">
        <f t="shared" si="0"/>
        <v>0</v>
      </c>
      <c r="M37" s="63">
        <f t="shared" si="0"/>
        <v>51</v>
      </c>
      <c r="N37" s="63">
        <f t="shared" si="0"/>
        <v>2</v>
      </c>
      <c r="O37" s="46">
        <f t="shared" si="0"/>
        <v>218</v>
      </c>
      <c r="P37" s="51">
        <f>SUM(B37,C37,D37,E37,F37,G37,H37,I37,J37,K37,L37,M37,N37,O37)</f>
        <v>789</v>
      </c>
    </row>
    <row r="38" spans="1:16" ht="27" thickBot="1" x14ac:dyDescent="0.35">
      <c r="A38" s="24" t="s">
        <v>15</v>
      </c>
      <c r="B38" s="30">
        <f>B37</f>
        <v>508</v>
      </c>
      <c r="C38" s="31">
        <f t="shared" ref="C38:F38" si="1">C37</f>
        <v>3</v>
      </c>
      <c r="D38" s="31">
        <f t="shared" si="1"/>
        <v>6</v>
      </c>
      <c r="E38" s="77">
        <f t="shared" si="1"/>
        <v>1</v>
      </c>
      <c r="F38" s="30">
        <f t="shared" si="1"/>
        <v>0</v>
      </c>
      <c r="G38" s="31">
        <f t="shared" ref="G38" si="2">G37</f>
        <v>0</v>
      </c>
      <c r="H38" s="31">
        <f t="shared" ref="H38" si="3">H37</f>
        <v>0</v>
      </c>
      <c r="I38" s="77">
        <f t="shared" ref="I38:J38" si="4">I37</f>
        <v>0</v>
      </c>
      <c r="J38" s="30">
        <f t="shared" si="4"/>
        <v>0</v>
      </c>
      <c r="K38" s="31">
        <f t="shared" ref="K38" si="5">K37</f>
        <v>0</v>
      </c>
      <c r="L38" s="77">
        <f t="shared" ref="L38" si="6">L37</f>
        <v>0</v>
      </c>
      <c r="M38" s="77">
        <f t="shared" ref="M38:N38" si="7">M37</f>
        <v>51</v>
      </c>
      <c r="N38" s="77">
        <f t="shared" si="7"/>
        <v>2</v>
      </c>
      <c r="O38" s="30">
        <f t="shared" ref="O38" si="8">O37</f>
        <v>218</v>
      </c>
      <c r="P38" s="32">
        <f>P37</f>
        <v>789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4" workbookViewId="0">
      <selection activeCell="M17" sqref="M17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86" t="s">
        <v>27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4.4" customHeigh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15.75" customHeight="1" thickBot="1" x14ac:dyDescent="0.35"/>
    <row r="4" spans="1:16" ht="14.4" customHeight="1" x14ac:dyDescent="0.3">
      <c r="A4" s="87" t="s">
        <v>0</v>
      </c>
      <c r="B4" s="89" t="s">
        <v>1</v>
      </c>
      <c r="C4" s="90"/>
      <c r="D4" s="90"/>
      <c r="E4" s="91"/>
      <c r="F4" s="89" t="s">
        <v>2</v>
      </c>
      <c r="G4" s="90"/>
      <c r="H4" s="90"/>
      <c r="I4" s="91"/>
      <c r="J4" s="92" t="s">
        <v>3</v>
      </c>
      <c r="K4" s="93"/>
      <c r="L4" s="94"/>
      <c r="M4" s="95" t="s">
        <v>4</v>
      </c>
      <c r="N4" s="87" t="s">
        <v>5</v>
      </c>
      <c r="O4" s="87" t="s">
        <v>6</v>
      </c>
      <c r="P4" s="97" t="s">
        <v>7</v>
      </c>
    </row>
    <row r="5" spans="1:16" ht="15" thickBot="1" x14ac:dyDescent="0.35">
      <c r="A5" s="8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96"/>
      <c r="N5" s="88"/>
      <c r="O5" s="88"/>
      <c r="P5" s="98"/>
    </row>
    <row r="6" spans="1:16" ht="15" customHeight="1" x14ac:dyDescent="0.3">
      <c r="A6" s="9">
        <v>42278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52"/>
    </row>
    <row r="7" spans="1:16" ht="15" customHeight="1" x14ac:dyDescent="0.3">
      <c r="A7" s="9">
        <v>42279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53"/>
    </row>
    <row r="8" spans="1:16" ht="15" customHeight="1" x14ac:dyDescent="0.3">
      <c r="A8" s="55">
        <v>42280</v>
      </c>
      <c r="B8" s="56">
        <v>14</v>
      </c>
      <c r="C8" s="57"/>
      <c r="D8" s="57">
        <v>1</v>
      </c>
      <c r="E8" s="58"/>
      <c r="F8" s="59"/>
      <c r="G8" s="57"/>
      <c r="H8" s="57"/>
      <c r="I8" s="58"/>
      <c r="J8" s="60">
        <v>9</v>
      </c>
      <c r="K8" s="57"/>
      <c r="L8" s="61"/>
      <c r="M8" s="59"/>
      <c r="N8" s="59"/>
      <c r="O8" s="62">
        <v>4</v>
      </c>
      <c r="P8" s="53">
        <f>SUM(B8:O8)</f>
        <v>28</v>
      </c>
    </row>
    <row r="9" spans="1:16" ht="15" customHeight="1" x14ac:dyDescent="0.3">
      <c r="A9" s="9">
        <v>42281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53"/>
    </row>
    <row r="10" spans="1:16" ht="15" customHeight="1" x14ac:dyDescent="0.3">
      <c r="A10" s="55">
        <v>42282</v>
      </c>
      <c r="B10" s="56">
        <v>13</v>
      </c>
      <c r="C10" s="57"/>
      <c r="D10" s="57"/>
      <c r="E10" s="58">
        <v>1</v>
      </c>
      <c r="F10" s="59"/>
      <c r="G10" s="57"/>
      <c r="H10" s="57"/>
      <c r="I10" s="58"/>
      <c r="J10" s="60">
        <v>3</v>
      </c>
      <c r="K10" s="57"/>
      <c r="L10" s="61"/>
      <c r="M10" s="59">
        <v>2</v>
      </c>
      <c r="N10" s="59"/>
      <c r="O10" s="62">
        <v>5</v>
      </c>
      <c r="P10" s="53">
        <f>SUM(B10:O10)</f>
        <v>24</v>
      </c>
    </row>
    <row r="11" spans="1:16" ht="15" customHeight="1" x14ac:dyDescent="0.3">
      <c r="A11" s="55">
        <v>42283</v>
      </c>
      <c r="B11" s="56"/>
      <c r="C11" s="57"/>
      <c r="D11" s="57"/>
      <c r="E11" s="58"/>
      <c r="F11" s="59"/>
      <c r="G11" s="57"/>
      <c r="H11" s="57"/>
      <c r="I11" s="58"/>
      <c r="J11" s="60">
        <v>5</v>
      </c>
      <c r="K11" s="57"/>
      <c r="L11" s="61">
        <v>1</v>
      </c>
      <c r="M11" s="59"/>
      <c r="N11" s="59"/>
      <c r="O11" s="62">
        <v>3</v>
      </c>
      <c r="P11" s="53">
        <f>SUM(B11:O11)</f>
        <v>9</v>
      </c>
    </row>
    <row r="12" spans="1:16" ht="15" customHeight="1" x14ac:dyDescent="0.3">
      <c r="A12" s="9">
        <v>42284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53"/>
    </row>
    <row r="13" spans="1:16" ht="15" customHeight="1" x14ac:dyDescent="0.3">
      <c r="A13" s="9">
        <v>42285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53"/>
    </row>
    <row r="14" spans="1:16" ht="15" customHeight="1" x14ac:dyDescent="0.3">
      <c r="A14" s="9">
        <v>42286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53"/>
    </row>
    <row r="15" spans="1:16" ht="15" customHeight="1" x14ac:dyDescent="0.3">
      <c r="A15" s="55">
        <v>42287</v>
      </c>
      <c r="B15" s="56">
        <v>21</v>
      </c>
      <c r="C15" s="57"/>
      <c r="D15" s="57"/>
      <c r="E15" s="58">
        <v>1</v>
      </c>
      <c r="F15" s="59"/>
      <c r="G15" s="57"/>
      <c r="H15" s="57"/>
      <c r="I15" s="58"/>
      <c r="J15" s="60">
        <v>5</v>
      </c>
      <c r="K15" s="57"/>
      <c r="L15" s="61"/>
      <c r="M15" s="59">
        <v>1</v>
      </c>
      <c r="N15" s="59"/>
      <c r="O15" s="62">
        <v>2</v>
      </c>
      <c r="P15" s="53">
        <f>SUM(B15:O15)</f>
        <v>30</v>
      </c>
    </row>
    <row r="16" spans="1:16" ht="15" customHeight="1" x14ac:dyDescent="0.3">
      <c r="A16" s="9">
        <v>42288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53"/>
    </row>
    <row r="17" spans="1:16" x14ac:dyDescent="0.3">
      <c r="A17" s="55">
        <v>42289</v>
      </c>
      <c r="B17" s="56">
        <v>24</v>
      </c>
      <c r="C17" s="57">
        <v>1</v>
      </c>
      <c r="D17" s="57"/>
      <c r="E17" s="58"/>
      <c r="F17" s="59"/>
      <c r="G17" s="57"/>
      <c r="H17" s="57"/>
      <c r="I17" s="58"/>
      <c r="J17" s="60">
        <v>1</v>
      </c>
      <c r="K17" s="57"/>
      <c r="L17" s="61"/>
      <c r="M17" s="59">
        <v>1</v>
      </c>
      <c r="N17" s="59"/>
      <c r="O17" s="62">
        <v>7</v>
      </c>
      <c r="P17" s="53">
        <f>SUM(B17:O17)</f>
        <v>34</v>
      </c>
    </row>
    <row r="18" spans="1:16" x14ac:dyDescent="0.3">
      <c r="A18" s="9">
        <v>42290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53"/>
    </row>
    <row r="19" spans="1:16" x14ac:dyDescent="0.3">
      <c r="A19" s="55">
        <v>42291</v>
      </c>
      <c r="B19" s="56">
        <v>23</v>
      </c>
      <c r="C19" s="57"/>
      <c r="D19" s="57"/>
      <c r="E19" s="58"/>
      <c r="F19" s="59"/>
      <c r="G19" s="57"/>
      <c r="H19" s="57"/>
      <c r="I19" s="58"/>
      <c r="J19" s="60"/>
      <c r="K19" s="57"/>
      <c r="L19" s="61"/>
      <c r="M19" s="59">
        <v>1</v>
      </c>
      <c r="N19" s="59"/>
      <c r="O19" s="62">
        <v>2</v>
      </c>
      <c r="P19" s="53">
        <f>SUM(B19:O19)</f>
        <v>26</v>
      </c>
    </row>
    <row r="20" spans="1:16" x14ac:dyDescent="0.3">
      <c r="A20" s="9">
        <v>42292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53"/>
    </row>
    <row r="21" spans="1:16" x14ac:dyDescent="0.3">
      <c r="A21" s="9">
        <v>42293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53"/>
    </row>
    <row r="22" spans="1:16" x14ac:dyDescent="0.3">
      <c r="A22" s="55">
        <v>42294</v>
      </c>
      <c r="B22" s="56">
        <v>24</v>
      </c>
      <c r="C22" s="57">
        <v>1</v>
      </c>
      <c r="D22" s="57">
        <v>1</v>
      </c>
      <c r="E22" s="58">
        <v>2</v>
      </c>
      <c r="F22" s="59"/>
      <c r="G22" s="57"/>
      <c r="H22" s="57"/>
      <c r="I22" s="58"/>
      <c r="J22" s="60"/>
      <c r="K22" s="57"/>
      <c r="L22" s="61"/>
      <c r="M22" s="59">
        <v>2</v>
      </c>
      <c r="N22" s="59"/>
      <c r="O22" s="62">
        <v>6</v>
      </c>
      <c r="P22" s="53">
        <f>SUM(B22:O22)</f>
        <v>36</v>
      </c>
    </row>
    <row r="23" spans="1:16" x14ac:dyDescent="0.3">
      <c r="A23" s="9">
        <v>42295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53"/>
    </row>
    <row r="24" spans="1:16" x14ac:dyDescent="0.3">
      <c r="A24" s="55">
        <v>42296</v>
      </c>
      <c r="B24" s="56">
        <v>75</v>
      </c>
      <c r="C24" s="57"/>
      <c r="D24" s="57"/>
      <c r="E24" s="58">
        <v>1</v>
      </c>
      <c r="F24" s="59"/>
      <c r="G24" s="57"/>
      <c r="H24" s="57"/>
      <c r="I24" s="58"/>
      <c r="J24" s="60"/>
      <c r="K24" s="57"/>
      <c r="L24" s="61"/>
      <c r="M24" s="59">
        <v>27</v>
      </c>
      <c r="N24" s="59"/>
      <c r="O24" s="62">
        <v>14</v>
      </c>
      <c r="P24" s="53">
        <f>SUM(B24:O24)</f>
        <v>117</v>
      </c>
    </row>
    <row r="25" spans="1:16" x14ac:dyDescent="0.3">
      <c r="A25" s="9">
        <v>42297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53"/>
    </row>
    <row r="26" spans="1:16" x14ac:dyDescent="0.3">
      <c r="A26" s="55">
        <v>42298</v>
      </c>
      <c r="B26" s="56">
        <v>31</v>
      </c>
      <c r="C26" s="57"/>
      <c r="D26" s="57">
        <v>1</v>
      </c>
      <c r="E26" s="58"/>
      <c r="F26" s="59"/>
      <c r="G26" s="57"/>
      <c r="H26" s="57"/>
      <c r="I26" s="58"/>
      <c r="J26" s="60"/>
      <c r="K26" s="57"/>
      <c r="L26" s="61"/>
      <c r="M26" s="59">
        <v>18</v>
      </c>
      <c r="N26" s="59"/>
      <c r="O26" s="62">
        <v>11</v>
      </c>
      <c r="P26" s="53">
        <f>SUM(B26:O26)</f>
        <v>61</v>
      </c>
    </row>
    <row r="27" spans="1:16" x14ac:dyDescent="0.3">
      <c r="A27" s="9">
        <v>42299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53"/>
    </row>
    <row r="28" spans="1:16" x14ac:dyDescent="0.3">
      <c r="A28" s="9">
        <v>42300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53"/>
    </row>
    <row r="29" spans="1:16" x14ac:dyDescent="0.3">
      <c r="A29" s="55">
        <v>42301</v>
      </c>
      <c r="B29" s="56">
        <v>82</v>
      </c>
      <c r="C29" s="57"/>
      <c r="D29" s="57">
        <v>3</v>
      </c>
      <c r="E29" s="58"/>
      <c r="F29" s="59"/>
      <c r="G29" s="57"/>
      <c r="H29" s="57"/>
      <c r="I29" s="58"/>
      <c r="J29" s="60">
        <v>1</v>
      </c>
      <c r="K29" s="57"/>
      <c r="L29" s="61"/>
      <c r="M29" s="59">
        <v>45</v>
      </c>
      <c r="N29" s="59"/>
      <c r="O29" s="62">
        <v>8</v>
      </c>
      <c r="P29" s="53">
        <f>SUM(B29:O29)</f>
        <v>139</v>
      </c>
    </row>
    <row r="30" spans="1:16" x14ac:dyDescent="0.3">
      <c r="A30" s="9">
        <v>42302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53"/>
    </row>
    <row r="31" spans="1:16" x14ac:dyDescent="0.3">
      <c r="A31" s="55">
        <v>42303</v>
      </c>
      <c r="B31" s="56">
        <v>58</v>
      </c>
      <c r="C31" s="57"/>
      <c r="D31" s="57"/>
      <c r="E31" s="58"/>
      <c r="F31" s="59"/>
      <c r="G31" s="57"/>
      <c r="H31" s="57"/>
      <c r="I31" s="58"/>
      <c r="J31" s="60"/>
      <c r="K31" s="57"/>
      <c r="L31" s="61"/>
      <c r="M31" s="59">
        <v>16</v>
      </c>
      <c r="N31" s="59"/>
      <c r="O31" s="62">
        <v>7</v>
      </c>
      <c r="P31" s="53">
        <f>SUM(B31:O31)</f>
        <v>81</v>
      </c>
    </row>
    <row r="32" spans="1:16" x14ac:dyDescent="0.3">
      <c r="A32" s="9">
        <v>42304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53"/>
    </row>
    <row r="33" spans="1:16" x14ac:dyDescent="0.3">
      <c r="A33" s="55">
        <v>42305</v>
      </c>
      <c r="B33" s="56">
        <v>18</v>
      </c>
      <c r="C33" s="57"/>
      <c r="D33" s="57"/>
      <c r="E33" s="58"/>
      <c r="F33" s="59"/>
      <c r="G33" s="57"/>
      <c r="H33" s="57"/>
      <c r="I33" s="58"/>
      <c r="J33" s="60">
        <v>2</v>
      </c>
      <c r="K33" s="57"/>
      <c r="L33" s="61"/>
      <c r="M33" s="59">
        <v>6</v>
      </c>
      <c r="N33" s="59"/>
      <c r="O33" s="62">
        <v>3</v>
      </c>
      <c r="P33" s="53">
        <f>SUM(B33:O33)</f>
        <v>29</v>
      </c>
    </row>
    <row r="34" spans="1:16" x14ac:dyDescent="0.3">
      <c r="A34" s="9">
        <v>42306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54"/>
    </row>
    <row r="35" spans="1:16" x14ac:dyDescent="0.3">
      <c r="A35" s="9">
        <v>42307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54"/>
    </row>
    <row r="36" spans="1:16" ht="15" thickBot="1" x14ac:dyDescent="0.35">
      <c r="A36" s="55">
        <v>42308</v>
      </c>
      <c r="B36" s="56">
        <v>43</v>
      </c>
      <c r="C36" s="57"/>
      <c r="D36" s="57">
        <v>1</v>
      </c>
      <c r="E36" s="58"/>
      <c r="F36" s="59"/>
      <c r="G36" s="57"/>
      <c r="H36" s="57"/>
      <c r="I36" s="58"/>
      <c r="J36" s="60"/>
      <c r="K36" s="57"/>
      <c r="L36" s="61"/>
      <c r="M36" s="59">
        <v>16</v>
      </c>
      <c r="N36" s="59"/>
      <c r="O36" s="62">
        <v>13</v>
      </c>
      <c r="P36" s="54">
        <f>SUM(B36:O36)</f>
        <v>73</v>
      </c>
    </row>
    <row r="37" spans="1:16" ht="27" thickBot="1" x14ac:dyDescent="0.35">
      <c r="A37" s="45" t="s">
        <v>14</v>
      </c>
      <c r="B37" s="46">
        <f t="shared" ref="B37:O37" si="0">SUM(B6:B36)</f>
        <v>426</v>
      </c>
      <c r="C37" s="47">
        <f t="shared" si="0"/>
        <v>2</v>
      </c>
      <c r="D37" s="47">
        <f t="shared" si="0"/>
        <v>7</v>
      </c>
      <c r="E37" s="46">
        <f t="shared" si="0"/>
        <v>5</v>
      </c>
      <c r="F37" s="48">
        <f t="shared" si="0"/>
        <v>0</v>
      </c>
      <c r="G37" s="47">
        <f t="shared" si="0"/>
        <v>0</v>
      </c>
      <c r="H37" s="46">
        <f t="shared" si="0"/>
        <v>0</v>
      </c>
      <c r="I37" s="49">
        <f t="shared" si="0"/>
        <v>0</v>
      </c>
      <c r="J37" s="50">
        <f t="shared" si="0"/>
        <v>26</v>
      </c>
      <c r="K37" s="47">
        <f t="shared" si="0"/>
        <v>0</v>
      </c>
      <c r="L37" s="46">
        <f t="shared" si="0"/>
        <v>1</v>
      </c>
      <c r="M37" s="48">
        <f t="shared" si="0"/>
        <v>135</v>
      </c>
      <c r="N37" s="48">
        <f t="shared" si="0"/>
        <v>0</v>
      </c>
      <c r="O37" s="51">
        <f t="shared" si="0"/>
        <v>85</v>
      </c>
      <c r="P37" s="51">
        <f>SUM(B37:O37)</f>
        <v>687</v>
      </c>
    </row>
    <row r="38" spans="1:16" ht="27" thickBot="1" x14ac:dyDescent="0.35">
      <c r="A38" s="24" t="s">
        <v>15</v>
      </c>
      <c r="B38" s="25">
        <f>B37+'Sept. 2016'!B37</f>
        <v>1539</v>
      </c>
      <c r="C38" s="26">
        <f>C37+'Sept. 2016'!C37</f>
        <v>38</v>
      </c>
      <c r="D38" s="26">
        <f>D37+'Sept. 2016'!D37</f>
        <v>20</v>
      </c>
      <c r="E38" s="42">
        <f>E37+'Sept. 2016'!E37</f>
        <v>8</v>
      </c>
      <c r="F38" s="25">
        <f>F37+'Sept. 2016'!F37</f>
        <v>721</v>
      </c>
      <c r="G38" s="26">
        <f>G37+'Sept. 2016'!G37</f>
        <v>59</v>
      </c>
      <c r="H38" s="26">
        <f>H37+'Sept. 2016'!H37</f>
        <v>45</v>
      </c>
      <c r="I38" s="42">
        <f>I37+'Sept. 2016'!I37</f>
        <v>9</v>
      </c>
      <c r="J38" s="25">
        <f>J37+'Sept. 2016'!J37</f>
        <v>527</v>
      </c>
      <c r="K38" s="26">
        <f>K37+'Sept. 2016'!K37</f>
        <v>0</v>
      </c>
      <c r="L38" s="42">
        <f>L37+'Sept. 2016'!L37</f>
        <v>8</v>
      </c>
      <c r="M38" s="42">
        <f>M37+'Sept. 2016'!M37</f>
        <v>200</v>
      </c>
      <c r="N38" s="42">
        <f>N37+'Sept. 2016'!N37</f>
        <v>7</v>
      </c>
      <c r="O38" s="42">
        <f>O37+'Sept. 2016'!O37</f>
        <v>1118</v>
      </c>
      <c r="P38" s="42">
        <f>SUM(B38:O38)</f>
        <v>4299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7" workbookViewId="0">
      <selection activeCell="R25" sqref="R2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86" t="s">
        <v>28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4.4" customHeigh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15.75" customHeight="1" thickBot="1" x14ac:dyDescent="0.35"/>
    <row r="4" spans="1:16" ht="14.4" customHeight="1" x14ac:dyDescent="0.3">
      <c r="A4" s="87" t="s">
        <v>0</v>
      </c>
      <c r="B4" s="89" t="s">
        <v>1</v>
      </c>
      <c r="C4" s="90"/>
      <c r="D4" s="90"/>
      <c r="E4" s="91"/>
      <c r="F4" s="89" t="s">
        <v>2</v>
      </c>
      <c r="G4" s="90"/>
      <c r="H4" s="90"/>
      <c r="I4" s="91"/>
      <c r="J4" s="92" t="s">
        <v>3</v>
      </c>
      <c r="K4" s="93"/>
      <c r="L4" s="94"/>
      <c r="M4" s="95" t="s">
        <v>4</v>
      </c>
      <c r="N4" s="87" t="s">
        <v>5</v>
      </c>
      <c r="O4" s="87" t="s">
        <v>6</v>
      </c>
      <c r="P4" s="87" t="s">
        <v>7</v>
      </c>
    </row>
    <row r="5" spans="1:16" ht="15" thickBot="1" x14ac:dyDescent="0.35">
      <c r="A5" s="8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96"/>
      <c r="N5" s="88"/>
      <c r="O5" s="88"/>
      <c r="P5" s="88"/>
    </row>
    <row r="6" spans="1:16" ht="15" customHeight="1" x14ac:dyDescent="0.3">
      <c r="A6" s="9">
        <v>42309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52"/>
    </row>
    <row r="7" spans="1:16" ht="15" customHeight="1" x14ac:dyDescent="0.3">
      <c r="A7" s="55">
        <v>42310</v>
      </c>
      <c r="B7" s="56">
        <v>75</v>
      </c>
      <c r="C7" s="57">
        <v>2</v>
      </c>
      <c r="D7" s="57"/>
      <c r="E7" s="58">
        <v>1</v>
      </c>
      <c r="F7" s="59"/>
      <c r="G7" s="57"/>
      <c r="H7" s="57"/>
      <c r="I7" s="58"/>
      <c r="J7" s="60"/>
      <c r="K7" s="57"/>
      <c r="L7" s="61"/>
      <c r="M7" s="59">
        <v>80</v>
      </c>
      <c r="N7" s="59">
        <v>1</v>
      </c>
      <c r="O7" s="62">
        <v>3</v>
      </c>
      <c r="P7" s="53">
        <f t="shared" ref="P7:P9" si="0">SUM(B7:O7)</f>
        <v>162</v>
      </c>
    </row>
    <row r="8" spans="1:16" ht="15" customHeight="1" x14ac:dyDescent="0.3">
      <c r="A8" s="55">
        <v>42311</v>
      </c>
      <c r="B8" s="56">
        <v>21</v>
      </c>
      <c r="C8" s="57"/>
      <c r="D8" s="57">
        <v>2</v>
      </c>
      <c r="E8" s="58">
        <v>1</v>
      </c>
      <c r="F8" s="59"/>
      <c r="G8" s="57"/>
      <c r="H8" s="57"/>
      <c r="I8" s="58"/>
      <c r="J8" s="60">
        <v>1</v>
      </c>
      <c r="K8" s="57"/>
      <c r="L8" s="61"/>
      <c r="M8" s="59">
        <v>22</v>
      </c>
      <c r="N8" s="59"/>
      <c r="O8" s="62">
        <v>13</v>
      </c>
      <c r="P8" s="53">
        <f t="shared" si="0"/>
        <v>60</v>
      </c>
    </row>
    <row r="9" spans="1:16" ht="15" customHeight="1" x14ac:dyDescent="0.3">
      <c r="A9" s="55">
        <v>42312</v>
      </c>
      <c r="B9" s="56">
        <v>18</v>
      </c>
      <c r="C9" s="57">
        <v>1</v>
      </c>
      <c r="D9" s="57"/>
      <c r="E9" s="58"/>
      <c r="F9" s="59"/>
      <c r="G9" s="57"/>
      <c r="H9" s="57"/>
      <c r="I9" s="58"/>
      <c r="J9" s="60"/>
      <c r="K9" s="57"/>
      <c r="L9" s="61"/>
      <c r="M9" s="59">
        <v>8</v>
      </c>
      <c r="N9" s="59"/>
      <c r="O9" s="62">
        <v>7</v>
      </c>
      <c r="P9" s="53">
        <f t="shared" si="0"/>
        <v>34</v>
      </c>
    </row>
    <row r="10" spans="1:16" ht="15" customHeight="1" x14ac:dyDescent="0.3">
      <c r="A10" s="9">
        <v>42313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53"/>
    </row>
    <row r="11" spans="1:16" ht="15" customHeight="1" x14ac:dyDescent="0.3">
      <c r="A11" s="9">
        <v>42314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53"/>
    </row>
    <row r="12" spans="1:16" ht="15" customHeight="1" x14ac:dyDescent="0.3">
      <c r="A12" s="55">
        <v>42315</v>
      </c>
      <c r="B12" s="56">
        <v>22</v>
      </c>
      <c r="C12" s="57"/>
      <c r="D12" s="57"/>
      <c r="E12" s="58"/>
      <c r="F12" s="59"/>
      <c r="G12" s="57"/>
      <c r="H12" s="57"/>
      <c r="I12" s="58"/>
      <c r="J12" s="60"/>
      <c r="K12" s="57"/>
      <c r="L12" s="61"/>
      <c r="M12" s="59">
        <v>52</v>
      </c>
      <c r="N12" s="59"/>
      <c r="O12" s="62">
        <v>6</v>
      </c>
      <c r="P12" s="53">
        <f t="shared" ref="P12:P14" si="1">SUM(B12:O12)</f>
        <v>80</v>
      </c>
    </row>
    <row r="13" spans="1:16" ht="15" customHeight="1" x14ac:dyDescent="0.3">
      <c r="A13" s="9">
        <v>42316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53"/>
    </row>
    <row r="14" spans="1:16" ht="15" customHeight="1" x14ac:dyDescent="0.3">
      <c r="A14" s="55">
        <v>42317</v>
      </c>
      <c r="B14" s="56">
        <v>39</v>
      </c>
      <c r="C14" s="57"/>
      <c r="D14" s="57"/>
      <c r="E14" s="58"/>
      <c r="F14" s="59"/>
      <c r="G14" s="57"/>
      <c r="H14" s="57"/>
      <c r="I14" s="58"/>
      <c r="J14" s="60"/>
      <c r="K14" s="57"/>
      <c r="L14" s="61"/>
      <c r="M14" s="59">
        <v>74</v>
      </c>
      <c r="N14" s="59"/>
      <c r="O14" s="62">
        <v>11</v>
      </c>
      <c r="P14" s="53">
        <f t="shared" si="1"/>
        <v>124</v>
      </c>
    </row>
    <row r="15" spans="1:16" ht="15" customHeight="1" x14ac:dyDescent="0.3">
      <c r="A15" s="55">
        <v>42318</v>
      </c>
      <c r="B15" s="56">
        <v>9</v>
      </c>
      <c r="C15" s="57"/>
      <c r="D15" s="57"/>
      <c r="E15" s="58"/>
      <c r="F15" s="59"/>
      <c r="G15" s="57"/>
      <c r="H15" s="57"/>
      <c r="I15" s="58"/>
      <c r="J15" s="60"/>
      <c r="K15" s="57"/>
      <c r="L15" s="61"/>
      <c r="M15" s="59">
        <v>16</v>
      </c>
      <c r="N15" s="59"/>
      <c r="O15" s="62"/>
      <c r="P15" s="53"/>
    </row>
    <row r="16" spans="1:16" ht="15" customHeight="1" x14ac:dyDescent="0.3">
      <c r="A16" s="9">
        <v>42319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53"/>
    </row>
    <row r="17" spans="1:16" x14ac:dyDescent="0.3">
      <c r="A17" s="9">
        <v>42320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53"/>
    </row>
    <row r="18" spans="1:16" x14ac:dyDescent="0.3">
      <c r="A18" s="9">
        <v>42321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53"/>
    </row>
    <row r="19" spans="1:16" x14ac:dyDescent="0.3">
      <c r="A19" s="55">
        <v>42322</v>
      </c>
      <c r="B19" s="56">
        <v>62</v>
      </c>
      <c r="C19" s="57"/>
      <c r="D19" s="57">
        <v>1</v>
      </c>
      <c r="E19" s="58">
        <v>1</v>
      </c>
      <c r="F19" s="59"/>
      <c r="G19" s="57"/>
      <c r="H19" s="57"/>
      <c r="I19" s="58"/>
      <c r="J19" s="60"/>
      <c r="K19" s="57"/>
      <c r="L19" s="61"/>
      <c r="M19" s="59">
        <v>93</v>
      </c>
      <c r="N19" s="59"/>
      <c r="O19" s="62">
        <v>19</v>
      </c>
      <c r="P19" s="53">
        <f t="shared" ref="P19:P23" si="2">SUM(B19:O19)</f>
        <v>176</v>
      </c>
    </row>
    <row r="20" spans="1:16" x14ac:dyDescent="0.3">
      <c r="A20" s="55">
        <v>42323</v>
      </c>
      <c r="B20" s="56">
        <v>28</v>
      </c>
      <c r="C20" s="57"/>
      <c r="D20" s="57"/>
      <c r="E20" s="58">
        <v>1</v>
      </c>
      <c r="F20" s="59"/>
      <c r="G20" s="57"/>
      <c r="H20" s="57"/>
      <c r="I20" s="58"/>
      <c r="J20" s="60"/>
      <c r="K20" s="57"/>
      <c r="L20" s="61"/>
      <c r="M20" s="59">
        <v>11</v>
      </c>
      <c r="N20" s="59"/>
      <c r="O20" s="62">
        <v>7</v>
      </c>
      <c r="P20" s="53">
        <f t="shared" si="2"/>
        <v>47</v>
      </c>
    </row>
    <row r="21" spans="1:16" x14ac:dyDescent="0.3">
      <c r="A21" s="55">
        <v>42324</v>
      </c>
      <c r="B21" s="56">
        <v>20</v>
      </c>
      <c r="C21" s="57">
        <v>1</v>
      </c>
      <c r="D21" s="57"/>
      <c r="E21" s="58"/>
      <c r="F21" s="59"/>
      <c r="G21" s="57"/>
      <c r="H21" s="57"/>
      <c r="I21" s="58"/>
      <c r="J21" s="60"/>
      <c r="K21" s="57"/>
      <c r="L21" s="61"/>
      <c r="M21" s="59">
        <v>4</v>
      </c>
      <c r="N21" s="59"/>
      <c r="O21" s="62">
        <v>7</v>
      </c>
      <c r="P21" s="53">
        <f t="shared" si="2"/>
        <v>32</v>
      </c>
    </row>
    <row r="22" spans="1:16" x14ac:dyDescent="0.3">
      <c r="A22" s="9">
        <v>42325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53"/>
    </row>
    <row r="23" spans="1:16" x14ac:dyDescent="0.3">
      <c r="A23" s="55">
        <v>42326</v>
      </c>
      <c r="B23" s="56">
        <v>47</v>
      </c>
      <c r="C23" s="57">
        <v>1</v>
      </c>
      <c r="D23" s="57"/>
      <c r="E23" s="58"/>
      <c r="F23" s="59"/>
      <c r="G23" s="57"/>
      <c r="H23" s="57"/>
      <c r="I23" s="58"/>
      <c r="J23" s="60"/>
      <c r="K23" s="57"/>
      <c r="L23" s="61"/>
      <c r="M23" s="59">
        <v>17</v>
      </c>
      <c r="N23" s="59"/>
      <c r="O23" s="62">
        <v>11</v>
      </c>
      <c r="P23" s="53">
        <f t="shared" si="2"/>
        <v>76</v>
      </c>
    </row>
    <row r="24" spans="1:16" x14ac:dyDescent="0.3">
      <c r="A24" s="9">
        <v>42327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53"/>
    </row>
    <row r="25" spans="1:16" x14ac:dyDescent="0.3">
      <c r="A25" s="9">
        <v>42328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53"/>
    </row>
    <row r="26" spans="1:16" x14ac:dyDescent="0.3">
      <c r="A26" s="55">
        <v>42329</v>
      </c>
      <c r="B26" s="56">
        <v>31</v>
      </c>
      <c r="C26" s="57">
        <v>1</v>
      </c>
      <c r="D26" s="57"/>
      <c r="E26" s="58"/>
      <c r="F26" s="59"/>
      <c r="G26" s="57"/>
      <c r="H26" s="57"/>
      <c r="I26" s="58"/>
      <c r="J26" s="60"/>
      <c r="K26" s="57"/>
      <c r="L26" s="61"/>
      <c r="M26" s="59">
        <v>47</v>
      </c>
      <c r="N26" s="59"/>
      <c r="O26" s="62">
        <v>5</v>
      </c>
      <c r="P26" s="53">
        <f t="shared" ref="P26:P30" si="3">SUM(B26:O26)</f>
        <v>84</v>
      </c>
    </row>
    <row r="27" spans="1:16" x14ac:dyDescent="0.3">
      <c r="A27" s="9">
        <v>42330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53"/>
    </row>
    <row r="28" spans="1:16" x14ac:dyDescent="0.3">
      <c r="A28" s="55">
        <v>42331</v>
      </c>
      <c r="B28" s="56">
        <v>21</v>
      </c>
      <c r="C28" s="57"/>
      <c r="D28" s="57">
        <v>1</v>
      </c>
      <c r="E28" s="58"/>
      <c r="F28" s="59"/>
      <c r="G28" s="57"/>
      <c r="H28" s="57"/>
      <c r="I28" s="58"/>
      <c r="J28" s="60"/>
      <c r="K28" s="57"/>
      <c r="L28" s="61"/>
      <c r="M28" s="59">
        <v>26</v>
      </c>
      <c r="N28" s="59"/>
      <c r="O28" s="62">
        <v>2</v>
      </c>
      <c r="P28" s="53">
        <f t="shared" si="3"/>
        <v>50</v>
      </c>
    </row>
    <row r="29" spans="1:16" x14ac:dyDescent="0.3">
      <c r="A29" s="9">
        <v>42332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53"/>
    </row>
    <row r="30" spans="1:16" x14ac:dyDescent="0.3">
      <c r="A30" s="55">
        <v>42333</v>
      </c>
      <c r="B30" s="56">
        <v>38</v>
      </c>
      <c r="C30" s="57"/>
      <c r="D30" s="57"/>
      <c r="E30" s="58"/>
      <c r="F30" s="59"/>
      <c r="G30" s="57"/>
      <c r="H30" s="57"/>
      <c r="I30" s="58"/>
      <c r="J30" s="60"/>
      <c r="K30" s="57"/>
      <c r="L30" s="61"/>
      <c r="M30" s="59">
        <v>22</v>
      </c>
      <c r="N30" s="59"/>
      <c r="O30" s="62">
        <v>6</v>
      </c>
      <c r="P30" s="53">
        <f t="shared" si="3"/>
        <v>66</v>
      </c>
    </row>
    <row r="31" spans="1:16" x14ac:dyDescent="0.3">
      <c r="A31" s="9">
        <v>42334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53"/>
    </row>
    <row r="32" spans="1:16" x14ac:dyDescent="0.3">
      <c r="A32" s="9">
        <v>42335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53"/>
    </row>
    <row r="33" spans="1:16" x14ac:dyDescent="0.3">
      <c r="A33" s="55">
        <v>42336</v>
      </c>
      <c r="B33" s="56">
        <v>29</v>
      </c>
      <c r="C33" s="57"/>
      <c r="D33" s="57"/>
      <c r="E33" s="58"/>
      <c r="F33" s="59"/>
      <c r="G33" s="57"/>
      <c r="H33" s="57"/>
      <c r="I33" s="58"/>
      <c r="J33" s="60"/>
      <c r="K33" s="57"/>
      <c r="L33" s="61"/>
      <c r="M33" s="59">
        <v>16</v>
      </c>
      <c r="N33" s="59">
        <v>1</v>
      </c>
      <c r="O33" s="62">
        <v>6</v>
      </c>
      <c r="P33" s="53">
        <f t="shared" ref="P33" si="4">SUM(B33:O33)</f>
        <v>52</v>
      </c>
    </row>
    <row r="34" spans="1:16" x14ac:dyDescent="0.3">
      <c r="A34" s="9">
        <v>42337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54"/>
    </row>
    <row r="35" spans="1:16" ht="15" thickBot="1" x14ac:dyDescent="0.35">
      <c r="A35" s="9">
        <v>42338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54"/>
    </row>
    <row r="36" spans="1:16" ht="27" thickBot="1" x14ac:dyDescent="0.35">
      <c r="A36" s="45" t="s">
        <v>14</v>
      </c>
      <c r="B36" s="46">
        <f t="shared" ref="B36:O36" si="5">SUM(B6:B35)</f>
        <v>460</v>
      </c>
      <c r="C36" s="47">
        <f t="shared" si="5"/>
        <v>6</v>
      </c>
      <c r="D36" s="47">
        <f t="shared" si="5"/>
        <v>4</v>
      </c>
      <c r="E36" s="46">
        <f t="shared" si="5"/>
        <v>4</v>
      </c>
      <c r="F36" s="48">
        <f t="shared" si="5"/>
        <v>0</v>
      </c>
      <c r="G36" s="47">
        <f t="shared" si="5"/>
        <v>0</v>
      </c>
      <c r="H36" s="46">
        <f t="shared" si="5"/>
        <v>0</v>
      </c>
      <c r="I36" s="49">
        <f t="shared" si="5"/>
        <v>0</v>
      </c>
      <c r="J36" s="50">
        <f t="shared" si="5"/>
        <v>1</v>
      </c>
      <c r="K36" s="47">
        <f t="shared" si="5"/>
        <v>0</v>
      </c>
      <c r="L36" s="46">
        <f t="shared" si="5"/>
        <v>0</v>
      </c>
      <c r="M36" s="48">
        <f t="shared" si="5"/>
        <v>488</v>
      </c>
      <c r="N36" s="48">
        <f t="shared" si="5"/>
        <v>2</v>
      </c>
      <c r="O36" s="51">
        <f t="shared" si="5"/>
        <v>103</v>
      </c>
      <c r="P36" s="51">
        <f>SUM(B36:O36)</f>
        <v>1068</v>
      </c>
    </row>
    <row r="37" spans="1:16" ht="27" thickBot="1" x14ac:dyDescent="0.35">
      <c r="A37" s="24" t="s">
        <v>15</v>
      </c>
      <c r="B37" s="25">
        <f>B36+'Oct. 2016'!B38</f>
        <v>1999</v>
      </c>
      <c r="C37" s="26">
        <f>C36+'Oct. 2016'!C38</f>
        <v>44</v>
      </c>
      <c r="D37" s="26">
        <f>D36+'Oct. 2016'!D38</f>
        <v>24</v>
      </c>
      <c r="E37" s="42">
        <f>E36+'Oct. 2016'!E38</f>
        <v>12</v>
      </c>
      <c r="F37" s="25">
        <f>F36+'Oct. 2016'!F38</f>
        <v>721</v>
      </c>
      <c r="G37" s="26">
        <f>G36+'Oct. 2016'!G38</f>
        <v>59</v>
      </c>
      <c r="H37" s="26">
        <f>H36+'Oct. 2016'!H38</f>
        <v>45</v>
      </c>
      <c r="I37" s="42">
        <f>I36+'Oct. 2016'!I38</f>
        <v>9</v>
      </c>
      <c r="J37" s="25">
        <f>J36+'Oct. 2016'!J38</f>
        <v>528</v>
      </c>
      <c r="K37" s="26">
        <f>K36+'Oct. 2016'!K38</f>
        <v>0</v>
      </c>
      <c r="L37" s="42">
        <f>L36+'Oct. 2016'!L38</f>
        <v>8</v>
      </c>
      <c r="M37" s="42">
        <f>M36+'Oct. 2016'!M38</f>
        <v>688</v>
      </c>
      <c r="N37" s="42">
        <f>N36+'Oct. 2016'!N38</f>
        <v>9</v>
      </c>
      <c r="O37" s="42">
        <f>O36+'Oct. 2016'!O38</f>
        <v>1221</v>
      </c>
      <c r="P37" s="29">
        <f>O37+N37+M37+L37+J37+K37+I37+H37+G37+F37+E37+D37+C37+B37</f>
        <v>5367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workbookViewId="0">
      <selection activeCell="L25" sqref="L2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9" ht="14.4" customHeight="1" x14ac:dyDescent="0.3">
      <c r="A1" s="86" t="s">
        <v>29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9" ht="14.4" customHeigh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9" ht="15.75" customHeight="1" thickBot="1" x14ac:dyDescent="0.35"/>
    <row r="4" spans="1:19" ht="14.4" customHeight="1" x14ac:dyDescent="0.3">
      <c r="A4" s="87" t="s">
        <v>0</v>
      </c>
      <c r="B4" s="89" t="s">
        <v>1</v>
      </c>
      <c r="C4" s="90"/>
      <c r="D4" s="90"/>
      <c r="E4" s="91"/>
      <c r="F4" s="89" t="s">
        <v>2</v>
      </c>
      <c r="G4" s="90"/>
      <c r="H4" s="90"/>
      <c r="I4" s="91"/>
      <c r="J4" s="92" t="s">
        <v>3</v>
      </c>
      <c r="K4" s="93"/>
      <c r="L4" s="94"/>
      <c r="M4" s="95" t="s">
        <v>4</v>
      </c>
      <c r="N4" s="87" t="s">
        <v>5</v>
      </c>
      <c r="O4" s="87" t="s">
        <v>6</v>
      </c>
      <c r="P4" s="87" t="s">
        <v>7</v>
      </c>
    </row>
    <row r="5" spans="1:19" ht="15" thickBot="1" x14ac:dyDescent="0.35">
      <c r="A5" s="8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96"/>
      <c r="N5" s="88"/>
      <c r="O5" s="88"/>
      <c r="P5" s="88"/>
    </row>
    <row r="6" spans="1:19" ht="15" customHeight="1" x14ac:dyDescent="0.3">
      <c r="A6" s="55">
        <v>42705</v>
      </c>
      <c r="B6" s="70">
        <v>27</v>
      </c>
      <c r="C6" s="71"/>
      <c r="D6" s="71"/>
      <c r="E6" s="72"/>
      <c r="F6" s="73"/>
      <c r="G6" s="71"/>
      <c r="H6" s="71"/>
      <c r="I6" s="72"/>
      <c r="J6" s="74"/>
      <c r="K6" s="71"/>
      <c r="L6" s="75"/>
      <c r="M6" s="73">
        <v>16</v>
      </c>
      <c r="N6" s="73">
        <v>1</v>
      </c>
      <c r="O6" s="76">
        <v>6</v>
      </c>
      <c r="P6" s="52">
        <f>SUM(B6:O6)</f>
        <v>50</v>
      </c>
    </row>
    <row r="7" spans="1:19" ht="15" customHeight="1" x14ac:dyDescent="0.3">
      <c r="A7" s="55">
        <v>42706</v>
      </c>
      <c r="B7" s="56">
        <v>13</v>
      </c>
      <c r="C7" s="57"/>
      <c r="D7" s="57"/>
      <c r="E7" s="58"/>
      <c r="F7" s="59"/>
      <c r="G7" s="57"/>
      <c r="H7" s="57"/>
      <c r="I7" s="58"/>
      <c r="J7" s="60"/>
      <c r="K7" s="57"/>
      <c r="L7" s="61"/>
      <c r="M7" s="59">
        <v>5</v>
      </c>
      <c r="N7" s="59"/>
      <c r="O7" s="62">
        <v>3</v>
      </c>
      <c r="P7" s="53">
        <f t="shared" ref="P7:P36" si="0">SUM(B7:O7)</f>
        <v>21</v>
      </c>
    </row>
    <row r="8" spans="1:19" ht="15" customHeight="1" x14ac:dyDescent="0.3">
      <c r="A8" s="9">
        <v>42707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53">
        <f t="shared" si="0"/>
        <v>0</v>
      </c>
    </row>
    <row r="9" spans="1:19" ht="15" customHeight="1" x14ac:dyDescent="0.3">
      <c r="A9" s="9">
        <v>42708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53">
        <f t="shared" si="0"/>
        <v>0</v>
      </c>
    </row>
    <row r="10" spans="1:19" ht="15" customHeight="1" x14ac:dyDescent="0.3">
      <c r="A10" s="55">
        <v>42709</v>
      </c>
      <c r="B10" s="56">
        <v>26</v>
      </c>
      <c r="C10" s="57"/>
      <c r="D10" s="57"/>
      <c r="E10" s="58"/>
      <c r="F10" s="59"/>
      <c r="G10" s="57"/>
      <c r="H10" s="57"/>
      <c r="I10" s="58"/>
      <c r="J10" s="60"/>
      <c r="K10" s="57"/>
      <c r="L10" s="61"/>
      <c r="M10" s="59">
        <v>20</v>
      </c>
      <c r="N10" s="59"/>
      <c r="O10" s="62">
        <v>6</v>
      </c>
      <c r="P10" s="53">
        <f t="shared" si="0"/>
        <v>52</v>
      </c>
    </row>
    <row r="11" spans="1:19" ht="15" customHeight="1" x14ac:dyDescent="0.3">
      <c r="A11" s="9">
        <v>42710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53">
        <f t="shared" si="0"/>
        <v>0</v>
      </c>
      <c r="S11" t="s">
        <v>30</v>
      </c>
    </row>
    <row r="12" spans="1:19" ht="15" customHeight="1" x14ac:dyDescent="0.3">
      <c r="A12" s="55">
        <v>42711</v>
      </c>
      <c r="B12" s="56">
        <v>8</v>
      </c>
      <c r="C12" s="57"/>
      <c r="D12" s="57"/>
      <c r="E12" s="58"/>
      <c r="F12" s="59"/>
      <c r="G12" s="57"/>
      <c r="H12" s="57"/>
      <c r="I12" s="58"/>
      <c r="J12" s="60"/>
      <c r="K12" s="57"/>
      <c r="L12" s="61"/>
      <c r="M12" s="59">
        <v>5</v>
      </c>
      <c r="N12" s="59">
        <v>1</v>
      </c>
      <c r="O12" s="62">
        <v>3</v>
      </c>
      <c r="P12" s="53">
        <f t="shared" si="0"/>
        <v>17</v>
      </c>
    </row>
    <row r="13" spans="1:19" ht="15" customHeight="1" x14ac:dyDescent="0.3">
      <c r="A13" s="9">
        <v>42712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53">
        <f t="shared" si="0"/>
        <v>0</v>
      </c>
    </row>
    <row r="14" spans="1:19" ht="15" customHeight="1" x14ac:dyDescent="0.3">
      <c r="A14" s="9">
        <v>42713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53">
        <f t="shared" si="0"/>
        <v>0</v>
      </c>
    </row>
    <row r="15" spans="1:19" ht="15" customHeight="1" x14ac:dyDescent="0.3">
      <c r="A15" s="9">
        <v>42714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53">
        <f t="shared" si="0"/>
        <v>0</v>
      </c>
    </row>
    <row r="16" spans="1:19" ht="15" customHeight="1" x14ac:dyDescent="0.3">
      <c r="A16" s="9">
        <v>42715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53">
        <f t="shared" si="0"/>
        <v>0</v>
      </c>
    </row>
    <row r="17" spans="1:16" x14ac:dyDescent="0.3">
      <c r="A17" s="55">
        <v>42716</v>
      </c>
      <c r="B17" s="56">
        <v>10</v>
      </c>
      <c r="C17" s="57"/>
      <c r="D17" s="57"/>
      <c r="E17" s="58"/>
      <c r="F17" s="59"/>
      <c r="G17" s="57"/>
      <c r="H17" s="57"/>
      <c r="I17" s="58"/>
      <c r="J17" s="60"/>
      <c r="K17" s="57"/>
      <c r="L17" s="61"/>
      <c r="M17" s="59">
        <v>22</v>
      </c>
      <c r="N17" s="59"/>
      <c r="O17" s="62">
        <v>7</v>
      </c>
      <c r="P17" s="53">
        <f t="shared" si="0"/>
        <v>39</v>
      </c>
    </row>
    <row r="18" spans="1:16" x14ac:dyDescent="0.3">
      <c r="A18" s="9">
        <v>42717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53">
        <f t="shared" si="0"/>
        <v>0</v>
      </c>
    </row>
    <row r="19" spans="1:16" x14ac:dyDescent="0.3">
      <c r="A19" s="55">
        <v>42718</v>
      </c>
      <c r="B19" s="56">
        <v>11</v>
      </c>
      <c r="C19" s="57"/>
      <c r="D19" s="57"/>
      <c r="E19" s="58"/>
      <c r="F19" s="59"/>
      <c r="G19" s="57"/>
      <c r="H19" s="57"/>
      <c r="I19" s="58"/>
      <c r="J19" s="60"/>
      <c r="K19" s="57"/>
      <c r="L19" s="61"/>
      <c r="M19" s="59">
        <v>7</v>
      </c>
      <c r="N19" s="59"/>
      <c r="O19" s="62">
        <v>5</v>
      </c>
      <c r="P19" s="53">
        <f t="shared" si="0"/>
        <v>23</v>
      </c>
    </row>
    <row r="20" spans="1:16" x14ac:dyDescent="0.3">
      <c r="A20" s="9">
        <v>42719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53">
        <f t="shared" si="0"/>
        <v>0</v>
      </c>
    </row>
    <row r="21" spans="1:16" x14ac:dyDescent="0.3">
      <c r="A21" s="55">
        <v>42720</v>
      </c>
      <c r="B21" s="56">
        <v>5</v>
      </c>
      <c r="C21" s="57"/>
      <c r="D21" s="57"/>
      <c r="E21" s="58"/>
      <c r="F21" s="59"/>
      <c r="G21" s="57"/>
      <c r="H21" s="57"/>
      <c r="I21" s="58"/>
      <c r="J21" s="60"/>
      <c r="K21" s="57"/>
      <c r="L21" s="61"/>
      <c r="M21" s="59">
        <v>2</v>
      </c>
      <c r="N21" s="59"/>
      <c r="O21" s="62">
        <v>1</v>
      </c>
      <c r="P21" s="53">
        <f t="shared" si="0"/>
        <v>8</v>
      </c>
    </row>
    <row r="22" spans="1:16" x14ac:dyDescent="0.3">
      <c r="A22" s="9">
        <v>42721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53">
        <f t="shared" si="0"/>
        <v>0</v>
      </c>
    </row>
    <row r="23" spans="1:16" x14ac:dyDescent="0.3">
      <c r="A23" s="9">
        <v>42722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53">
        <f t="shared" si="0"/>
        <v>0</v>
      </c>
    </row>
    <row r="24" spans="1:16" x14ac:dyDescent="0.3">
      <c r="A24" s="55">
        <v>42723</v>
      </c>
      <c r="B24" s="56">
        <v>23</v>
      </c>
      <c r="C24" s="57"/>
      <c r="D24" s="57"/>
      <c r="E24" s="58"/>
      <c r="F24" s="59"/>
      <c r="G24" s="57"/>
      <c r="H24" s="57"/>
      <c r="I24" s="58"/>
      <c r="J24" s="60"/>
      <c r="K24" s="57"/>
      <c r="L24" s="61"/>
      <c r="M24" s="59">
        <v>10</v>
      </c>
      <c r="N24" s="59"/>
      <c r="O24" s="62">
        <v>3</v>
      </c>
      <c r="P24" s="53">
        <f t="shared" si="0"/>
        <v>36</v>
      </c>
    </row>
    <row r="25" spans="1:16" x14ac:dyDescent="0.3">
      <c r="A25" s="9">
        <v>42724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53">
        <f t="shared" si="0"/>
        <v>0</v>
      </c>
    </row>
    <row r="26" spans="1:16" x14ac:dyDescent="0.3">
      <c r="A26" s="55">
        <v>42725</v>
      </c>
      <c r="B26" s="56">
        <v>12</v>
      </c>
      <c r="C26" s="57"/>
      <c r="D26" s="57"/>
      <c r="E26" s="58"/>
      <c r="F26" s="59"/>
      <c r="G26" s="57"/>
      <c r="H26" s="57"/>
      <c r="I26" s="58"/>
      <c r="J26" s="60"/>
      <c r="K26" s="57"/>
      <c r="L26" s="61"/>
      <c r="M26" s="59">
        <v>9</v>
      </c>
      <c r="N26" s="59"/>
      <c r="O26" s="62">
        <v>1</v>
      </c>
      <c r="P26" s="53">
        <f t="shared" si="0"/>
        <v>22</v>
      </c>
    </row>
    <row r="27" spans="1:16" x14ac:dyDescent="0.3">
      <c r="A27" s="9">
        <v>42726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53">
        <f t="shared" si="0"/>
        <v>0</v>
      </c>
    </row>
    <row r="28" spans="1:16" x14ac:dyDescent="0.3">
      <c r="A28" s="55">
        <v>42727</v>
      </c>
      <c r="B28" s="56">
        <v>12</v>
      </c>
      <c r="C28" s="57"/>
      <c r="D28" s="57"/>
      <c r="E28" s="58"/>
      <c r="F28" s="59"/>
      <c r="G28" s="57"/>
      <c r="H28" s="57"/>
      <c r="I28" s="58"/>
      <c r="J28" s="60"/>
      <c r="K28" s="57"/>
      <c r="L28" s="61"/>
      <c r="M28" s="59">
        <v>4</v>
      </c>
      <c r="N28" s="59"/>
      <c r="O28" s="62"/>
      <c r="P28" s="53">
        <f t="shared" si="0"/>
        <v>16</v>
      </c>
    </row>
    <row r="29" spans="1:16" x14ac:dyDescent="0.3">
      <c r="A29" s="9">
        <v>42728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53">
        <f t="shared" si="0"/>
        <v>0</v>
      </c>
    </row>
    <row r="30" spans="1:16" x14ac:dyDescent="0.3">
      <c r="A30" s="9">
        <v>42729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53">
        <f t="shared" si="0"/>
        <v>0</v>
      </c>
    </row>
    <row r="31" spans="1:16" x14ac:dyDescent="0.3">
      <c r="A31" s="9">
        <v>42730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53">
        <f t="shared" si="0"/>
        <v>0</v>
      </c>
    </row>
    <row r="32" spans="1:16" x14ac:dyDescent="0.3">
      <c r="A32" s="9">
        <v>42731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53">
        <f t="shared" si="0"/>
        <v>0</v>
      </c>
    </row>
    <row r="33" spans="1:16" x14ac:dyDescent="0.3">
      <c r="A33" s="55">
        <v>42732</v>
      </c>
      <c r="B33" s="56">
        <v>41</v>
      </c>
      <c r="C33" s="57"/>
      <c r="D33" s="57"/>
      <c r="E33" s="58"/>
      <c r="F33" s="59"/>
      <c r="G33" s="57"/>
      <c r="H33" s="57"/>
      <c r="I33" s="58"/>
      <c r="J33" s="60"/>
      <c r="K33" s="57"/>
      <c r="L33" s="61"/>
      <c r="M33" s="59">
        <v>26</v>
      </c>
      <c r="N33" s="59"/>
      <c r="O33" s="62">
        <v>12</v>
      </c>
      <c r="P33" s="53">
        <f t="shared" si="0"/>
        <v>79</v>
      </c>
    </row>
    <row r="34" spans="1:16" x14ac:dyDescent="0.3">
      <c r="A34" s="9">
        <v>42733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54">
        <f t="shared" si="0"/>
        <v>0</v>
      </c>
    </row>
    <row r="35" spans="1:16" x14ac:dyDescent="0.3">
      <c r="A35" s="55">
        <v>42734</v>
      </c>
      <c r="B35" s="56">
        <v>19</v>
      </c>
      <c r="C35" s="57"/>
      <c r="D35" s="57"/>
      <c r="E35" s="58"/>
      <c r="F35" s="59"/>
      <c r="G35" s="57"/>
      <c r="H35" s="57"/>
      <c r="I35" s="58"/>
      <c r="J35" s="60"/>
      <c r="K35" s="57"/>
      <c r="L35" s="61"/>
      <c r="M35" s="59">
        <v>5</v>
      </c>
      <c r="N35" s="59"/>
      <c r="O35" s="62">
        <v>7</v>
      </c>
      <c r="P35" s="54">
        <f t="shared" si="0"/>
        <v>31</v>
      </c>
    </row>
    <row r="36" spans="1:16" ht="15" thickBot="1" x14ac:dyDescent="0.35">
      <c r="A36" s="9">
        <v>42735</v>
      </c>
      <c r="B36" s="17"/>
      <c r="C36" s="18"/>
      <c r="D36" s="18"/>
      <c r="E36" s="19"/>
      <c r="F36" s="20"/>
      <c r="G36" s="18"/>
      <c r="H36" s="18"/>
      <c r="I36" s="19"/>
      <c r="J36" s="21"/>
      <c r="K36" s="18"/>
      <c r="L36" s="22"/>
      <c r="M36" s="20"/>
      <c r="N36" s="20"/>
      <c r="O36" s="23"/>
      <c r="P36" s="54">
        <f t="shared" si="0"/>
        <v>0</v>
      </c>
    </row>
    <row r="37" spans="1:16" ht="27" thickBot="1" x14ac:dyDescent="0.35">
      <c r="A37" s="45" t="s">
        <v>14</v>
      </c>
      <c r="B37" s="46">
        <f t="shared" ref="B37:O37" si="1">SUM(B6:B36)</f>
        <v>207</v>
      </c>
      <c r="C37" s="47">
        <f t="shared" si="1"/>
        <v>0</v>
      </c>
      <c r="D37" s="47">
        <f t="shared" si="1"/>
        <v>0</v>
      </c>
      <c r="E37" s="46">
        <f t="shared" si="1"/>
        <v>0</v>
      </c>
      <c r="F37" s="48">
        <f t="shared" si="1"/>
        <v>0</v>
      </c>
      <c r="G37" s="47">
        <f t="shared" si="1"/>
        <v>0</v>
      </c>
      <c r="H37" s="46">
        <f t="shared" si="1"/>
        <v>0</v>
      </c>
      <c r="I37" s="49">
        <f t="shared" si="1"/>
        <v>0</v>
      </c>
      <c r="J37" s="50">
        <f t="shared" si="1"/>
        <v>0</v>
      </c>
      <c r="K37" s="47">
        <f t="shared" si="1"/>
        <v>0</v>
      </c>
      <c r="L37" s="46">
        <f t="shared" si="1"/>
        <v>0</v>
      </c>
      <c r="M37" s="48">
        <f t="shared" si="1"/>
        <v>131</v>
      </c>
      <c r="N37" s="48">
        <f t="shared" si="1"/>
        <v>2</v>
      </c>
      <c r="O37" s="51">
        <f t="shared" si="1"/>
        <v>54</v>
      </c>
      <c r="P37" s="51">
        <f>SUM(B37:O37)</f>
        <v>394</v>
      </c>
    </row>
    <row r="38" spans="1:16" ht="27" thickBot="1" x14ac:dyDescent="0.35">
      <c r="A38" s="24" t="s">
        <v>15</v>
      </c>
      <c r="B38" s="25">
        <f>B37+'Nov. 2016'!B37</f>
        <v>2206</v>
      </c>
      <c r="C38" s="25">
        <f>C37+'Nov. 2016'!C37</f>
        <v>44</v>
      </c>
      <c r="D38" s="25">
        <f>D37+'Nov. 2016'!D37</f>
        <v>24</v>
      </c>
      <c r="E38" s="25">
        <f>E37+'Nov. 2016'!E37</f>
        <v>12</v>
      </c>
      <c r="F38" s="25">
        <f>F37+'Nov. 2016'!F37</f>
        <v>721</v>
      </c>
      <c r="G38" s="25">
        <f>G37+'Nov. 2016'!G37</f>
        <v>59</v>
      </c>
      <c r="H38" s="25">
        <f>H37+'Nov. 2016'!H37</f>
        <v>45</v>
      </c>
      <c r="I38" s="25">
        <f>I37+'Nov. 2016'!I37</f>
        <v>9</v>
      </c>
      <c r="J38" s="25">
        <f>J37+'Nov. 2016'!J37</f>
        <v>528</v>
      </c>
      <c r="K38" s="25">
        <f>K37+'Nov. 2016'!K37</f>
        <v>0</v>
      </c>
      <c r="L38" s="25">
        <f>L37+'Nov. 2016'!L37</f>
        <v>8</v>
      </c>
      <c r="M38" s="25">
        <f>M37+'Nov. 2016'!M37</f>
        <v>819</v>
      </c>
      <c r="N38" s="25">
        <f>N37+'Nov. 2016'!N37</f>
        <v>11</v>
      </c>
      <c r="O38" s="25">
        <f>O37+'Nov. 2016'!O37</f>
        <v>1275</v>
      </c>
      <c r="P38" s="25">
        <f>P37+'Nov. 2016'!P37</f>
        <v>5761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" right="0.2" top="0.75" bottom="0.75" header="0.3" footer="0.3"/>
  <pageSetup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workbookViewId="0">
      <selection activeCell="D13" sqref="D13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86" t="s">
        <v>18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4.4" customHeigh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15.75" customHeight="1" thickBot="1" x14ac:dyDescent="0.35"/>
    <row r="4" spans="1:16" ht="14.4" customHeight="1" x14ac:dyDescent="0.3">
      <c r="A4" s="87" t="s">
        <v>0</v>
      </c>
      <c r="B4" s="89" t="s">
        <v>1</v>
      </c>
      <c r="C4" s="90"/>
      <c r="D4" s="90"/>
      <c r="E4" s="91"/>
      <c r="F4" s="89" t="s">
        <v>2</v>
      </c>
      <c r="G4" s="90"/>
      <c r="H4" s="90"/>
      <c r="I4" s="91"/>
      <c r="J4" s="92" t="s">
        <v>3</v>
      </c>
      <c r="K4" s="93"/>
      <c r="L4" s="94"/>
      <c r="M4" s="95" t="s">
        <v>4</v>
      </c>
      <c r="N4" s="87" t="s">
        <v>5</v>
      </c>
      <c r="O4" s="87" t="s">
        <v>6</v>
      </c>
      <c r="P4" s="87" t="s">
        <v>7</v>
      </c>
    </row>
    <row r="5" spans="1:16" ht="15" thickBot="1" x14ac:dyDescent="0.35">
      <c r="A5" s="8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96"/>
      <c r="N5" s="88"/>
      <c r="O5" s="88"/>
      <c r="P5" s="88"/>
    </row>
    <row r="6" spans="1:16" ht="15" customHeight="1" x14ac:dyDescent="0.3">
      <c r="A6" s="55">
        <v>42401</v>
      </c>
      <c r="B6" s="70">
        <v>40</v>
      </c>
      <c r="C6" s="71"/>
      <c r="D6" s="71">
        <v>1</v>
      </c>
      <c r="E6" s="72">
        <v>1</v>
      </c>
      <c r="F6" s="73"/>
      <c r="G6" s="71"/>
      <c r="H6" s="71"/>
      <c r="I6" s="72"/>
      <c r="J6" s="74"/>
      <c r="K6" s="71"/>
      <c r="L6" s="75"/>
      <c r="M6" s="73">
        <v>1</v>
      </c>
      <c r="N6" s="73"/>
      <c r="O6" s="76">
        <v>29</v>
      </c>
      <c r="P6" s="52">
        <f>(O6+N6+M6+L6+K6+J6+I6+H6+G6+F6+E6+D6+C6+B6)</f>
        <v>72</v>
      </c>
    </row>
    <row r="7" spans="1:16" ht="15" customHeight="1" x14ac:dyDescent="0.3">
      <c r="A7" s="9">
        <v>42402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53"/>
    </row>
    <row r="8" spans="1:16" ht="15" customHeight="1" x14ac:dyDescent="0.3">
      <c r="A8" s="55">
        <v>42403</v>
      </c>
      <c r="B8" s="56">
        <v>33</v>
      </c>
      <c r="C8" s="57"/>
      <c r="D8" s="57"/>
      <c r="E8" s="58"/>
      <c r="F8" s="59"/>
      <c r="G8" s="57"/>
      <c r="H8" s="57"/>
      <c r="I8" s="58"/>
      <c r="J8" s="60"/>
      <c r="K8" s="57"/>
      <c r="L8" s="61"/>
      <c r="M8" s="59">
        <v>1</v>
      </c>
      <c r="N8" s="59"/>
      <c r="O8" s="62">
        <v>14</v>
      </c>
      <c r="P8" s="53">
        <f>(O8+N8+M8+L8+K8+J8+I8+H8+G8+F8+E8+D8+C8+B8)</f>
        <v>48</v>
      </c>
    </row>
    <row r="9" spans="1:16" ht="15" customHeight="1" x14ac:dyDescent="0.3">
      <c r="A9" s="9">
        <v>42404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53"/>
    </row>
    <row r="10" spans="1:16" ht="15" customHeight="1" x14ac:dyDescent="0.3">
      <c r="A10" s="55">
        <v>42405</v>
      </c>
      <c r="B10" s="56">
        <v>30</v>
      </c>
      <c r="C10" s="57">
        <v>1</v>
      </c>
      <c r="D10" s="57"/>
      <c r="E10" s="58"/>
      <c r="F10" s="59"/>
      <c r="G10" s="57"/>
      <c r="H10" s="57"/>
      <c r="I10" s="58"/>
      <c r="J10" s="60"/>
      <c r="K10" s="57"/>
      <c r="L10" s="61"/>
      <c r="M10" s="59">
        <v>1</v>
      </c>
      <c r="N10" s="59"/>
      <c r="O10" s="62">
        <v>12</v>
      </c>
      <c r="P10" s="53">
        <f>(O10+N10+M10+L10+K10+J10+I10+H10+G10+F10+E10+D10+C10+B10)</f>
        <v>44</v>
      </c>
    </row>
    <row r="11" spans="1:16" ht="15" customHeight="1" x14ac:dyDescent="0.3">
      <c r="A11" s="9">
        <v>42406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53"/>
    </row>
    <row r="12" spans="1:16" ht="15" customHeight="1" x14ac:dyDescent="0.3">
      <c r="A12" s="9">
        <v>42407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53"/>
    </row>
    <row r="13" spans="1:16" ht="15" customHeight="1" x14ac:dyDescent="0.3">
      <c r="A13" s="55">
        <v>42408</v>
      </c>
      <c r="B13" s="56">
        <v>29</v>
      </c>
      <c r="C13" s="57"/>
      <c r="D13" s="57"/>
      <c r="E13" s="58"/>
      <c r="F13" s="59"/>
      <c r="G13" s="57"/>
      <c r="H13" s="57"/>
      <c r="I13" s="58"/>
      <c r="J13" s="60"/>
      <c r="K13" s="57"/>
      <c r="L13" s="61"/>
      <c r="M13" s="59"/>
      <c r="N13" s="59"/>
      <c r="O13" s="62">
        <v>12</v>
      </c>
      <c r="P13" s="53">
        <f>(O13+N13+M13+L13+K13+J13+I13+H13+G13+F13+E13+D13+C13+B13)</f>
        <v>41</v>
      </c>
    </row>
    <row r="14" spans="1:16" ht="15" customHeight="1" x14ac:dyDescent="0.3">
      <c r="A14" s="9">
        <v>42409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53"/>
    </row>
    <row r="15" spans="1:16" ht="15" customHeight="1" x14ac:dyDescent="0.3">
      <c r="A15" s="55">
        <v>42410</v>
      </c>
      <c r="B15" s="56">
        <v>34</v>
      </c>
      <c r="C15" s="57">
        <v>1</v>
      </c>
      <c r="D15" s="57"/>
      <c r="E15" s="58"/>
      <c r="F15" s="59"/>
      <c r="G15" s="57"/>
      <c r="H15" s="57"/>
      <c r="I15" s="58"/>
      <c r="J15" s="60"/>
      <c r="K15" s="57"/>
      <c r="L15" s="61"/>
      <c r="M15" s="59">
        <v>2</v>
      </c>
      <c r="N15" s="59"/>
      <c r="O15" s="62">
        <v>9</v>
      </c>
      <c r="P15" s="53">
        <f>(O15+N15+M15+L15+K15+J15+I15+H15+G15+F15+E15+D15+C15+B15)</f>
        <v>46</v>
      </c>
    </row>
    <row r="16" spans="1:16" ht="15" customHeight="1" x14ac:dyDescent="0.3">
      <c r="A16" s="9">
        <v>42411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53"/>
    </row>
    <row r="17" spans="1:16" x14ac:dyDescent="0.3">
      <c r="A17" s="55">
        <v>42412</v>
      </c>
      <c r="B17" s="56">
        <v>34</v>
      </c>
      <c r="C17" s="57"/>
      <c r="D17" s="57">
        <v>1</v>
      </c>
      <c r="E17" s="58"/>
      <c r="F17" s="59"/>
      <c r="G17" s="57"/>
      <c r="H17" s="57"/>
      <c r="I17" s="58"/>
      <c r="J17" s="60"/>
      <c r="K17" s="57"/>
      <c r="L17" s="61"/>
      <c r="M17" s="59">
        <v>2</v>
      </c>
      <c r="N17" s="59"/>
      <c r="O17" s="62">
        <v>8</v>
      </c>
      <c r="P17" s="53">
        <f>(O17+N17+M17+L17+K17+J17+I17+H17+G17+F17+E17+D17+C17+B17)</f>
        <v>45</v>
      </c>
    </row>
    <row r="18" spans="1:16" ht="15" x14ac:dyDescent="0.25">
      <c r="A18" s="9">
        <v>42413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53"/>
    </row>
    <row r="19" spans="1:16" ht="15" x14ac:dyDescent="0.25">
      <c r="A19" s="9">
        <v>42414</v>
      </c>
      <c r="B19" s="17"/>
      <c r="C19" s="18"/>
      <c r="D19" s="18"/>
      <c r="E19" s="19"/>
      <c r="F19" s="20"/>
      <c r="G19" s="18" t="s">
        <v>16</v>
      </c>
      <c r="H19" s="18"/>
      <c r="I19" s="19"/>
      <c r="J19" s="21"/>
      <c r="K19" s="18"/>
      <c r="L19" s="22"/>
      <c r="M19" s="20"/>
      <c r="N19" s="20"/>
      <c r="O19" s="23"/>
      <c r="P19" s="53"/>
    </row>
    <row r="20" spans="1:16" x14ac:dyDescent="0.3">
      <c r="A20" s="55">
        <v>42415</v>
      </c>
      <c r="B20" s="56">
        <v>33</v>
      </c>
      <c r="C20" s="57">
        <v>1</v>
      </c>
      <c r="D20" s="57"/>
      <c r="E20" s="58"/>
      <c r="F20" s="59"/>
      <c r="G20" s="57"/>
      <c r="H20" s="57"/>
      <c r="I20" s="58"/>
      <c r="J20" s="60"/>
      <c r="K20" s="57"/>
      <c r="L20" s="61"/>
      <c r="M20" s="59">
        <v>1</v>
      </c>
      <c r="N20" s="59"/>
      <c r="O20" s="62">
        <v>13</v>
      </c>
      <c r="P20" s="53">
        <f>(O20+N20+M20+L20+K20+J20+I20+H20+G20+F20+E20+D20+C20+B20)</f>
        <v>48</v>
      </c>
    </row>
    <row r="21" spans="1:16" x14ac:dyDescent="0.3">
      <c r="A21" s="9">
        <v>42416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53"/>
    </row>
    <row r="22" spans="1:16" x14ac:dyDescent="0.3">
      <c r="A22" s="55">
        <v>42417</v>
      </c>
      <c r="B22" s="56">
        <v>68</v>
      </c>
      <c r="C22" s="57"/>
      <c r="D22" s="57">
        <v>3</v>
      </c>
      <c r="E22" s="58"/>
      <c r="F22" s="59"/>
      <c r="G22" s="57"/>
      <c r="H22" s="57"/>
      <c r="I22" s="58"/>
      <c r="J22" s="60"/>
      <c r="K22" s="57"/>
      <c r="L22" s="61"/>
      <c r="M22" s="59">
        <v>1</v>
      </c>
      <c r="N22" s="59"/>
      <c r="O22" s="62">
        <v>34</v>
      </c>
      <c r="P22" s="53">
        <f>(O22+N22+M22+L22+K22+J22+I22+H22+G22+F22+E22+D22+C22+B22)</f>
        <v>106</v>
      </c>
    </row>
    <row r="23" spans="1:16" x14ac:dyDescent="0.3">
      <c r="A23" s="9">
        <v>42418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53"/>
    </row>
    <row r="24" spans="1:16" x14ac:dyDescent="0.3">
      <c r="A24" s="55">
        <v>42419</v>
      </c>
      <c r="B24" s="56">
        <v>39</v>
      </c>
      <c r="C24" s="57"/>
      <c r="D24" s="57"/>
      <c r="E24" s="58"/>
      <c r="F24" s="59"/>
      <c r="G24" s="57"/>
      <c r="H24" s="57"/>
      <c r="I24" s="58"/>
      <c r="J24" s="60"/>
      <c r="K24" s="57"/>
      <c r="L24" s="61"/>
      <c r="M24" s="59">
        <v>1</v>
      </c>
      <c r="N24" s="59"/>
      <c r="O24" s="62">
        <v>27</v>
      </c>
      <c r="P24" s="53">
        <f>(O24+N24+M24+L24+K24+J24+I24+H24+G24+F24+E24+D24+C24+B24)</f>
        <v>67</v>
      </c>
    </row>
    <row r="25" spans="1:16" x14ac:dyDescent="0.3">
      <c r="A25" s="9">
        <v>42420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53"/>
    </row>
    <row r="26" spans="1:16" x14ac:dyDescent="0.3">
      <c r="A26" s="9">
        <v>42421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53"/>
    </row>
    <row r="27" spans="1:16" x14ac:dyDescent="0.3">
      <c r="A27" s="55">
        <v>42422</v>
      </c>
      <c r="B27" s="56">
        <v>55</v>
      </c>
      <c r="C27" s="57">
        <v>2</v>
      </c>
      <c r="D27" s="57"/>
      <c r="E27" s="58"/>
      <c r="F27" s="59"/>
      <c r="G27" s="57"/>
      <c r="H27" s="57"/>
      <c r="I27" s="58"/>
      <c r="J27" s="60"/>
      <c r="K27" s="57"/>
      <c r="L27" s="61"/>
      <c r="M27" s="59"/>
      <c r="N27" s="59"/>
      <c r="O27" s="62">
        <v>33</v>
      </c>
      <c r="P27" s="53">
        <f>(O27+N27+M27+L27+K27+J27+I27+H27+G27+F27+E27+D27+C27+B27)</f>
        <v>90</v>
      </c>
    </row>
    <row r="28" spans="1:16" x14ac:dyDescent="0.3">
      <c r="A28" s="9">
        <v>42423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53"/>
    </row>
    <row r="29" spans="1:16" x14ac:dyDescent="0.3">
      <c r="A29" s="55">
        <v>42424</v>
      </c>
      <c r="B29" s="56">
        <v>14</v>
      </c>
      <c r="C29" s="57">
        <v>1</v>
      </c>
      <c r="D29" s="57"/>
      <c r="E29" s="58"/>
      <c r="F29" s="59"/>
      <c r="G29" s="57"/>
      <c r="H29" s="57"/>
      <c r="I29" s="58"/>
      <c r="J29" s="60"/>
      <c r="K29" s="57"/>
      <c r="L29" s="61"/>
      <c r="M29" s="59"/>
      <c r="N29" s="59"/>
      <c r="O29" s="62">
        <v>11</v>
      </c>
      <c r="P29" s="53">
        <f>(O29+N29+M29+L29+K29+J29+I29+H29+G29+F29+E29+D29+C29+B29)</f>
        <v>26</v>
      </c>
    </row>
    <row r="30" spans="1:16" x14ac:dyDescent="0.3">
      <c r="A30" s="9">
        <v>42425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53"/>
    </row>
    <row r="31" spans="1:16" x14ac:dyDescent="0.3">
      <c r="A31" s="55">
        <v>42426</v>
      </c>
      <c r="B31" s="56">
        <v>12</v>
      </c>
      <c r="C31" s="57">
        <v>1</v>
      </c>
      <c r="D31" s="57"/>
      <c r="E31" s="58"/>
      <c r="F31" s="59"/>
      <c r="G31" s="57"/>
      <c r="H31" s="57"/>
      <c r="I31" s="58"/>
      <c r="J31" s="60"/>
      <c r="K31" s="57"/>
      <c r="L31" s="61"/>
      <c r="M31" s="59"/>
      <c r="N31" s="59"/>
      <c r="O31" s="62">
        <v>16</v>
      </c>
      <c r="P31" s="53">
        <f>(O31+N31+M31+L31+K31+J31+I31+H31+G31+F31+E31+D31+C31+B31)</f>
        <v>29</v>
      </c>
    </row>
    <row r="32" spans="1:16" x14ac:dyDescent="0.3">
      <c r="A32" s="9">
        <v>42427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53"/>
    </row>
    <row r="33" spans="1:16" x14ac:dyDescent="0.3">
      <c r="A33" s="9">
        <v>42428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53"/>
    </row>
    <row r="34" spans="1:16" ht="15" thickBot="1" x14ac:dyDescent="0.35">
      <c r="A34" s="55">
        <v>42429</v>
      </c>
      <c r="B34" s="56">
        <v>13</v>
      </c>
      <c r="C34" s="57"/>
      <c r="D34" s="57"/>
      <c r="E34" s="58"/>
      <c r="F34" s="59"/>
      <c r="G34" s="57"/>
      <c r="H34" s="57"/>
      <c r="I34" s="58"/>
      <c r="J34" s="60"/>
      <c r="K34" s="57"/>
      <c r="L34" s="61"/>
      <c r="M34" s="59"/>
      <c r="N34" s="59"/>
      <c r="O34" s="62">
        <v>16</v>
      </c>
      <c r="P34" s="53">
        <f>(O34+N34+M34+L34+K34+J34+I34+H34+G34+F34+E34+D34+C34+B34)</f>
        <v>29</v>
      </c>
    </row>
    <row r="35" spans="1:16" ht="27" thickBot="1" x14ac:dyDescent="0.35">
      <c r="A35" s="45" t="s">
        <v>14</v>
      </c>
      <c r="B35" s="46">
        <f t="shared" ref="B35:O35" si="0">SUM(B6:B34)</f>
        <v>434</v>
      </c>
      <c r="C35" s="47">
        <f t="shared" si="0"/>
        <v>7</v>
      </c>
      <c r="D35" s="47">
        <f t="shared" si="0"/>
        <v>5</v>
      </c>
      <c r="E35" s="46">
        <f t="shared" si="0"/>
        <v>1</v>
      </c>
      <c r="F35" s="48">
        <f t="shared" si="0"/>
        <v>0</v>
      </c>
      <c r="G35" s="47">
        <f t="shared" si="0"/>
        <v>0</v>
      </c>
      <c r="H35" s="46">
        <f t="shared" si="0"/>
        <v>0</v>
      </c>
      <c r="I35" s="49">
        <f t="shared" si="0"/>
        <v>0</v>
      </c>
      <c r="J35" s="50">
        <f t="shared" si="0"/>
        <v>0</v>
      </c>
      <c r="K35" s="47">
        <f t="shared" si="0"/>
        <v>0</v>
      </c>
      <c r="L35" s="46">
        <f t="shared" si="0"/>
        <v>0</v>
      </c>
      <c r="M35" s="48">
        <f t="shared" si="0"/>
        <v>10</v>
      </c>
      <c r="N35" s="48">
        <f t="shared" si="0"/>
        <v>0</v>
      </c>
      <c r="O35" s="51">
        <f t="shared" si="0"/>
        <v>234</v>
      </c>
      <c r="P35" s="51">
        <f>SUM(B35:O35)</f>
        <v>691</v>
      </c>
    </row>
    <row r="36" spans="1:16" ht="27" thickBot="1" x14ac:dyDescent="0.35">
      <c r="A36" s="24" t="s">
        <v>15</v>
      </c>
      <c r="B36" s="25">
        <f>(B35+'Jan. 2016'!B38)</f>
        <v>942</v>
      </c>
      <c r="C36" s="26">
        <f>(C35+'Jan. 2016'!C38)</f>
        <v>10</v>
      </c>
      <c r="D36" s="26">
        <f>(D35+'Jan. 2016'!D38)</f>
        <v>11</v>
      </c>
      <c r="E36" s="33">
        <f>(E35+'Jan. 2016'!E38)</f>
        <v>2</v>
      </c>
      <c r="F36" s="34">
        <f>(F35+'Jan. 2016'!F38)</f>
        <v>0</v>
      </c>
      <c r="G36" s="26">
        <f>(G35+'Jan. 2016'!G38)</f>
        <v>0</v>
      </c>
      <c r="H36" s="26">
        <f>(H35+'Jan. 2016'!H38)</f>
        <v>0</v>
      </c>
      <c r="I36" s="33">
        <f>(I35+'Jan. 2016'!I38)</f>
        <v>0</v>
      </c>
      <c r="J36" s="34">
        <f>(J35+'Jan. 2016'!J38)</f>
        <v>0</v>
      </c>
      <c r="K36" s="26">
        <f>(K35+'Jan. 2016'!K38)</f>
        <v>0</v>
      </c>
      <c r="L36" s="33">
        <f>(L35+'Jan. 2016'!L38)</f>
        <v>0</v>
      </c>
      <c r="M36" s="35">
        <f>(M35+'Jan. 2016'!M38)</f>
        <v>61</v>
      </c>
      <c r="N36" s="36">
        <f>(N35+'Jan. 2016'!N38)</f>
        <v>2</v>
      </c>
      <c r="O36" s="35">
        <f>(O35+'Jan. 2016'!O38)</f>
        <v>452</v>
      </c>
      <c r="P36" s="32">
        <f>SUM(B36:O36)</f>
        <v>1480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A4" workbookViewId="0">
      <selection activeCell="A14" sqref="A14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99" t="s">
        <v>19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4.4" customHeigh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15.75" customHeight="1" thickBot="1" x14ac:dyDescent="0.35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14.4" customHeight="1" x14ac:dyDescent="0.3">
      <c r="A4" s="87" t="s">
        <v>0</v>
      </c>
      <c r="B4" s="89" t="s">
        <v>1</v>
      </c>
      <c r="C4" s="90"/>
      <c r="D4" s="90"/>
      <c r="E4" s="91"/>
      <c r="F4" s="89" t="s">
        <v>2</v>
      </c>
      <c r="G4" s="90"/>
      <c r="H4" s="90"/>
      <c r="I4" s="91"/>
      <c r="J4" s="92" t="s">
        <v>3</v>
      </c>
      <c r="K4" s="93"/>
      <c r="L4" s="94"/>
      <c r="M4" s="95" t="s">
        <v>4</v>
      </c>
      <c r="N4" s="87" t="s">
        <v>5</v>
      </c>
      <c r="O4" s="87" t="s">
        <v>6</v>
      </c>
      <c r="P4" s="97" t="s">
        <v>7</v>
      </c>
    </row>
    <row r="5" spans="1:16" ht="15" thickBot="1" x14ac:dyDescent="0.35">
      <c r="A5" s="8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96"/>
      <c r="N5" s="88"/>
      <c r="O5" s="88"/>
      <c r="P5" s="98"/>
    </row>
    <row r="6" spans="1:16" ht="15" customHeight="1" x14ac:dyDescent="0.3">
      <c r="A6" s="9">
        <v>42430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52"/>
    </row>
    <row r="7" spans="1:16" ht="15" customHeight="1" x14ac:dyDescent="0.3">
      <c r="A7" s="55">
        <v>42431</v>
      </c>
      <c r="B7" s="56">
        <v>5</v>
      </c>
      <c r="C7" s="57"/>
      <c r="D7" s="57"/>
      <c r="E7" s="58"/>
      <c r="F7" s="59"/>
      <c r="G7" s="57"/>
      <c r="H7" s="57"/>
      <c r="I7" s="58"/>
      <c r="J7" s="60"/>
      <c r="K7" s="57"/>
      <c r="L7" s="61"/>
      <c r="M7" s="59"/>
      <c r="N7" s="59"/>
      <c r="O7" s="62">
        <v>13</v>
      </c>
      <c r="P7" s="53">
        <f>SUM(B7:O7)</f>
        <v>18</v>
      </c>
    </row>
    <row r="8" spans="1:16" ht="15" customHeight="1" x14ac:dyDescent="0.3">
      <c r="A8" s="9">
        <v>42432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53"/>
    </row>
    <row r="9" spans="1:16" ht="15" customHeight="1" x14ac:dyDescent="0.3">
      <c r="A9" s="55">
        <v>42433</v>
      </c>
      <c r="B9" s="56">
        <v>23</v>
      </c>
      <c r="C9" s="57">
        <v>1</v>
      </c>
      <c r="D9" s="57">
        <v>1</v>
      </c>
      <c r="E9" s="58"/>
      <c r="F9" s="59"/>
      <c r="G9" s="57"/>
      <c r="H9" s="57"/>
      <c r="I9" s="58"/>
      <c r="J9" s="60"/>
      <c r="K9" s="57"/>
      <c r="L9" s="61"/>
      <c r="M9" s="59"/>
      <c r="N9" s="59"/>
      <c r="O9" s="62">
        <v>17</v>
      </c>
      <c r="P9" s="53">
        <f>SUM(B9:O9)</f>
        <v>42</v>
      </c>
    </row>
    <row r="10" spans="1:16" ht="15" customHeight="1" x14ac:dyDescent="0.3">
      <c r="A10" s="9">
        <v>42434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53"/>
    </row>
    <row r="11" spans="1:16" ht="15" customHeight="1" x14ac:dyDescent="0.3">
      <c r="A11" s="9">
        <v>42435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53"/>
    </row>
    <row r="12" spans="1:16" ht="15" customHeight="1" x14ac:dyDescent="0.3">
      <c r="A12" s="55">
        <v>42436</v>
      </c>
      <c r="B12" s="56">
        <v>8</v>
      </c>
      <c r="C12" s="57">
        <v>1</v>
      </c>
      <c r="D12" s="57"/>
      <c r="E12" s="58"/>
      <c r="F12" s="59"/>
      <c r="G12" s="57"/>
      <c r="H12" s="57"/>
      <c r="I12" s="58"/>
      <c r="J12" s="60"/>
      <c r="K12" s="57"/>
      <c r="L12" s="61"/>
      <c r="M12" s="59"/>
      <c r="N12" s="59"/>
      <c r="O12" s="62">
        <v>10</v>
      </c>
      <c r="P12" s="53">
        <f>SUM(B12:O12)</f>
        <v>19</v>
      </c>
    </row>
    <row r="13" spans="1:16" ht="15" customHeight="1" x14ac:dyDescent="0.3">
      <c r="A13" s="9">
        <v>42437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53"/>
    </row>
    <row r="14" spans="1:16" ht="15" customHeight="1" x14ac:dyDescent="0.3">
      <c r="A14" s="55">
        <v>42438</v>
      </c>
      <c r="B14" s="56">
        <v>5</v>
      </c>
      <c r="C14" s="57"/>
      <c r="D14" s="57"/>
      <c r="E14" s="58"/>
      <c r="F14" s="59"/>
      <c r="G14" s="57"/>
      <c r="H14" s="57"/>
      <c r="I14" s="58"/>
      <c r="J14" s="60"/>
      <c r="K14" s="57"/>
      <c r="L14" s="61"/>
      <c r="M14" s="59"/>
      <c r="N14" s="59"/>
      <c r="O14" s="62">
        <v>7</v>
      </c>
      <c r="P14" s="53">
        <f>SUM(B14:O14)</f>
        <v>12</v>
      </c>
    </row>
    <row r="15" spans="1:16" ht="15" customHeight="1" x14ac:dyDescent="0.3">
      <c r="A15" s="9">
        <v>42439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53"/>
    </row>
    <row r="16" spans="1:16" ht="15" customHeight="1" x14ac:dyDescent="0.3">
      <c r="A16" s="55">
        <v>42440</v>
      </c>
      <c r="B16" s="56">
        <v>40</v>
      </c>
      <c r="C16" s="57">
        <v>4</v>
      </c>
      <c r="D16" s="57">
        <v>1</v>
      </c>
      <c r="E16" s="58"/>
      <c r="F16" s="59"/>
      <c r="G16" s="57"/>
      <c r="H16" s="57"/>
      <c r="I16" s="58"/>
      <c r="J16" s="60"/>
      <c r="K16" s="57"/>
      <c r="L16" s="61"/>
      <c r="M16" s="59"/>
      <c r="N16" s="59"/>
      <c r="O16" s="62">
        <v>16</v>
      </c>
      <c r="P16" s="53">
        <f>SUM(B16:O16)</f>
        <v>61</v>
      </c>
    </row>
    <row r="17" spans="1:16" x14ac:dyDescent="0.3">
      <c r="A17" s="9">
        <v>42441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53"/>
    </row>
    <row r="18" spans="1:16" x14ac:dyDescent="0.3">
      <c r="A18" s="9">
        <v>42442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53"/>
    </row>
    <row r="19" spans="1:16" x14ac:dyDescent="0.3">
      <c r="A19" s="55">
        <v>42443</v>
      </c>
      <c r="B19" s="56">
        <v>6</v>
      </c>
      <c r="C19" s="57">
        <v>4</v>
      </c>
      <c r="D19" s="57"/>
      <c r="E19" s="58"/>
      <c r="F19" s="59"/>
      <c r="G19" s="57"/>
      <c r="H19" s="57"/>
      <c r="I19" s="58"/>
      <c r="J19" s="60"/>
      <c r="K19" s="57"/>
      <c r="L19" s="61"/>
      <c r="M19" s="59"/>
      <c r="N19" s="59"/>
      <c r="O19" s="62">
        <v>9</v>
      </c>
      <c r="P19" s="53">
        <f>SUM(B19:O19)</f>
        <v>19</v>
      </c>
    </row>
    <row r="20" spans="1:16" x14ac:dyDescent="0.3">
      <c r="A20" s="9">
        <v>42444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53"/>
    </row>
    <row r="21" spans="1:16" x14ac:dyDescent="0.3">
      <c r="A21" s="55">
        <v>42445</v>
      </c>
      <c r="B21" s="56">
        <v>4</v>
      </c>
      <c r="C21" s="57">
        <v>1</v>
      </c>
      <c r="D21" s="57"/>
      <c r="E21" s="58"/>
      <c r="F21" s="59"/>
      <c r="G21" s="57"/>
      <c r="H21" s="57"/>
      <c r="I21" s="58"/>
      <c r="J21" s="60"/>
      <c r="K21" s="57"/>
      <c r="L21" s="61"/>
      <c r="M21" s="59"/>
      <c r="N21" s="59"/>
      <c r="O21" s="62">
        <v>10</v>
      </c>
      <c r="P21" s="53">
        <f>SUM(B21:O21)</f>
        <v>15</v>
      </c>
    </row>
    <row r="22" spans="1:16" x14ac:dyDescent="0.3">
      <c r="A22" s="9">
        <v>42446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53"/>
    </row>
    <row r="23" spans="1:16" x14ac:dyDescent="0.3">
      <c r="A23" s="55">
        <v>42447</v>
      </c>
      <c r="B23" s="56">
        <v>6</v>
      </c>
      <c r="C23" s="57">
        <v>1</v>
      </c>
      <c r="D23" s="57"/>
      <c r="E23" s="58"/>
      <c r="F23" s="59"/>
      <c r="G23" s="57"/>
      <c r="H23" s="57"/>
      <c r="I23" s="58"/>
      <c r="J23" s="60"/>
      <c r="K23" s="57"/>
      <c r="L23" s="61"/>
      <c r="M23" s="59"/>
      <c r="N23" s="59"/>
      <c r="O23" s="62">
        <v>9</v>
      </c>
      <c r="P23" s="53">
        <f>SUM(B23:O23)</f>
        <v>16</v>
      </c>
    </row>
    <row r="24" spans="1:16" x14ac:dyDescent="0.3">
      <c r="A24" s="9">
        <v>42448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53"/>
    </row>
    <row r="25" spans="1:16" x14ac:dyDescent="0.3">
      <c r="A25" s="9">
        <v>42449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53"/>
    </row>
    <row r="26" spans="1:16" x14ac:dyDescent="0.3">
      <c r="A26" s="55">
        <v>42450</v>
      </c>
      <c r="B26" s="56">
        <v>9</v>
      </c>
      <c r="C26" s="57"/>
      <c r="D26" s="57"/>
      <c r="E26" s="58"/>
      <c r="F26" s="59"/>
      <c r="G26" s="57"/>
      <c r="H26" s="57"/>
      <c r="I26" s="58"/>
      <c r="J26" s="60"/>
      <c r="K26" s="57"/>
      <c r="L26" s="61"/>
      <c r="M26" s="59">
        <v>1</v>
      </c>
      <c r="N26" s="59"/>
      <c r="O26" s="62">
        <v>2</v>
      </c>
      <c r="P26" s="53">
        <f>SUM(B26:O26)</f>
        <v>12</v>
      </c>
    </row>
    <row r="27" spans="1:16" x14ac:dyDescent="0.3">
      <c r="A27" s="9">
        <v>42451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53"/>
    </row>
    <row r="28" spans="1:16" x14ac:dyDescent="0.3">
      <c r="A28" s="55">
        <v>42452</v>
      </c>
      <c r="B28" s="56">
        <v>4</v>
      </c>
      <c r="C28" s="57">
        <v>1</v>
      </c>
      <c r="D28" s="57"/>
      <c r="E28" s="58"/>
      <c r="F28" s="59"/>
      <c r="G28" s="57"/>
      <c r="H28" s="57"/>
      <c r="I28" s="58"/>
      <c r="J28" s="60"/>
      <c r="K28" s="57"/>
      <c r="L28" s="61"/>
      <c r="M28" s="59"/>
      <c r="N28" s="59"/>
      <c r="O28" s="62">
        <v>10</v>
      </c>
      <c r="P28" s="53">
        <f>SUM(B28:O28)</f>
        <v>15</v>
      </c>
    </row>
    <row r="29" spans="1:16" x14ac:dyDescent="0.3">
      <c r="A29" s="9">
        <v>42453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53"/>
    </row>
    <row r="30" spans="1:16" x14ac:dyDescent="0.3">
      <c r="A30" s="55">
        <v>42454</v>
      </c>
      <c r="B30" s="56">
        <v>7</v>
      </c>
      <c r="C30" s="57">
        <v>1</v>
      </c>
      <c r="D30" s="57"/>
      <c r="E30" s="58"/>
      <c r="F30" s="59"/>
      <c r="G30" s="57"/>
      <c r="H30" s="57"/>
      <c r="I30" s="58"/>
      <c r="J30" s="60"/>
      <c r="K30" s="57"/>
      <c r="L30" s="61"/>
      <c r="M30" s="59"/>
      <c r="N30" s="59"/>
      <c r="O30" s="62">
        <v>9</v>
      </c>
      <c r="P30" s="53">
        <f>SUM(B30:O30)</f>
        <v>17</v>
      </c>
    </row>
    <row r="31" spans="1:16" x14ac:dyDescent="0.3">
      <c r="A31" s="9">
        <v>42455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53"/>
    </row>
    <row r="32" spans="1:16" x14ac:dyDescent="0.3">
      <c r="A32" s="9">
        <v>42456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53"/>
    </row>
    <row r="33" spans="1:16" x14ac:dyDescent="0.3">
      <c r="A33" s="55">
        <v>42457</v>
      </c>
      <c r="B33" s="56">
        <v>8</v>
      </c>
      <c r="C33" s="57">
        <v>1</v>
      </c>
      <c r="D33" s="57"/>
      <c r="E33" s="58"/>
      <c r="F33" s="59"/>
      <c r="G33" s="57"/>
      <c r="H33" s="57"/>
      <c r="I33" s="58"/>
      <c r="J33" s="60"/>
      <c r="K33" s="57"/>
      <c r="L33" s="61"/>
      <c r="M33" s="59"/>
      <c r="N33" s="59"/>
      <c r="O33" s="62">
        <v>34</v>
      </c>
      <c r="P33" s="53">
        <f>SUM(B33:O33)</f>
        <v>43</v>
      </c>
    </row>
    <row r="34" spans="1:16" x14ac:dyDescent="0.3">
      <c r="A34" s="9">
        <v>42458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54"/>
    </row>
    <row r="35" spans="1:16" x14ac:dyDescent="0.3">
      <c r="A35" s="55">
        <v>42459</v>
      </c>
      <c r="B35" s="56">
        <v>1</v>
      </c>
      <c r="C35" s="57"/>
      <c r="D35" s="57"/>
      <c r="E35" s="58"/>
      <c r="F35" s="59"/>
      <c r="G35" s="57"/>
      <c r="H35" s="57"/>
      <c r="I35" s="58"/>
      <c r="J35" s="60"/>
      <c r="K35" s="57"/>
      <c r="L35" s="61"/>
      <c r="M35" s="59"/>
      <c r="N35" s="59"/>
      <c r="O35" s="62">
        <v>4</v>
      </c>
      <c r="P35" s="54">
        <f>SUM(B35:O35)</f>
        <v>5</v>
      </c>
    </row>
    <row r="36" spans="1:16" ht="15" thickBot="1" x14ac:dyDescent="0.35">
      <c r="A36" s="9">
        <v>42460</v>
      </c>
      <c r="B36" s="17"/>
      <c r="C36" s="18"/>
      <c r="D36" s="18"/>
      <c r="E36" s="19"/>
      <c r="F36" s="20"/>
      <c r="G36" s="18"/>
      <c r="H36" s="18"/>
      <c r="I36" s="19"/>
      <c r="J36" s="21"/>
      <c r="K36" s="18"/>
      <c r="L36" s="22"/>
      <c r="M36" s="20"/>
      <c r="N36" s="20"/>
      <c r="O36" s="23"/>
      <c r="P36" s="54"/>
    </row>
    <row r="37" spans="1:16" ht="27" thickBot="1" x14ac:dyDescent="0.35">
      <c r="A37" s="45" t="s">
        <v>14</v>
      </c>
      <c r="B37" s="46">
        <f t="shared" ref="B37:O37" si="0">SUM(B6:B36)</f>
        <v>126</v>
      </c>
      <c r="C37" s="47">
        <f t="shared" si="0"/>
        <v>15</v>
      </c>
      <c r="D37" s="47">
        <f t="shared" si="0"/>
        <v>2</v>
      </c>
      <c r="E37" s="46">
        <f t="shared" si="0"/>
        <v>0</v>
      </c>
      <c r="F37" s="48">
        <f t="shared" si="0"/>
        <v>0</v>
      </c>
      <c r="G37" s="47">
        <f t="shared" si="0"/>
        <v>0</v>
      </c>
      <c r="H37" s="46">
        <f t="shared" si="0"/>
        <v>0</v>
      </c>
      <c r="I37" s="49">
        <f t="shared" si="0"/>
        <v>0</v>
      </c>
      <c r="J37" s="50">
        <f t="shared" si="0"/>
        <v>0</v>
      </c>
      <c r="K37" s="47">
        <f t="shared" si="0"/>
        <v>0</v>
      </c>
      <c r="L37" s="46">
        <f t="shared" si="0"/>
        <v>0</v>
      </c>
      <c r="M37" s="48">
        <f t="shared" si="0"/>
        <v>1</v>
      </c>
      <c r="N37" s="48">
        <f t="shared" si="0"/>
        <v>0</v>
      </c>
      <c r="O37" s="51">
        <f t="shared" si="0"/>
        <v>150</v>
      </c>
      <c r="P37" s="51">
        <f>SUM(B37:O37)</f>
        <v>294</v>
      </c>
    </row>
    <row r="38" spans="1:16" ht="27" thickBot="1" x14ac:dyDescent="0.35">
      <c r="A38" s="24" t="s">
        <v>15</v>
      </c>
      <c r="B38" s="25">
        <f>(B37+'Feb. 2016'!B36)</f>
        <v>1068</v>
      </c>
      <c r="C38" s="26">
        <f>(C37+'Feb. 2016'!C36)</f>
        <v>25</v>
      </c>
      <c r="D38" s="26">
        <f>(D37+'Feb. 2016'!D36)</f>
        <v>13</v>
      </c>
      <c r="E38" s="33">
        <f>(E37+'Feb. 2016'!E36)</f>
        <v>2</v>
      </c>
      <c r="F38" s="34">
        <f>(F37+'Feb. 2016'!F36)</f>
        <v>0</v>
      </c>
      <c r="G38" s="26">
        <f>(G37+'Feb. 2016'!G36)</f>
        <v>0</v>
      </c>
      <c r="H38" s="26">
        <f>(H37+'Feb. 2016'!H36)</f>
        <v>0</v>
      </c>
      <c r="I38" s="33">
        <f>(I37+'Feb. 2016'!I36)</f>
        <v>0</v>
      </c>
      <c r="J38" s="34">
        <f>(J37+'Feb. 2016'!J36)</f>
        <v>0</v>
      </c>
      <c r="K38" s="26">
        <f>(K37+'Feb. 2016'!K36)</f>
        <v>0</v>
      </c>
      <c r="L38" s="33">
        <f>(L37+'Feb. 2016'!L36)</f>
        <v>0</v>
      </c>
      <c r="M38" s="35">
        <f>(M37+'Feb. 2016'!M36)</f>
        <v>62</v>
      </c>
      <c r="N38" s="35">
        <f>(N37+'Feb. 2016'!N36)</f>
        <v>2</v>
      </c>
      <c r="O38" s="35">
        <f>(O37+'Feb. 2016'!O36)</f>
        <v>602</v>
      </c>
      <c r="P38" s="32">
        <f>SUM(B38:O38)</f>
        <v>1774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3" workbookViewId="0">
      <selection activeCell="O32" sqref="O32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86" t="s">
        <v>20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4.4" customHeigh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15.75" customHeight="1" thickBot="1" x14ac:dyDescent="0.35"/>
    <row r="4" spans="1:16" ht="14.4" customHeight="1" x14ac:dyDescent="0.3">
      <c r="A4" s="87" t="s">
        <v>0</v>
      </c>
      <c r="B4" s="89" t="s">
        <v>1</v>
      </c>
      <c r="C4" s="90"/>
      <c r="D4" s="90"/>
      <c r="E4" s="91"/>
      <c r="F4" s="89" t="s">
        <v>2</v>
      </c>
      <c r="G4" s="90"/>
      <c r="H4" s="90"/>
      <c r="I4" s="91"/>
      <c r="J4" s="92" t="s">
        <v>3</v>
      </c>
      <c r="K4" s="93"/>
      <c r="L4" s="94"/>
      <c r="M4" s="95" t="s">
        <v>4</v>
      </c>
      <c r="N4" s="87" t="s">
        <v>5</v>
      </c>
      <c r="O4" s="87" t="s">
        <v>6</v>
      </c>
      <c r="P4" s="97" t="s">
        <v>7</v>
      </c>
    </row>
    <row r="5" spans="1:16" ht="15" thickBot="1" x14ac:dyDescent="0.35">
      <c r="A5" s="8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96"/>
      <c r="N5" s="88"/>
      <c r="O5" s="88"/>
      <c r="P5" s="98"/>
    </row>
    <row r="6" spans="1:16" ht="15" customHeight="1" x14ac:dyDescent="0.3">
      <c r="A6" s="9">
        <v>42461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52"/>
    </row>
    <row r="7" spans="1:16" ht="15" customHeight="1" x14ac:dyDescent="0.3">
      <c r="A7" s="9">
        <v>42462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53"/>
    </row>
    <row r="8" spans="1:16" ht="15" customHeight="1" x14ac:dyDescent="0.3">
      <c r="A8" s="9">
        <v>42463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53"/>
    </row>
    <row r="9" spans="1:16" ht="15" customHeight="1" x14ac:dyDescent="0.3">
      <c r="A9" s="55">
        <v>42464</v>
      </c>
      <c r="B9" s="56">
        <v>2</v>
      </c>
      <c r="C9" s="57"/>
      <c r="D9" s="57"/>
      <c r="E9" s="58"/>
      <c r="F9" s="59"/>
      <c r="G9" s="57"/>
      <c r="H9" s="57"/>
      <c r="I9" s="58"/>
      <c r="J9" s="60"/>
      <c r="K9" s="57"/>
      <c r="L9" s="61"/>
      <c r="M9" s="59"/>
      <c r="N9" s="59"/>
      <c r="O9" s="62">
        <v>2</v>
      </c>
      <c r="P9" s="53">
        <f>SUM(B9+C9+D9+E9+F9+G9+H9+I9+J9+K9+L9+M9+N9+O9)</f>
        <v>4</v>
      </c>
    </row>
    <row r="10" spans="1:16" ht="15" customHeight="1" x14ac:dyDescent="0.3">
      <c r="A10" s="9">
        <v>42465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53"/>
    </row>
    <row r="11" spans="1:16" ht="15" customHeight="1" x14ac:dyDescent="0.3">
      <c r="A11" s="55">
        <v>42466</v>
      </c>
      <c r="B11" s="56">
        <v>1</v>
      </c>
      <c r="C11" s="57">
        <v>1</v>
      </c>
      <c r="D11" s="57"/>
      <c r="E11" s="58"/>
      <c r="F11" s="59"/>
      <c r="G11" s="57"/>
      <c r="H11" s="57"/>
      <c r="I11" s="58"/>
      <c r="J11" s="60"/>
      <c r="K11" s="57"/>
      <c r="L11" s="61"/>
      <c r="M11" s="59"/>
      <c r="N11" s="59"/>
      <c r="O11" s="62">
        <v>6</v>
      </c>
      <c r="P11" s="53">
        <f>SUM(B11+C11+D11+E11+F11+G11+H11+I11+J11+K11+L11+M11+N11+O11)</f>
        <v>8</v>
      </c>
    </row>
    <row r="12" spans="1:16" ht="15" customHeight="1" x14ac:dyDescent="0.3">
      <c r="A12" s="9">
        <v>42467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53"/>
    </row>
    <row r="13" spans="1:16" ht="15" customHeight="1" x14ac:dyDescent="0.3">
      <c r="A13" s="55">
        <v>42468</v>
      </c>
      <c r="B13" s="56">
        <v>3</v>
      </c>
      <c r="C13" s="57"/>
      <c r="D13" s="57"/>
      <c r="E13" s="58"/>
      <c r="F13" s="59"/>
      <c r="G13" s="57"/>
      <c r="H13" s="57"/>
      <c r="I13" s="58"/>
      <c r="J13" s="60"/>
      <c r="K13" s="57"/>
      <c r="L13" s="61"/>
      <c r="M13" s="59"/>
      <c r="N13" s="59"/>
      <c r="O13" s="62">
        <v>6</v>
      </c>
      <c r="P13" s="53">
        <f>SUM(B13+C13+D13+E13+F13+G13+H13+I13+J13+K13+L13+M13+N13+O13)</f>
        <v>9</v>
      </c>
    </row>
    <row r="14" spans="1:16" ht="15" customHeight="1" x14ac:dyDescent="0.3">
      <c r="A14" s="9">
        <v>42469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53"/>
    </row>
    <row r="15" spans="1:16" ht="15" customHeight="1" x14ac:dyDescent="0.3">
      <c r="A15" s="9">
        <v>42470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53"/>
    </row>
    <row r="16" spans="1:16" ht="15" customHeight="1" x14ac:dyDescent="0.3">
      <c r="A16" s="55">
        <v>42471</v>
      </c>
      <c r="B16" s="56"/>
      <c r="C16" s="57">
        <v>2</v>
      </c>
      <c r="D16" s="57"/>
      <c r="E16" s="58"/>
      <c r="F16" s="59"/>
      <c r="G16" s="57"/>
      <c r="H16" s="57"/>
      <c r="I16" s="58"/>
      <c r="J16" s="60"/>
      <c r="K16" s="57"/>
      <c r="L16" s="61"/>
      <c r="M16" s="59"/>
      <c r="N16" s="59"/>
      <c r="O16" s="62">
        <v>8</v>
      </c>
      <c r="P16" s="53">
        <f>SUM(B16+C16+D16+E16+F16+G16+H16+I16+J16+K16+L16+M16+N16+O16)</f>
        <v>10</v>
      </c>
    </row>
    <row r="17" spans="1:16" x14ac:dyDescent="0.3">
      <c r="A17" s="9">
        <v>42472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53"/>
    </row>
    <row r="18" spans="1:16" x14ac:dyDescent="0.3">
      <c r="A18" s="55">
        <v>42473</v>
      </c>
      <c r="B18" s="56">
        <v>1</v>
      </c>
      <c r="C18" s="57">
        <v>2</v>
      </c>
      <c r="D18" s="57"/>
      <c r="E18" s="58"/>
      <c r="F18" s="59"/>
      <c r="G18" s="57"/>
      <c r="H18" s="57"/>
      <c r="I18" s="58"/>
      <c r="J18" s="60"/>
      <c r="K18" s="57"/>
      <c r="L18" s="61"/>
      <c r="M18" s="59"/>
      <c r="N18" s="59"/>
      <c r="O18" s="62">
        <v>3</v>
      </c>
      <c r="P18" s="53">
        <f>SUM(B18+C18+D18+E18+F18+G18+H18+I18+J18+K18+L18+M18+N18+O18)</f>
        <v>6</v>
      </c>
    </row>
    <row r="19" spans="1:16" x14ac:dyDescent="0.3">
      <c r="A19" s="9">
        <v>42474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53"/>
    </row>
    <row r="20" spans="1:16" x14ac:dyDescent="0.3">
      <c r="A20" s="55">
        <v>42475</v>
      </c>
      <c r="B20" s="56"/>
      <c r="C20" s="57"/>
      <c r="D20" s="57"/>
      <c r="E20" s="58"/>
      <c r="F20" s="59"/>
      <c r="G20" s="57"/>
      <c r="H20" s="57"/>
      <c r="I20" s="58"/>
      <c r="J20" s="60"/>
      <c r="K20" s="57"/>
      <c r="L20" s="61"/>
      <c r="M20" s="59"/>
      <c r="N20" s="59"/>
      <c r="O20" s="62">
        <v>5</v>
      </c>
      <c r="P20" s="53">
        <f>SUM(B20+C20+D20+E20+F20+G20+H20+I20+J20+K20+L20+M20+N20+O20)</f>
        <v>5</v>
      </c>
    </row>
    <row r="21" spans="1:16" x14ac:dyDescent="0.3">
      <c r="A21" s="9">
        <v>42476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53"/>
    </row>
    <row r="22" spans="1:16" x14ac:dyDescent="0.3">
      <c r="A22" s="9">
        <v>42477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53"/>
    </row>
    <row r="23" spans="1:16" x14ac:dyDescent="0.3">
      <c r="A23" s="55">
        <v>42478</v>
      </c>
      <c r="B23" s="56">
        <v>1</v>
      </c>
      <c r="C23" s="57">
        <v>1</v>
      </c>
      <c r="D23" s="57"/>
      <c r="E23" s="58"/>
      <c r="F23" s="59"/>
      <c r="G23" s="57"/>
      <c r="H23" s="57"/>
      <c r="I23" s="58"/>
      <c r="J23" s="60"/>
      <c r="K23" s="57"/>
      <c r="L23" s="61"/>
      <c r="M23" s="59"/>
      <c r="N23" s="59"/>
      <c r="O23" s="62">
        <v>2</v>
      </c>
      <c r="P23" s="53">
        <f>SUM(B23+C23+D23+E23+F23+G23+H23+I23+J23+K23+L23+M23+N23+O23)</f>
        <v>4</v>
      </c>
    </row>
    <row r="24" spans="1:16" x14ac:dyDescent="0.3">
      <c r="A24" s="9">
        <v>42479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53"/>
    </row>
    <row r="25" spans="1:16" x14ac:dyDescent="0.3">
      <c r="A25" s="55">
        <v>42480</v>
      </c>
      <c r="B25" s="56"/>
      <c r="C25" s="57">
        <v>2</v>
      </c>
      <c r="D25" s="57"/>
      <c r="E25" s="58"/>
      <c r="F25" s="59"/>
      <c r="G25" s="57"/>
      <c r="H25" s="57"/>
      <c r="I25" s="58"/>
      <c r="J25" s="60"/>
      <c r="K25" s="57"/>
      <c r="L25" s="61"/>
      <c r="M25" s="59"/>
      <c r="N25" s="59"/>
      <c r="O25" s="62">
        <v>8</v>
      </c>
      <c r="P25" s="53">
        <f>SUM(B25+C25+D25+E25+F25+G25+H25+I25+J25+K25+L25+M25+N25+O25)</f>
        <v>10</v>
      </c>
    </row>
    <row r="26" spans="1:16" x14ac:dyDescent="0.3">
      <c r="A26" s="9">
        <v>42481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53"/>
    </row>
    <row r="27" spans="1:16" x14ac:dyDescent="0.3">
      <c r="A27" s="55">
        <v>42482</v>
      </c>
      <c r="B27" s="56"/>
      <c r="C27" s="57"/>
      <c r="D27" s="57"/>
      <c r="E27" s="58"/>
      <c r="F27" s="59"/>
      <c r="G27" s="57"/>
      <c r="H27" s="57"/>
      <c r="I27" s="58"/>
      <c r="J27" s="60"/>
      <c r="K27" s="57"/>
      <c r="L27" s="61"/>
      <c r="M27" s="59"/>
      <c r="N27" s="59"/>
      <c r="O27" s="62">
        <v>0</v>
      </c>
      <c r="P27" s="53">
        <f>SUM(B27+C27+D27+E27+F27+G27+H27+I27+J27+K27+L27+M27+N27+O27)</f>
        <v>0</v>
      </c>
    </row>
    <row r="28" spans="1:16" x14ac:dyDescent="0.3">
      <c r="A28" s="9">
        <v>42483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53"/>
    </row>
    <row r="29" spans="1:16" x14ac:dyDescent="0.3">
      <c r="A29" s="9">
        <v>42484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53"/>
    </row>
    <row r="30" spans="1:16" x14ac:dyDescent="0.3">
      <c r="A30" s="55">
        <v>42485</v>
      </c>
      <c r="B30" s="56">
        <v>1</v>
      </c>
      <c r="C30" s="57"/>
      <c r="D30" s="57"/>
      <c r="E30" s="58"/>
      <c r="F30" s="59"/>
      <c r="G30" s="57"/>
      <c r="H30" s="57"/>
      <c r="I30" s="58"/>
      <c r="J30" s="60"/>
      <c r="K30" s="57"/>
      <c r="L30" s="61"/>
      <c r="M30" s="59"/>
      <c r="N30" s="59"/>
      <c r="O30" s="62">
        <v>3</v>
      </c>
      <c r="P30" s="53">
        <f>SUM(B30+C30+D30+E30+F30+G30+H30+I30+J30+K30+L30+M30+N30+O30)</f>
        <v>4</v>
      </c>
    </row>
    <row r="31" spans="1:16" x14ac:dyDescent="0.3">
      <c r="A31" s="9">
        <v>42486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53"/>
    </row>
    <row r="32" spans="1:16" x14ac:dyDescent="0.3">
      <c r="A32" s="55">
        <v>42487</v>
      </c>
      <c r="B32" s="56"/>
      <c r="C32" s="57"/>
      <c r="D32" s="57"/>
      <c r="E32" s="58"/>
      <c r="F32" s="59"/>
      <c r="G32" s="57"/>
      <c r="H32" s="57"/>
      <c r="I32" s="58"/>
      <c r="J32" s="60"/>
      <c r="K32" s="57"/>
      <c r="L32" s="61"/>
      <c r="M32" s="59"/>
      <c r="N32" s="59"/>
      <c r="O32" s="62">
        <v>0</v>
      </c>
      <c r="P32" s="53">
        <f>SUM(B32+C32+D32+E32+F32+G32+H32+I32+J32+K32+L32+M32+N32+O32)</f>
        <v>0</v>
      </c>
    </row>
    <row r="33" spans="1:16" x14ac:dyDescent="0.3">
      <c r="A33" s="9">
        <v>42488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53"/>
    </row>
    <row r="34" spans="1:16" x14ac:dyDescent="0.3">
      <c r="A34" s="55">
        <v>42489</v>
      </c>
      <c r="B34" s="56"/>
      <c r="C34" s="57"/>
      <c r="D34" s="57"/>
      <c r="E34" s="58"/>
      <c r="F34" s="59"/>
      <c r="G34" s="57"/>
      <c r="H34" s="57"/>
      <c r="I34" s="58"/>
      <c r="J34" s="60"/>
      <c r="K34" s="57"/>
      <c r="L34" s="61"/>
      <c r="M34" s="59"/>
      <c r="N34" s="59"/>
      <c r="O34" s="62">
        <v>0</v>
      </c>
      <c r="P34" s="54">
        <f>SUM(B34+C34+D34+E34+F34+G34+H34+I34+J34+K34+L34+M34+N34+O34)</f>
        <v>0</v>
      </c>
    </row>
    <row r="35" spans="1:16" ht="15" thickBot="1" x14ac:dyDescent="0.35">
      <c r="A35" s="9">
        <v>42490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54"/>
    </row>
    <row r="36" spans="1:16" ht="27" thickBot="1" x14ac:dyDescent="0.35">
      <c r="A36" s="45" t="s">
        <v>14</v>
      </c>
      <c r="B36" s="46">
        <f t="shared" ref="B36:O36" si="0">SUM(B6:B35)</f>
        <v>9</v>
      </c>
      <c r="C36" s="47">
        <f t="shared" si="0"/>
        <v>8</v>
      </c>
      <c r="D36" s="47">
        <f t="shared" si="0"/>
        <v>0</v>
      </c>
      <c r="E36" s="46">
        <f t="shared" si="0"/>
        <v>0</v>
      </c>
      <c r="F36" s="48">
        <f t="shared" si="0"/>
        <v>0</v>
      </c>
      <c r="G36" s="47">
        <f t="shared" si="0"/>
        <v>0</v>
      </c>
      <c r="H36" s="46">
        <f t="shared" si="0"/>
        <v>0</v>
      </c>
      <c r="I36" s="49">
        <f t="shared" si="0"/>
        <v>0</v>
      </c>
      <c r="J36" s="50">
        <f t="shared" si="0"/>
        <v>0</v>
      </c>
      <c r="K36" s="47">
        <f t="shared" si="0"/>
        <v>0</v>
      </c>
      <c r="L36" s="46">
        <f t="shared" si="0"/>
        <v>0</v>
      </c>
      <c r="M36" s="48">
        <f t="shared" si="0"/>
        <v>0</v>
      </c>
      <c r="N36" s="48">
        <f t="shared" si="0"/>
        <v>0</v>
      </c>
      <c r="O36" s="51">
        <f t="shared" si="0"/>
        <v>43</v>
      </c>
      <c r="P36" s="51">
        <f>SUM(B36:O36)</f>
        <v>60</v>
      </c>
    </row>
    <row r="37" spans="1:16" ht="27" thickBot="1" x14ac:dyDescent="0.35">
      <c r="A37" s="24" t="s">
        <v>15</v>
      </c>
      <c r="B37" s="25">
        <f>SUM(B36+'Mar. 2016'!B38)</f>
        <v>1077</v>
      </c>
      <c r="C37" s="26">
        <f>SUM(C36+'Mar. 2016'!C38)</f>
        <v>33</v>
      </c>
      <c r="D37" s="26">
        <f>SUM(D36+'Mar. 2016'!D38)</f>
        <v>13</v>
      </c>
      <c r="E37" s="27">
        <f>SUM(E36+'Mar. 2016'!E38)</f>
        <v>2</v>
      </c>
      <c r="F37" s="28">
        <f>SUM(F36+'Mar. 2016'!F38)</f>
        <v>0</v>
      </c>
      <c r="G37" s="26">
        <f>SUM(G36+'Mar. 2016'!G38)</f>
        <v>0</v>
      </c>
      <c r="H37" s="26">
        <f>SUM(H36+'Mar. 2016'!H38)</f>
        <v>0</v>
      </c>
      <c r="I37" s="27">
        <f>SUM(I36+'Mar. 2016'!I38)</f>
        <v>0</v>
      </c>
      <c r="J37" s="28">
        <f>SUM(J36+'Mar. 2016'!J38)</f>
        <v>0</v>
      </c>
      <c r="K37" s="26">
        <f>SUM(K36+'Mar. 2016'!K38)</f>
        <v>0</v>
      </c>
      <c r="L37" s="27">
        <f>SUM('Mar. 2016'!L38)</f>
        <v>0</v>
      </c>
      <c r="M37" s="27">
        <f>SUM(M36+'Mar. 2016'!M38)</f>
        <v>62</v>
      </c>
      <c r="N37" s="27">
        <f>SUM(N36+'Mar. 2016'!N38)</f>
        <v>2</v>
      </c>
      <c r="O37" s="27">
        <f>SUM(O36+'Mar. 2016'!O38)</f>
        <v>645</v>
      </c>
      <c r="P37" s="29">
        <f>SUM(B37:O37)</f>
        <v>1834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7" right="0.7" top="0.75" bottom="0.75" header="0.3" footer="0.3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A10" workbookViewId="0">
      <selection activeCell="K23" sqref="K23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86" t="s">
        <v>21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4.4" customHeigh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15.75" customHeight="1" thickBot="1" x14ac:dyDescent="0.35"/>
    <row r="4" spans="1:16" ht="14.4" customHeight="1" x14ac:dyDescent="0.3">
      <c r="A4" s="87" t="s">
        <v>0</v>
      </c>
      <c r="B4" s="89" t="s">
        <v>1</v>
      </c>
      <c r="C4" s="90"/>
      <c r="D4" s="90"/>
      <c r="E4" s="91"/>
      <c r="F4" s="89" t="s">
        <v>2</v>
      </c>
      <c r="G4" s="90"/>
      <c r="H4" s="90"/>
      <c r="I4" s="91"/>
      <c r="J4" s="92" t="s">
        <v>3</v>
      </c>
      <c r="K4" s="93"/>
      <c r="L4" s="94"/>
      <c r="M4" s="95" t="s">
        <v>4</v>
      </c>
      <c r="N4" s="87" t="s">
        <v>5</v>
      </c>
      <c r="O4" s="87" t="s">
        <v>6</v>
      </c>
      <c r="P4" s="97" t="s">
        <v>7</v>
      </c>
    </row>
    <row r="5" spans="1:16" ht="15" thickBot="1" x14ac:dyDescent="0.35">
      <c r="A5" s="8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96"/>
      <c r="N5" s="88"/>
      <c r="O5" s="88"/>
      <c r="P5" s="98"/>
    </row>
    <row r="6" spans="1:16" ht="15" customHeight="1" x14ac:dyDescent="0.3">
      <c r="A6" s="9">
        <v>42491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52"/>
    </row>
    <row r="7" spans="1:16" ht="15" customHeight="1" x14ac:dyDescent="0.3">
      <c r="A7" s="55">
        <v>42492</v>
      </c>
      <c r="B7" s="56"/>
      <c r="C7" s="57">
        <v>1</v>
      </c>
      <c r="D7" s="57"/>
      <c r="E7" s="58"/>
      <c r="F7" s="59"/>
      <c r="G7" s="57"/>
      <c r="H7" s="57"/>
      <c r="I7" s="58"/>
      <c r="J7" s="60"/>
      <c r="K7" s="57"/>
      <c r="L7" s="61"/>
      <c r="M7" s="59"/>
      <c r="N7" s="59"/>
      <c r="O7" s="62">
        <v>1</v>
      </c>
      <c r="P7" s="53">
        <f>SUM(O7+N7+M7+L7+K7+J7+I7+H7+G7+F7+E7+D7+C7+B7)</f>
        <v>2</v>
      </c>
    </row>
    <row r="8" spans="1:16" ht="15" customHeight="1" x14ac:dyDescent="0.3">
      <c r="A8" s="9">
        <v>42493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53"/>
    </row>
    <row r="9" spans="1:16" ht="15" customHeight="1" x14ac:dyDescent="0.3">
      <c r="A9" s="55">
        <v>42494</v>
      </c>
      <c r="B9" s="56">
        <v>1</v>
      </c>
      <c r="C9" s="57">
        <v>1</v>
      </c>
      <c r="D9" s="57"/>
      <c r="E9" s="58"/>
      <c r="F9" s="59"/>
      <c r="G9" s="57"/>
      <c r="H9" s="57"/>
      <c r="I9" s="58"/>
      <c r="J9" s="60"/>
      <c r="K9" s="57"/>
      <c r="L9" s="61"/>
      <c r="M9" s="59"/>
      <c r="N9" s="59"/>
      <c r="O9" s="62">
        <v>1</v>
      </c>
      <c r="P9" s="53">
        <f>SUM(O9+N9+M9+L9+K9+J9+I9+H9+G9+F9+E9+D9+C9+B9)</f>
        <v>3</v>
      </c>
    </row>
    <row r="10" spans="1:16" ht="15" customHeight="1" x14ac:dyDescent="0.3">
      <c r="A10" s="9">
        <v>42495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53"/>
    </row>
    <row r="11" spans="1:16" ht="15" customHeight="1" x14ac:dyDescent="0.3">
      <c r="A11" s="55">
        <v>42496</v>
      </c>
      <c r="B11" s="56"/>
      <c r="C11" s="57"/>
      <c r="D11" s="57"/>
      <c r="E11" s="58"/>
      <c r="F11" s="59"/>
      <c r="G11" s="57">
        <v>1</v>
      </c>
      <c r="H11" s="57"/>
      <c r="I11" s="58"/>
      <c r="J11" s="60"/>
      <c r="K11" s="57"/>
      <c r="L11" s="61"/>
      <c r="M11" s="59"/>
      <c r="N11" s="59"/>
      <c r="O11" s="62"/>
      <c r="P11" s="53">
        <f>SUM(O11+N11+M11+L11+K11+J11+I11+H11+G11+F11+E11+D11+C11+B11)</f>
        <v>1</v>
      </c>
    </row>
    <row r="12" spans="1:16" ht="15" customHeight="1" x14ac:dyDescent="0.3">
      <c r="A12" s="9">
        <v>42497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53"/>
    </row>
    <row r="13" spans="1:16" ht="15" customHeight="1" x14ac:dyDescent="0.3">
      <c r="A13" s="9">
        <v>42498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53"/>
    </row>
    <row r="14" spans="1:16" ht="15" customHeight="1" x14ac:dyDescent="0.3">
      <c r="A14" s="55">
        <v>42499</v>
      </c>
      <c r="B14" s="56">
        <v>1</v>
      </c>
      <c r="C14" s="57">
        <v>1</v>
      </c>
      <c r="D14" s="57"/>
      <c r="E14" s="58"/>
      <c r="F14" s="59"/>
      <c r="G14" s="57"/>
      <c r="H14" s="57"/>
      <c r="I14" s="58"/>
      <c r="J14" s="60"/>
      <c r="K14" s="57"/>
      <c r="L14" s="61"/>
      <c r="M14" s="59"/>
      <c r="N14" s="59"/>
      <c r="O14" s="62">
        <v>12</v>
      </c>
      <c r="P14" s="53">
        <f>SUM(O14+N14+M14+L14+K14+J14+I14+H14+G14+F14+E14+D14+C14+B14)</f>
        <v>14</v>
      </c>
    </row>
    <row r="15" spans="1:16" ht="15" customHeight="1" x14ac:dyDescent="0.3">
      <c r="A15" s="9">
        <v>42500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53"/>
    </row>
    <row r="16" spans="1:16" ht="15" customHeight="1" x14ac:dyDescent="0.3">
      <c r="A16" s="55">
        <v>42501</v>
      </c>
      <c r="B16" s="56"/>
      <c r="C16" s="57"/>
      <c r="D16" s="57"/>
      <c r="E16" s="58"/>
      <c r="F16" s="59"/>
      <c r="G16" s="57"/>
      <c r="H16" s="57"/>
      <c r="I16" s="58"/>
      <c r="J16" s="60"/>
      <c r="K16" s="57"/>
      <c r="L16" s="61"/>
      <c r="M16" s="59"/>
      <c r="N16" s="59"/>
      <c r="O16" s="62"/>
      <c r="P16" s="53">
        <f>SUM(O16+N16+M16+L16+K16+J16+I16+H16+G16+F16+E16+D16+C16+B16)</f>
        <v>0</v>
      </c>
    </row>
    <row r="17" spans="1:16" x14ac:dyDescent="0.3">
      <c r="A17" s="9">
        <v>42502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53"/>
    </row>
    <row r="18" spans="1:16" x14ac:dyDescent="0.3">
      <c r="A18" s="55">
        <v>42503</v>
      </c>
      <c r="B18" s="56"/>
      <c r="C18" s="57"/>
      <c r="D18" s="57"/>
      <c r="E18" s="58"/>
      <c r="F18" s="59">
        <v>1</v>
      </c>
      <c r="G18" s="57"/>
      <c r="H18" s="57">
        <v>2</v>
      </c>
      <c r="I18" s="58"/>
      <c r="J18" s="60"/>
      <c r="K18" s="57"/>
      <c r="L18" s="61"/>
      <c r="M18" s="59"/>
      <c r="N18" s="59"/>
      <c r="O18" s="62">
        <v>5</v>
      </c>
      <c r="P18" s="53">
        <f>SUM(O18+N18+M18+L18+K18+J18+I18+H18+G18+F18+E18+D18+C18+B18)</f>
        <v>8</v>
      </c>
    </row>
    <row r="19" spans="1:16" x14ac:dyDescent="0.3">
      <c r="A19" s="9">
        <v>42504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53"/>
    </row>
    <row r="20" spans="1:16" x14ac:dyDescent="0.3">
      <c r="A20" s="9">
        <v>42505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53"/>
    </row>
    <row r="21" spans="1:16" x14ac:dyDescent="0.3">
      <c r="A21" s="55">
        <v>42506</v>
      </c>
      <c r="B21" s="56"/>
      <c r="C21" s="57"/>
      <c r="D21" s="57"/>
      <c r="E21" s="58"/>
      <c r="F21" s="59">
        <v>6</v>
      </c>
      <c r="G21" s="57"/>
      <c r="H21" s="57"/>
      <c r="I21" s="58"/>
      <c r="J21" s="60"/>
      <c r="K21" s="57"/>
      <c r="L21" s="61"/>
      <c r="M21" s="59"/>
      <c r="N21" s="59"/>
      <c r="O21" s="62">
        <v>2</v>
      </c>
      <c r="P21" s="53">
        <f>SUM(O21+N21+M21+L21+K21+J21+I21+H21+G21+F21+E21+D21+C21+B21)</f>
        <v>8</v>
      </c>
    </row>
    <row r="22" spans="1:16" x14ac:dyDescent="0.3">
      <c r="A22" s="9">
        <v>42507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53"/>
    </row>
    <row r="23" spans="1:16" x14ac:dyDescent="0.3">
      <c r="A23" s="55">
        <v>42508</v>
      </c>
      <c r="B23" s="56"/>
      <c r="C23" s="57"/>
      <c r="D23" s="57"/>
      <c r="E23" s="58"/>
      <c r="F23" s="59">
        <v>2</v>
      </c>
      <c r="G23" s="57"/>
      <c r="H23" s="57"/>
      <c r="I23" s="58"/>
      <c r="J23" s="60"/>
      <c r="K23" s="57"/>
      <c r="L23" s="61"/>
      <c r="M23" s="59"/>
      <c r="N23" s="59"/>
      <c r="O23" s="62">
        <v>6</v>
      </c>
      <c r="P23" s="53">
        <f>SUM(O23+N23+M23+L23+K23+J23+I23+H23+G23+F23+E23+D23+C23+B23)</f>
        <v>8</v>
      </c>
    </row>
    <row r="24" spans="1:16" x14ac:dyDescent="0.3">
      <c r="A24" s="9">
        <v>42509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53"/>
    </row>
    <row r="25" spans="1:16" x14ac:dyDescent="0.3">
      <c r="A25" s="55">
        <v>42510</v>
      </c>
      <c r="B25" s="56"/>
      <c r="C25" s="57"/>
      <c r="D25" s="57"/>
      <c r="E25" s="58"/>
      <c r="F25" s="59">
        <v>2</v>
      </c>
      <c r="G25" s="57">
        <v>1</v>
      </c>
      <c r="H25" s="57"/>
      <c r="I25" s="58"/>
      <c r="J25" s="60"/>
      <c r="K25" s="57"/>
      <c r="L25" s="61"/>
      <c r="M25" s="59"/>
      <c r="N25" s="59">
        <v>1</v>
      </c>
      <c r="O25" s="62">
        <v>8</v>
      </c>
      <c r="P25" s="53">
        <f>SUM(O25+N25+M25+L25+K25+J25+I25+H25+G25+F25+E25+D25+C25+B25)</f>
        <v>12</v>
      </c>
    </row>
    <row r="26" spans="1:16" x14ac:dyDescent="0.3">
      <c r="A26" s="9">
        <v>42511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53"/>
    </row>
    <row r="27" spans="1:16" x14ac:dyDescent="0.3">
      <c r="A27" s="9">
        <v>42512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53"/>
    </row>
    <row r="28" spans="1:16" x14ac:dyDescent="0.3">
      <c r="A28" s="55">
        <v>42513</v>
      </c>
      <c r="B28" s="56"/>
      <c r="C28" s="57"/>
      <c r="D28" s="57"/>
      <c r="E28" s="58"/>
      <c r="F28" s="59">
        <v>7</v>
      </c>
      <c r="G28" s="57">
        <v>1</v>
      </c>
      <c r="H28" s="57">
        <v>1</v>
      </c>
      <c r="I28" s="58"/>
      <c r="J28" s="60"/>
      <c r="K28" s="57"/>
      <c r="L28" s="61"/>
      <c r="M28" s="59"/>
      <c r="N28" s="59"/>
      <c r="O28" s="62">
        <v>7</v>
      </c>
      <c r="P28" s="53">
        <f>SUM(O28+N28+M28+L28+K28+J28+I28+H28+G28+F28+E28+D28+C28+B28)</f>
        <v>16</v>
      </c>
    </row>
    <row r="29" spans="1:16" x14ac:dyDescent="0.3">
      <c r="A29" s="9">
        <v>42514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53"/>
    </row>
    <row r="30" spans="1:16" x14ac:dyDescent="0.3">
      <c r="A30" s="55">
        <v>42515</v>
      </c>
      <c r="B30" s="56"/>
      <c r="C30" s="57"/>
      <c r="D30" s="57"/>
      <c r="E30" s="58"/>
      <c r="F30" s="59">
        <v>10</v>
      </c>
      <c r="G30" s="57"/>
      <c r="H30" s="57"/>
      <c r="I30" s="58"/>
      <c r="J30" s="60"/>
      <c r="K30" s="57"/>
      <c r="L30" s="61"/>
      <c r="M30" s="59"/>
      <c r="N30" s="59"/>
      <c r="O30" s="62">
        <v>9</v>
      </c>
      <c r="P30" s="53">
        <f>SUM(O30+N30+M30+L30+K30+J30+I30+H30+G30+F30+E30+D30+C30+B30)</f>
        <v>19</v>
      </c>
    </row>
    <row r="31" spans="1:16" x14ac:dyDescent="0.3">
      <c r="A31" s="9">
        <v>42516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53"/>
    </row>
    <row r="32" spans="1:16" x14ac:dyDescent="0.3">
      <c r="A32" s="55">
        <v>42517</v>
      </c>
      <c r="B32" s="56"/>
      <c r="C32" s="57"/>
      <c r="D32" s="57"/>
      <c r="E32" s="58"/>
      <c r="F32" s="59">
        <v>19</v>
      </c>
      <c r="G32" s="57">
        <v>2</v>
      </c>
      <c r="H32" s="57">
        <v>5</v>
      </c>
      <c r="I32" s="58"/>
      <c r="J32" s="60"/>
      <c r="K32" s="57"/>
      <c r="L32" s="61"/>
      <c r="M32" s="59"/>
      <c r="N32" s="59"/>
      <c r="O32" s="62">
        <v>5</v>
      </c>
      <c r="P32" s="53">
        <f>SUM(O32+N32+M32+L32+K32+J32+I32+H32+G32+F32+E32+D32+C32+B32)</f>
        <v>31</v>
      </c>
    </row>
    <row r="33" spans="1:16" x14ac:dyDescent="0.3">
      <c r="A33" s="9">
        <v>42518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53"/>
    </row>
    <row r="34" spans="1:16" x14ac:dyDescent="0.3">
      <c r="A34" s="9">
        <v>42519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54"/>
    </row>
    <row r="35" spans="1:16" x14ac:dyDescent="0.3">
      <c r="A35" s="9">
        <v>42520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53"/>
    </row>
    <row r="36" spans="1:16" ht="15" thickBot="1" x14ac:dyDescent="0.35">
      <c r="A36" s="55">
        <v>42521</v>
      </c>
      <c r="B36" s="79"/>
      <c r="C36" s="80"/>
      <c r="D36" s="80"/>
      <c r="E36" s="79"/>
      <c r="F36" s="81">
        <v>26</v>
      </c>
      <c r="G36" s="80"/>
      <c r="H36" s="79">
        <v>4</v>
      </c>
      <c r="I36" s="82"/>
      <c r="J36" s="83"/>
      <c r="K36" s="80"/>
      <c r="L36" s="79"/>
      <c r="M36" s="81"/>
      <c r="N36" s="81"/>
      <c r="O36" s="84">
        <v>18</v>
      </c>
      <c r="P36" s="78">
        <f>SUM(O36+N36+M36+L36+K36+J36+I36+H36+G36+F36+E36+D36+C36+B36)</f>
        <v>48</v>
      </c>
    </row>
    <row r="37" spans="1:16" ht="27" thickBot="1" x14ac:dyDescent="0.35">
      <c r="A37" s="45" t="s">
        <v>14</v>
      </c>
      <c r="B37" s="64">
        <f t="shared" ref="B37:N37" si="0">SUM(B6:B35)</f>
        <v>2</v>
      </c>
      <c r="C37" s="65">
        <f t="shared" si="0"/>
        <v>3</v>
      </c>
      <c r="D37" s="65">
        <f t="shared" si="0"/>
        <v>0</v>
      </c>
      <c r="E37" s="64">
        <f t="shared" si="0"/>
        <v>0</v>
      </c>
      <c r="F37" s="66">
        <f>SUM(F6:F36)</f>
        <v>73</v>
      </c>
      <c r="G37" s="65">
        <f t="shared" si="0"/>
        <v>5</v>
      </c>
      <c r="H37" s="64">
        <f>SUM(H6:H36)</f>
        <v>12</v>
      </c>
      <c r="I37" s="67">
        <f t="shared" si="0"/>
        <v>0</v>
      </c>
      <c r="J37" s="68">
        <f t="shared" si="0"/>
        <v>0</v>
      </c>
      <c r="K37" s="65">
        <f t="shared" si="0"/>
        <v>0</v>
      </c>
      <c r="L37" s="64">
        <f t="shared" si="0"/>
        <v>0</v>
      </c>
      <c r="M37" s="66">
        <f t="shared" si="0"/>
        <v>0</v>
      </c>
      <c r="N37" s="66">
        <f t="shared" si="0"/>
        <v>1</v>
      </c>
      <c r="O37" s="69">
        <f>SUM(O6:O36)</f>
        <v>74</v>
      </c>
      <c r="P37" s="69">
        <f>SUM(B37:O37)</f>
        <v>170</v>
      </c>
    </row>
    <row r="38" spans="1:16" ht="27" thickBot="1" x14ac:dyDescent="0.35">
      <c r="A38" s="37" t="s">
        <v>15</v>
      </c>
      <c r="B38" s="38">
        <f>B37+'Apr. 2016'!B37</f>
        <v>1079</v>
      </c>
      <c r="C38" s="38">
        <f>C37+'Apr. 2016'!C37</f>
        <v>36</v>
      </c>
      <c r="D38" s="38">
        <f>D37+'Apr. 2016'!D37</f>
        <v>13</v>
      </c>
      <c r="E38" s="39">
        <f>E37+'Apr. 2016'!E37</f>
        <v>2</v>
      </c>
      <c r="F38" s="40">
        <f>F37+'Apr. 2016'!F37</f>
        <v>73</v>
      </c>
      <c r="G38" s="38">
        <f>G37+'Apr. 2016'!G37</f>
        <v>5</v>
      </c>
      <c r="H38" s="38">
        <f>H37+'Apr. 2016'!H37</f>
        <v>12</v>
      </c>
      <c r="I38" s="39">
        <f>I37+'Apr. 2016'!I37</f>
        <v>0</v>
      </c>
      <c r="J38" s="40">
        <f>J37+'Apr. 2016'!J37</f>
        <v>0</v>
      </c>
      <c r="K38" s="38">
        <f>K37+'Apr. 2016'!K37</f>
        <v>0</v>
      </c>
      <c r="L38" s="39">
        <f>L37+'Apr. 2016'!L37</f>
        <v>0</v>
      </c>
      <c r="M38" s="39">
        <f>M37+'Apr. 2016'!M37</f>
        <v>62</v>
      </c>
      <c r="N38" s="38">
        <f>N37+'Apr. 2016'!N37</f>
        <v>3</v>
      </c>
      <c r="O38" s="39">
        <f>O37+'Apr. 2016'!O37</f>
        <v>719</v>
      </c>
      <c r="P38" s="41">
        <f>SUM(B38:O38)</f>
        <v>2004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selection activeCell="J16" sqref="J16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22" ht="14.4" customHeight="1" x14ac:dyDescent="0.3">
      <c r="A1" s="86" t="s">
        <v>22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22" ht="14.4" customHeigh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22" ht="15.75" customHeight="1" thickBot="1" x14ac:dyDescent="0.35"/>
    <row r="4" spans="1:22" ht="14.4" customHeight="1" x14ac:dyDescent="0.3">
      <c r="A4" s="87" t="s">
        <v>0</v>
      </c>
      <c r="B4" s="89" t="s">
        <v>1</v>
      </c>
      <c r="C4" s="90"/>
      <c r="D4" s="90"/>
      <c r="E4" s="91"/>
      <c r="F4" s="89" t="s">
        <v>2</v>
      </c>
      <c r="G4" s="90"/>
      <c r="H4" s="90"/>
      <c r="I4" s="91"/>
      <c r="J4" s="92" t="s">
        <v>3</v>
      </c>
      <c r="K4" s="93"/>
      <c r="L4" s="94"/>
      <c r="M4" s="95" t="s">
        <v>4</v>
      </c>
      <c r="N4" s="87" t="s">
        <v>5</v>
      </c>
      <c r="O4" s="87" t="s">
        <v>6</v>
      </c>
      <c r="P4" s="87" t="s">
        <v>7</v>
      </c>
    </row>
    <row r="5" spans="1:22" ht="15" thickBot="1" x14ac:dyDescent="0.35">
      <c r="A5" s="8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96"/>
      <c r="N5" s="88"/>
      <c r="O5" s="88"/>
      <c r="P5" s="88"/>
    </row>
    <row r="6" spans="1:22" ht="15" customHeight="1" x14ac:dyDescent="0.3">
      <c r="A6" s="55">
        <v>42522</v>
      </c>
      <c r="B6" s="70"/>
      <c r="C6" s="71"/>
      <c r="D6" s="71"/>
      <c r="E6" s="72"/>
      <c r="F6" s="73">
        <v>16</v>
      </c>
      <c r="G6" s="71">
        <v>1</v>
      </c>
      <c r="H6" s="71"/>
      <c r="I6" s="72"/>
      <c r="J6" s="74"/>
      <c r="K6" s="71"/>
      <c r="L6" s="75"/>
      <c r="M6" s="73"/>
      <c r="N6" s="73"/>
      <c r="O6" s="76">
        <v>9</v>
      </c>
      <c r="P6" s="52">
        <f>(O6+N6+M6+L6+K6+J6+I6+H6+G6+F6+E6+D6+C6+B6)</f>
        <v>26</v>
      </c>
    </row>
    <row r="7" spans="1:22" ht="15" customHeight="1" x14ac:dyDescent="0.3">
      <c r="A7" s="9">
        <v>42523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53"/>
    </row>
    <row r="8" spans="1:22" ht="15" customHeight="1" x14ac:dyDescent="0.3">
      <c r="A8" s="55">
        <v>42524</v>
      </c>
      <c r="B8" s="56"/>
      <c r="C8" s="57"/>
      <c r="D8" s="57"/>
      <c r="E8" s="58"/>
      <c r="F8" s="59">
        <v>9</v>
      </c>
      <c r="G8" s="57"/>
      <c r="H8" s="57">
        <v>1</v>
      </c>
      <c r="I8" s="58"/>
      <c r="J8" s="60"/>
      <c r="K8" s="57"/>
      <c r="L8" s="61"/>
      <c r="M8" s="59"/>
      <c r="N8" s="59"/>
      <c r="O8" s="62">
        <v>13</v>
      </c>
      <c r="P8" s="53">
        <f>(O8+N8+M8+L8+K8+J8+I8+H8+G8+F8+E8+D8+C8+B8)</f>
        <v>23</v>
      </c>
    </row>
    <row r="9" spans="1:22" ht="15" customHeight="1" x14ac:dyDescent="0.3">
      <c r="A9" s="9">
        <v>42525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53"/>
    </row>
    <row r="10" spans="1:22" ht="15" customHeight="1" x14ac:dyDescent="0.3">
      <c r="A10" s="9">
        <v>42526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53"/>
    </row>
    <row r="11" spans="1:22" ht="15" customHeight="1" x14ac:dyDescent="0.3">
      <c r="A11" s="55">
        <v>42527</v>
      </c>
      <c r="B11" s="56"/>
      <c r="C11" s="57"/>
      <c r="D11" s="57"/>
      <c r="E11" s="58"/>
      <c r="F11" s="59">
        <v>20</v>
      </c>
      <c r="G11" s="57">
        <v>1</v>
      </c>
      <c r="H11" s="57">
        <v>2</v>
      </c>
      <c r="I11" s="58">
        <v>2</v>
      </c>
      <c r="J11" s="60"/>
      <c r="K11" s="57"/>
      <c r="L11" s="61"/>
      <c r="M11" s="59"/>
      <c r="N11" s="59"/>
      <c r="O11" s="62">
        <v>34</v>
      </c>
      <c r="P11" s="53">
        <f>(O11+N11+M11+L11+K11+J11+I11+H11+G11+F11+E11+D11+C11+B11)</f>
        <v>59</v>
      </c>
      <c r="V11" t="s">
        <v>16</v>
      </c>
    </row>
    <row r="12" spans="1:22" ht="15" customHeight="1" x14ac:dyDescent="0.3">
      <c r="A12" s="9">
        <v>42528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53"/>
    </row>
    <row r="13" spans="1:22" ht="15" customHeight="1" x14ac:dyDescent="0.3">
      <c r="A13" s="55">
        <v>42529</v>
      </c>
      <c r="B13" s="56"/>
      <c r="C13" s="57"/>
      <c r="D13" s="57"/>
      <c r="E13" s="58"/>
      <c r="F13" s="59">
        <v>49</v>
      </c>
      <c r="G13" s="57">
        <v>1</v>
      </c>
      <c r="H13" s="57">
        <v>5</v>
      </c>
      <c r="I13" s="58">
        <v>1</v>
      </c>
      <c r="J13" s="60"/>
      <c r="K13" s="57"/>
      <c r="L13" s="61"/>
      <c r="M13" s="59"/>
      <c r="N13" s="59"/>
      <c r="O13" s="62">
        <v>14</v>
      </c>
      <c r="P13" s="53">
        <f>(O13+N13+M13+L13+K13+J13+I13+H13+G13+F13+E13+D13+C13+B13)</f>
        <v>70</v>
      </c>
    </row>
    <row r="14" spans="1:22" ht="15" customHeight="1" x14ac:dyDescent="0.3">
      <c r="A14" s="9">
        <v>42530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53"/>
    </row>
    <row r="15" spans="1:22" ht="15" customHeight="1" x14ac:dyDescent="0.3">
      <c r="A15" s="55">
        <v>42531</v>
      </c>
      <c r="B15" s="56"/>
      <c r="C15" s="57"/>
      <c r="D15" s="57"/>
      <c r="E15" s="58"/>
      <c r="F15" s="59">
        <v>28</v>
      </c>
      <c r="G15" s="57">
        <v>3</v>
      </c>
      <c r="H15" s="57">
        <v>2</v>
      </c>
      <c r="I15" s="58"/>
      <c r="J15" s="60"/>
      <c r="K15" s="57"/>
      <c r="L15" s="61"/>
      <c r="M15" s="59"/>
      <c r="N15" s="59"/>
      <c r="O15" s="62"/>
      <c r="P15" s="53">
        <f>(O15+N15+M15+L15+K15+J15+I15+H15+G15+F15+E15+D15+C15+B15)</f>
        <v>33</v>
      </c>
    </row>
    <row r="16" spans="1:22" ht="15" customHeight="1" x14ac:dyDescent="0.3">
      <c r="A16" s="9">
        <v>42532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53"/>
    </row>
    <row r="17" spans="1:16" x14ac:dyDescent="0.3">
      <c r="A17" s="9">
        <v>42533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53"/>
    </row>
    <row r="18" spans="1:16" x14ac:dyDescent="0.3">
      <c r="A18" s="55">
        <v>42534</v>
      </c>
      <c r="B18" s="56"/>
      <c r="C18" s="57"/>
      <c r="D18" s="57"/>
      <c r="E18" s="58"/>
      <c r="F18" s="59">
        <v>47</v>
      </c>
      <c r="G18" s="57">
        <v>1</v>
      </c>
      <c r="H18" s="57">
        <v>2</v>
      </c>
      <c r="I18" s="58"/>
      <c r="J18" s="60"/>
      <c r="K18" s="57"/>
      <c r="L18" s="61"/>
      <c r="M18" s="59"/>
      <c r="N18" s="59"/>
      <c r="O18" s="62">
        <v>32</v>
      </c>
      <c r="P18" s="53">
        <f>(O18+N18+M18+L18+K18+J18+I18+H18+G18+F18+E18+D18+C18+B18)</f>
        <v>82</v>
      </c>
    </row>
    <row r="19" spans="1:16" x14ac:dyDescent="0.3">
      <c r="A19" s="9">
        <v>42535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53"/>
    </row>
    <row r="20" spans="1:16" x14ac:dyDescent="0.3">
      <c r="A20" s="55">
        <v>42536</v>
      </c>
      <c r="B20" s="56"/>
      <c r="C20" s="57"/>
      <c r="D20" s="57"/>
      <c r="E20" s="58"/>
      <c r="F20" s="59">
        <v>23</v>
      </c>
      <c r="G20" s="57">
        <v>4</v>
      </c>
      <c r="H20" s="57">
        <v>3</v>
      </c>
      <c r="I20" s="58"/>
      <c r="J20" s="60"/>
      <c r="K20" s="57"/>
      <c r="L20" s="61"/>
      <c r="M20" s="59"/>
      <c r="N20" s="59"/>
      <c r="O20" s="62">
        <v>39</v>
      </c>
      <c r="P20" s="53">
        <f>(O20+N20+M20+L20+K20+J20+I20+H20+G20+F20+E20+D20+C20+B20)</f>
        <v>69</v>
      </c>
    </row>
    <row r="21" spans="1:16" x14ac:dyDescent="0.3">
      <c r="A21" s="9">
        <v>42537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53"/>
    </row>
    <row r="22" spans="1:16" x14ac:dyDescent="0.3">
      <c r="A22" s="55">
        <v>42538</v>
      </c>
      <c r="B22" s="56"/>
      <c r="C22" s="57"/>
      <c r="D22" s="57"/>
      <c r="E22" s="58"/>
      <c r="F22" s="59">
        <v>26</v>
      </c>
      <c r="G22" s="57"/>
      <c r="H22" s="57">
        <v>1</v>
      </c>
      <c r="I22" s="58"/>
      <c r="J22" s="60"/>
      <c r="K22" s="57"/>
      <c r="L22" s="61"/>
      <c r="M22" s="59"/>
      <c r="N22" s="59"/>
      <c r="O22" s="62">
        <v>16</v>
      </c>
      <c r="P22" s="53">
        <f>(O22+N22+M22+L22+K22+J22+I22+H22+G22+F22+E22+D22+C22+B22)</f>
        <v>43</v>
      </c>
    </row>
    <row r="23" spans="1:16" x14ac:dyDescent="0.3">
      <c r="A23" s="9">
        <v>42539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53"/>
    </row>
    <row r="24" spans="1:16" x14ac:dyDescent="0.3">
      <c r="A24" s="9">
        <v>42540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53"/>
    </row>
    <row r="25" spans="1:16" x14ac:dyDescent="0.3">
      <c r="A25" s="55">
        <v>42541</v>
      </c>
      <c r="B25" s="56"/>
      <c r="C25" s="57"/>
      <c r="D25" s="57"/>
      <c r="E25" s="58"/>
      <c r="F25" s="59">
        <v>38</v>
      </c>
      <c r="G25" s="57"/>
      <c r="H25" s="57">
        <v>3</v>
      </c>
      <c r="I25" s="58">
        <v>1</v>
      </c>
      <c r="J25" s="60"/>
      <c r="K25" s="57"/>
      <c r="L25" s="61"/>
      <c r="M25" s="59"/>
      <c r="N25" s="59"/>
      <c r="O25" s="62">
        <v>10</v>
      </c>
      <c r="P25" s="53">
        <f>(O25+N25+M25+L25+K25+J25+I25+H25+G25+F25+E25+D25+C25+B25)</f>
        <v>52</v>
      </c>
    </row>
    <row r="26" spans="1:16" x14ac:dyDescent="0.3">
      <c r="A26" s="9">
        <v>42542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53"/>
    </row>
    <row r="27" spans="1:16" x14ac:dyDescent="0.3">
      <c r="A27" s="55">
        <v>42543</v>
      </c>
      <c r="B27" s="56"/>
      <c r="C27" s="57"/>
      <c r="D27" s="57"/>
      <c r="E27" s="58"/>
      <c r="F27" s="59">
        <v>8</v>
      </c>
      <c r="G27" s="57"/>
      <c r="H27" s="57"/>
      <c r="I27" s="58"/>
      <c r="J27" s="60"/>
      <c r="K27" s="57"/>
      <c r="L27" s="61"/>
      <c r="M27" s="59"/>
      <c r="N27" s="59"/>
      <c r="O27" s="62">
        <v>8</v>
      </c>
      <c r="P27" s="53">
        <f>(O27+N27+M27+L27+K27+J27+I27+H27+G27+F27+E27+D27+C27+B27)</f>
        <v>16</v>
      </c>
    </row>
    <row r="28" spans="1:16" x14ac:dyDescent="0.3">
      <c r="A28" s="9">
        <v>42544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53"/>
    </row>
    <row r="29" spans="1:16" x14ac:dyDescent="0.3">
      <c r="A29" s="55">
        <v>42545</v>
      </c>
      <c r="B29" s="56"/>
      <c r="C29" s="57"/>
      <c r="D29" s="57"/>
      <c r="E29" s="58"/>
      <c r="F29" s="59">
        <v>19</v>
      </c>
      <c r="G29" s="57">
        <v>2</v>
      </c>
      <c r="H29" s="57">
        <v>2</v>
      </c>
      <c r="I29" s="58">
        <v>1</v>
      </c>
      <c r="J29" s="60"/>
      <c r="K29" s="57"/>
      <c r="L29" s="61"/>
      <c r="M29" s="59"/>
      <c r="N29" s="59"/>
      <c r="O29" s="62">
        <v>1</v>
      </c>
      <c r="P29" s="53">
        <f>(O29+N29+M29+L29+K29+J29+I29+H29+G29+F29+E29+D29+C29+B29)</f>
        <v>25</v>
      </c>
    </row>
    <row r="30" spans="1:16" x14ac:dyDescent="0.3">
      <c r="A30" s="9">
        <v>42546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53"/>
    </row>
    <row r="31" spans="1:16" x14ac:dyDescent="0.3">
      <c r="A31" s="9">
        <v>42547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53"/>
    </row>
    <row r="32" spans="1:16" x14ac:dyDescent="0.3">
      <c r="A32" s="55">
        <v>42548</v>
      </c>
      <c r="B32" s="56"/>
      <c r="C32" s="57"/>
      <c r="D32" s="57"/>
      <c r="E32" s="58"/>
      <c r="F32" s="59">
        <v>18</v>
      </c>
      <c r="G32" s="57">
        <v>2</v>
      </c>
      <c r="H32" s="57">
        <v>2</v>
      </c>
      <c r="I32" s="58"/>
      <c r="J32" s="60"/>
      <c r="K32" s="57"/>
      <c r="L32" s="61"/>
      <c r="M32" s="59"/>
      <c r="N32" s="59"/>
      <c r="O32" s="62">
        <v>12</v>
      </c>
      <c r="P32" s="53">
        <f>(O32+N32+M32+L32+K32+J32+I32+H32+G32+F32+E32+D32+C32+B32)</f>
        <v>34</v>
      </c>
    </row>
    <row r="33" spans="1:16" x14ac:dyDescent="0.3">
      <c r="A33" s="9">
        <v>42549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53"/>
    </row>
    <row r="34" spans="1:16" x14ac:dyDescent="0.3">
      <c r="A34" s="55">
        <v>42550</v>
      </c>
      <c r="B34" s="56"/>
      <c r="C34" s="57"/>
      <c r="D34" s="57"/>
      <c r="E34" s="58"/>
      <c r="F34" s="59">
        <v>8</v>
      </c>
      <c r="G34" s="57"/>
      <c r="H34" s="57">
        <v>1</v>
      </c>
      <c r="I34" s="58"/>
      <c r="J34" s="60"/>
      <c r="K34" s="57"/>
      <c r="L34" s="61"/>
      <c r="M34" s="59"/>
      <c r="N34" s="59"/>
      <c r="O34" s="62">
        <v>5</v>
      </c>
      <c r="P34" s="54">
        <f>(O34+N34+M34+L34+K34+J34+I34+H34+G34+F34+E34+D34+C34+B34)</f>
        <v>14</v>
      </c>
    </row>
    <row r="35" spans="1:16" ht="15" thickBot="1" x14ac:dyDescent="0.35">
      <c r="A35" s="55">
        <v>42551</v>
      </c>
      <c r="B35" s="56"/>
      <c r="C35" s="57"/>
      <c r="D35" s="57"/>
      <c r="E35" s="58"/>
      <c r="F35" s="59">
        <v>3</v>
      </c>
      <c r="G35" s="57"/>
      <c r="H35" s="57"/>
      <c r="I35" s="58"/>
      <c r="J35" s="60"/>
      <c r="K35" s="57"/>
      <c r="L35" s="61"/>
      <c r="M35" s="59"/>
      <c r="N35" s="59"/>
      <c r="O35" s="62">
        <v>7</v>
      </c>
      <c r="P35" s="54">
        <f>(O35+N35+M35+L35+K35+J35+I35+H35+G35+F35+E35+D35+C35+B35)</f>
        <v>10</v>
      </c>
    </row>
    <row r="36" spans="1:16" ht="27" thickBot="1" x14ac:dyDescent="0.35">
      <c r="A36" s="45" t="s">
        <v>14</v>
      </c>
      <c r="B36" s="46">
        <f t="shared" ref="B36:O36" si="0">SUM(B6:B35)</f>
        <v>0</v>
      </c>
      <c r="C36" s="47">
        <f t="shared" si="0"/>
        <v>0</v>
      </c>
      <c r="D36" s="47">
        <f t="shared" si="0"/>
        <v>0</v>
      </c>
      <c r="E36" s="46">
        <f t="shared" si="0"/>
        <v>0</v>
      </c>
      <c r="F36" s="48">
        <f t="shared" si="0"/>
        <v>312</v>
      </c>
      <c r="G36" s="47">
        <f t="shared" si="0"/>
        <v>15</v>
      </c>
      <c r="H36" s="46">
        <f t="shared" si="0"/>
        <v>24</v>
      </c>
      <c r="I36" s="49">
        <f t="shared" si="0"/>
        <v>5</v>
      </c>
      <c r="J36" s="50">
        <f t="shared" si="0"/>
        <v>0</v>
      </c>
      <c r="K36" s="47">
        <f t="shared" si="0"/>
        <v>0</v>
      </c>
      <c r="L36" s="46">
        <f t="shared" si="0"/>
        <v>0</v>
      </c>
      <c r="M36" s="48">
        <f t="shared" si="0"/>
        <v>0</v>
      </c>
      <c r="N36" s="48">
        <f t="shared" si="0"/>
        <v>0</v>
      </c>
      <c r="O36" s="51">
        <f t="shared" si="0"/>
        <v>200</v>
      </c>
      <c r="P36" s="51">
        <f>SUM(B36:O36)</f>
        <v>556</v>
      </c>
    </row>
    <row r="37" spans="1:16" ht="27" thickBot="1" x14ac:dyDescent="0.35">
      <c r="A37" s="24" t="s">
        <v>15</v>
      </c>
      <c r="B37" s="35">
        <f>B36+'May 2016'!B38</f>
        <v>1079</v>
      </c>
      <c r="C37" s="26">
        <f>C36+'May 2016'!C38</f>
        <v>36</v>
      </c>
      <c r="D37" s="26">
        <f>D36+'May 2016'!D38</f>
        <v>13</v>
      </c>
      <c r="E37" s="42">
        <f>E36+'May 2016'!E38</f>
        <v>2</v>
      </c>
      <c r="F37" s="35">
        <f>F36+'May 2016'!F38</f>
        <v>385</v>
      </c>
      <c r="G37" s="26">
        <f>G36+'May 2016'!G38</f>
        <v>20</v>
      </c>
      <c r="H37" s="26">
        <f>H36+'May 2016'!H38</f>
        <v>36</v>
      </c>
      <c r="I37" s="42">
        <f>I36+'May 2016'!I38</f>
        <v>5</v>
      </c>
      <c r="J37" s="35">
        <f>J36+'May 2016'!J38</f>
        <v>0</v>
      </c>
      <c r="K37" s="26">
        <f>K36+'May 2016'!K38</f>
        <v>0</v>
      </c>
      <c r="L37" s="42">
        <f>L36+'May 2016'!L38</f>
        <v>0</v>
      </c>
      <c r="M37" s="36">
        <f>M36+'May 2016'!M38</f>
        <v>62</v>
      </c>
      <c r="N37" s="36">
        <f>N36+'May 2016'!N38</f>
        <v>3</v>
      </c>
      <c r="O37" s="36">
        <f>O36+'May 2016'!O38</f>
        <v>919</v>
      </c>
      <c r="P37" s="29">
        <f>(B37+C37+D37+E37+F37+G37+H37+I37+J37+K37+L37+M37+N37+O37)</f>
        <v>2560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A13" workbookViewId="0">
      <selection activeCell="G34" sqref="G34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9" width="5.6640625" customWidth="1"/>
    <col min="10" max="10" width="6.88671875" bestFit="1" customWidth="1"/>
    <col min="11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86" t="s">
        <v>23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4.4" customHeigh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15.75" customHeight="1" thickBot="1" x14ac:dyDescent="0.35"/>
    <row r="4" spans="1:16" ht="14.4" customHeight="1" x14ac:dyDescent="0.3">
      <c r="A4" s="87" t="s">
        <v>0</v>
      </c>
      <c r="B4" s="89" t="s">
        <v>1</v>
      </c>
      <c r="C4" s="90"/>
      <c r="D4" s="90"/>
      <c r="E4" s="91"/>
      <c r="F4" s="89" t="s">
        <v>2</v>
      </c>
      <c r="G4" s="90"/>
      <c r="H4" s="90"/>
      <c r="I4" s="91"/>
      <c r="J4" s="92" t="s">
        <v>3</v>
      </c>
      <c r="K4" s="93"/>
      <c r="L4" s="94"/>
      <c r="M4" s="95" t="s">
        <v>4</v>
      </c>
      <c r="N4" s="87" t="s">
        <v>5</v>
      </c>
      <c r="O4" s="87" t="s">
        <v>6</v>
      </c>
      <c r="P4" s="87" t="s">
        <v>7</v>
      </c>
    </row>
    <row r="5" spans="1:16" ht="15" thickBot="1" x14ac:dyDescent="0.35">
      <c r="A5" s="8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85" t="s">
        <v>26</v>
      </c>
      <c r="K5" s="7" t="s">
        <v>10</v>
      </c>
      <c r="L5" s="8" t="s">
        <v>13</v>
      </c>
      <c r="M5" s="96"/>
      <c r="N5" s="88"/>
      <c r="O5" s="88"/>
      <c r="P5" s="88"/>
    </row>
    <row r="6" spans="1:16" ht="15" customHeight="1" x14ac:dyDescent="0.3">
      <c r="A6" s="9">
        <v>42552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52"/>
    </row>
    <row r="7" spans="1:16" ht="15" customHeight="1" x14ac:dyDescent="0.3">
      <c r="A7" s="9">
        <v>42553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53"/>
    </row>
    <row r="8" spans="1:16" ht="15" customHeight="1" x14ac:dyDescent="0.3">
      <c r="A8" s="9">
        <v>42554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53"/>
    </row>
    <row r="9" spans="1:16" ht="15" customHeight="1" x14ac:dyDescent="0.3">
      <c r="A9" s="9">
        <v>42555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53"/>
    </row>
    <row r="10" spans="1:16" ht="15" customHeight="1" x14ac:dyDescent="0.3">
      <c r="A10" s="55">
        <v>42556</v>
      </c>
      <c r="B10" s="56"/>
      <c r="C10" s="57"/>
      <c r="D10" s="57"/>
      <c r="E10" s="58"/>
      <c r="F10" s="59">
        <v>82</v>
      </c>
      <c r="G10" s="57">
        <v>2</v>
      </c>
      <c r="H10" s="57">
        <v>6</v>
      </c>
      <c r="I10" s="58">
        <v>1</v>
      </c>
      <c r="J10" s="60"/>
      <c r="K10" s="57"/>
      <c r="L10" s="61"/>
      <c r="M10" s="59"/>
      <c r="N10" s="59"/>
      <c r="O10" s="62">
        <v>55</v>
      </c>
      <c r="P10" s="53">
        <f>(O10+N10+M10+L10+K10+J10+I10+H10+G10+F10+E10+D10+C10+B10)</f>
        <v>146</v>
      </c>
    </row>
    <row r="11" spans="1:16" ht="15" customHeight="1" x14ac:dyDescent="0.3">
      <c r="A11" s="55">
        <v>42557</v>
      </c>
      <c r="B11" s="56"/>
      <c r="C11" s="57"/>
      <c r="D11" s="57"/>
      <c r="E11" s="58"/>
      <c r="F11" s="59">
        <v>9</v>
      </c>
      <c r="G11" s="57"/>
      <c r="H11" s="57"/>
      <c r="I11" s="58"/>
      <c r="J11" s="60">
        <v>1</v>
      </c>
      <c r="K11" s="57"/>
      <c r="L11" s="61"/>
      <c r="M11" s="59"/>
      <c r="N11" s="59"/>
      <c r="O11" s="62">
        <v>2</v>
      </c>
      <c r="P11" s="53">
        <f>(O11+N11+M11+L11+K11+J11+I11+H11+G11+F11+E11+D11+C11+B11)</f>
        <v>12</v>
      </c>
    </row>
    <row r="12" spans="1:16" ht="15" customHeight="1" x14ac:dyDescent="0.3">
      <c r="A12" s="9">
        <v>42558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53"/>
    </row>
    <row r="13" spans="1:16" ht="15" customHeight="1" x14ac:dyDescent="0.3">
      <c r="A13" s="55">
        <v>42559</v>
      </c>
      <c r="B13" s="56"/>
      <c r="C13" s="57"/>
      <c r="D13" s="57"/>
      <c r="E13" s="58"/>
      <c r="F13" s="59">
        <v>31</v>
      </c>
      <c r="G13" s="57">
        <v>5</v>
      </c>
      <c r="H13" s="57">
        <v>1</v>
      </c>
      <c r="I13" s="58">
        <v>1</v>
      </c>
      <c r="J13" s="60"/>
      <c r="K13" s="57"/>
      <c r="L13" s="61"/>
      <c r="M13" s="59"/>
      <c r="N13" s="59"/>
      <c r="O13" s="62">
        <v>2</v>
      </c>
      <c r="P13" s="53">
        <f>(O13+N13+M13+L13+K13+J13+I13+H13+G13+F13+E13+D13+C13+B13)</f>
        <v>40</v>
      </c>
    </row>
    <row r="14" spans="1:16" ht="15" customHeight="1" x14ac:dyDescent="0.3">
      <c r="A14" s="9">
        <v>42560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53"/>
    </row>
    <row r="15" spans="1:16" ht="15" customHeight="1" x14ac:dyDescent="0.3">
      <c r="A15" s="9">
        <v>42561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53"/>
    </row>
    <row r="16" spans="1:16" ht="15" customHeight="1" x14ac:dyDescent="0.3">
      <c r="A16" s="55">
        <v>42562</v>
      </c>
      <c r="B16" s="56"/>
      <c r="C16" s="57"/>
      <c r="D16" s="57"/>
      <c r="E16" s="58"/>
      <c r="F16" s="59">
        <v>41</v>
      </c>
      <c r="G16" s="57">
        <v>4</v>
      </c>
      <c r="H16" s="57">
        <v>1</v>
      </c>
      <c r="I16" s="58"/>
      <c r="J16" s="60">
        <v>3</v>
      </c>
      <c r="K16" s="57"/>
      <c r="L16" s="61"/>
      <c r="M16" s="59"/>
      <c r="N16" s="59">
        <v>2</v>
      </c>
      <c r="O16" s="62">
        <v>9</v>
      </c>
      <c r="P16" s="53">
        <f>(O16+N16+M16+L16+K16+J16+I16+H16+G16+F16+E16+D16+C16+B16)</f>
        <v>60</v>
      </c>
    </row>
    <row r="17" spans="1:16" x14ac:dyDescent="0.3">
      <c r="A17" s="9">
        <v>42563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53"/>
    </row>
    <row r="18" spans="1:16" x14ac:dyDescent="0.3">
      <c r="A18" s="55">
        <v>42564</v>
      </c>
      <c r="B18" s="56"/>
      <c r="C18" s="57"/>
      <c r="D18" s="57"/>
      <c r="E18" s="58"/>
      <c r="F18" s="59">
        <v>2</v>
      </c>
      <c r="G18" s="57"/>
      <c r="H18" s="57"/>
      <c r="I18" s="58">
        <v>1</v>
      </c>
      <c r="J18" s="60">
        <v>3</v>
      </c>
      <c r="K18" s="57"/>
      <c r="L18" s="61"/>
      <c r="M18" s="59"/>
      <c r="N18" s="59"/>
      <c r="O18" s="62">
        <v>5</v>
      </c>
      <c r="P18" s="53">
        <f>(O18+N18+M18+L18+K18+J18+I18+H18+G18+F18+E18+D18+C18+B18)</f>
        <v>11</v>
      </c>
    </row>
    <row r="19" spans="1:16" x14ac:dyDescent="0.3">
      <c r="A19" s="9">
        <v>42565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53"/>
    </row>
    <row r="20" spans="1:16" x14ac:dyDescent="0.3">
      <c r="A20" s="55">
        <v>42566</v>
      </c>
      <c r="B20" s="56"/>
      <c r="C20" s="57"/>
      <c r="D20" s="57"/>
      <c r="E20" s="58"/>
      <c r="F20" s="59">
        <v>11</v>
      </c>
      <c r="G20" s="57"/>
      <c r="H20" s="57"/>
      <c r="I20" s="58"/>
      <c r="J20" s="60">
        <v>5</v>
      </c>
      <c r="K20" s="57"/>
      <c r="L20" s="61"/>
      <c r="M20" s="59"/>
      <c r="N20" s="59">
        <v>1</v>
      </c>
      <c r="O20" s="62">
        <v>2</v>
      </c>
      <c r="P20" s="53">
        <f>(O20+N20+M20+L20+K20+J20+I20+H20+G20+F20+E20+D20+C20+B20)</f>
        <v>19</v>
      </c>
    </row>
    <row r="21" spans="1:16" x14ac:dyDescent="0.3">
      <c r="A21" s="9">
        <v>42567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53"/>
    </row>
    <row r="22" spans="1:16" x14ac:dyDescent="0.3">
      <c r="A22" s="9">
        <v>42568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53"/>
    </row>
    <row r="23" spans="1:16" x14ac:dyDescent="0.3">
      <c r="A23" s="55">
        <v>42569</v>
      </c>
      <c r="B23" s="56"/>
      <c r="C23" s="57"/>
      <c r="D23" s="57"/>
      <c r="E23" s="58"/>
      <c r="F23" s="59">
        <v>23</v>
      </c>
      <c r="G23" s="57">
        <v>3</v>
      </c>
      <c r="H23" s="57"/>
      <c r="I23" s="58"/>
      <c r="J23" s="60">
        <v>4</v>
      </c>
      <c r="K23" s="57"/>
      <c r="L23" s="61"/>
      <c r="M23" s="59"/>
      <c r="N23" s="59"/>
      <c r="O23" s="62"/>
      <c r="P23" s="53">
        <f>(O23+N23+M23+L23+K23+J23+I23+H23+G23+F23+E23+D23+C23+B23)</f>
        <v>30</v>
      </c>
    </row>
    <row r="24" spans="1:16" x14ac:dyDescent="0.3">
      <c r="A24" s="9">
        <v>42570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53"/>
    </row>
    <row r="25" spans="1:16" x14ac:dyDescent="0.3">
      <c r="A25" s="55">
        <v>42571</v>
      </c>
      <c r="B25" s="56"/>
      <c r="C25" s="57"/>
      <c r="D25" s="57"/>
      <c r="E25" s="58"/>
      <c r="F25" s="59">
        <v>17</v>
      </c>
      <c r="G25" s="57">
        <v>2</v>
      </c>
      <c r="H25" s="57"/>
      <c r="I25" s="58">
        <v>1</v>
      </c>
      <c r="J25" s="60">
        <v>10</v>
      </c>
      <c r="K25" s="57"/>
      <c r="L25" s="61"/>
      <c r="M25" s="59"/>
      <c r="N25" s="59"/>
      <c r="O25" s="62">
        <v>2</v>
      </c>
      <c r="P25" s="53">
        <f>(O25+N25+M25+L25+K25+J25+I25+H25+G25+F25+E25+D25+C25+B25)</f>
        <v>32</v>
      </c>
    </row>
    <row r="26" spans="1:16" x14ac:dyDescent="0.3">
      <c r="A26" s="9">
        <v>42572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53"/>
    </row>
    <row r="27" spans="1:16" x14ac:dyDescent="0.3">
      <c r="A27" s="55">
        <v>42573</v>
      </c>
      <c r="B27" s="56"/>
      <c r="C27" s="57"/>
      <c r="D27" s="57"/>
      <c r="E27" s="58"/>
      <c r="F27" s="59">
        <v>2</v>
      </c>
      <c r="G27" s="57">
        <v>1</v>
      </c>
      <c r="H27" s="57"/>
      <c r="I27" s="58"/>
      <c r="J27" s="60">
        <v>6</v>
      </c>
      <c r="K27" s="57"/>
      <c r="L27" s="61"/>
      <c r="M27" s="59"/>
      <c r="N27" s="59"/>
      <c r="O27" s="62"/>
      <c r="P27" s="53">
        <f>(O27+N27+M27+L27+K27+J27+I27+H27+G27+F27+E27+D27+C27+B27)</f>
        <v>9</v>
      </c>
    </row>
    <row r="28" spans="1:16" x14ac:dyDescent="0.3">
      <c r="A28" s="9">
        <v>42574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53"/>
    </row>
    <row r="29" spans="1:16" x14ac:dyDescent="0.3">
      <c r="A29" s="9">
        <v>42575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53"/>
    </row>
    <row r="30" spans="1:16" x14ac:dyDescent="0.3">
      <c r="A30" s="55">
        <v>42576</v>
      </c>
      <c r="B30" s="56"/>
      <c r="C30" s="57"/>
      <c r="D30" s="57"/>
      <c r="E30" s="58"/>
      <c r="F30" s="59">
        <v>4</v>
      </c>
      <c r="G30" s="57">
        <v>2</v>
      </c>
      <c r="H30" s="57"/>
      <c r="I30" s="58"/>
      <c r="J30" s="60">
        <v>55</v>
      </c>
      <c r="K30" s="57"/>
      <c r="L30" s="61"/>
      <c r="M30" s="59"/>
      <c r="N30" s="59"/>
      <c r="O30" s="62"/>
      <c r="P30" s="53">
        <f>(O30+N30+M30+L30+K30+J30+I30+H30+G30+F30+E30+D30+C30+B30)</f>
        <v>61</v>
      </c>
    </row>
    <row r="31" spans="1:16" x14ac:dyDescent="0.3">
      <c r="A31" s="9">
        <v>42577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53"/>
    </row>
    <row r="32" spans="1:16" x14ac:dyDescent="0.3">
      <c r="A32" s="55">
        <v>42578</v>
      </c>
      <c r="B32" s="56"/>
      <c r="C32" s="57"/>
      <c r="D32" s="57"/>
      <c r="E32" s="58"/>
      <c r="F32" s="59">
        <v>18</v>
      </c>
      <c r="G32" s="57">
        <v>5</v>
      </c>
      <c r="H32" s="57"/>
      <c r="I32" s="58"/>
      <c r="J32" s="60">
        <v>32</v>
      </c>
      <c r="K32" s="57"/>
      <c r="L32" s="61">
        <v>1</v>
      </c>
      <c r="M32" s="59"/>
      <c r="N32" s="59"/>
      <c r="O32" s="62">
        <v>2</v>
      </c>
      <c r="P32" s="53">
        <f>(O32+N32+M32+L32+K32+J32+I32+H32+G32+F32+E32+D32+C32+B32)</f>
        <v>58</v>
      </c>
    </row>
    <row r="33" spans="1:16" x14ac:dyDescent="0.3">
      <c r="A33" s="9">
        <v>42579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53"/>
    </row>
    <row r="34" spans="1:16" x14ac:dyDescent="0.3">
      <c r="A34" s="55">
        <v>42580</v>
      </c>
      <c r="B34" s="56"/>
      <c r="C34" s="57"/>
      <c r="D34" s="57"/>
      <c r="E34" s="58"/>
      <c r="F34" s="59">
        <v>15</v>
      </c>
      <c r="G34" s="57">
        <v>5</v>
      </c>
      <c r="H34" s="57"/>
      <c r="I34" s="58"/>
      <c r="J34" s="60">
        <v>56</v>
      </c>
      <c r="K34" s="57"/>
      <c r="L34" s="61"/>
      <c r="M34" s="59"/>
      <c r="N34" s="59"/>
      <c r="O34" s="62">
        <v>2</v>
      </c>
      <c r="P34" s="54">
        <f>(O34+N34+M34+L34+K34+J34+I34+H34+G34+F34+E34+D34+C34+B34)</f>
        <v>78</v>
      </c>
    </row>
    <row r="35" spans="1:16" x14ac:dyDescent="0.3">
      <c r="A35" s="9">
        <v>42581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54"/>
    </row>
    <row r="36" spans="1:16" ht="15" thickBot="1" x14ac:dyDescent="0.35">
      <c r="A36" s="9">
        <v>42582</v>
      </c>
      <c r="B36" s="17"/>
      <c r="C36" s="18"/>
      <c r="D36" s="18"/>
      <c r="E36" s="19"/>
      <c r="F36" s="20"/>
      <c r="G36" s="18"/>
      <c r="H36" s="18"/>
      <c r="I36" s="19"/>
      <c r="J36" s="21"/>
      <c r="K36" s="18"/>
      <c r="L36" s="22"/>
      <c r="M36" s="20"/>
      <c r="N36" s="20"/>
      <c r="O36" s="23"/>
      <c r="P36" s="54"/>
    </row>
    <row r="37" spans="1:16" ht="27" thickBot="1" x14ac:dyDescent="0.35">
      <c r="A37" s="45" t="s">
        <v>14</v>
      </c>
      <c r="B37" s="46">
        <f t="shared" ref="B37:O37" si="0">SUM(B6:B36)</f>
        <v>0</v>
      </c>
      <c r="C37" s="47">
        <f t="shared" si="0"/>
        <v>0</v>
      </c>
      <c r="D37" s="47">
        <f t="shared" si="0"/>
        <v>0</v>
      </c>
      <c r="E37" s="46">
        <f t="shared" si="0"/>
        <v>0</v>
      </c>
      <c r="F37" s="48">
        <f t="shared" si="0"/>
        <v>255</v>
      </c>
      <c r="G37" s="47">
        <f t="shared" si="0"/>
        <v>29</v>
      </c>
      <c r="H37" s="46">
        <f t="shared" si="0"/>
        <v>8</v>
      </c>
      <c r="I37" s="49">
        <f t="shared" si="0"/>
        <v>4</v>
      </c>
      <c r="J37" s="50">
        <f t="shared" si="0"/>
        <v>175</v>
      </c>
      <c r="K37" s="47">
        <f t="shared" si="0"/>
        <v>0</v>
      </c>
      <c r="L37" s="46">
        <f t="shared" si="0"/>
        <v>1</v>
      </c>
      <c r="M37" s="48">
        <f t="shared" si="0"/>
        <v>0</v>
      </c>
      <c r="N37" s="48">
        <f t="shared" si="0"/>
        <v>3</v>
      </c>
      <c r="O37" s="51">
        <f t="shared" si="0"/>
        <v>81</v>
      </c>
      <c r="P37" s="51">
        <f>SUM(B37:O37)</f>
        <v>556</v>
      </c>
    </row>
    <row r="38" spans="1:16" ht="27" thickBot="1" x14ac:dyDescent="0.35">
      <c r="A38" s="24" t="s">
        <v>15</v>
      </c>
      <c r="B38" s="25">
        <f>SUM(B37+'June 2016'!B37)</f>
        <v>1079</v>
      </c>
      <c r="C38" s="26">
        <f>SUM(C37+'June 2016'!C37)</f>
        <v>36</v>
      </c>
      <c r="D38" s="26">
        <f>SUM(D37+'June 2016'!D37)</f>
        <v>13</v>
      </c>
      <c r="E38" s="27">
        <f>SUM(E37+'June 2016'!E37)</f>
        <v>2</v>
      </c>
      <c r="F38" s="28">
        <f>SUM(F37+'June 2016'!F37)</f>
        <v>640</v>
      </c>
      <c r="G38" s="26">
        <f>SUM(G37+'June 2016'!G37)</f>
        <v>49</v>
      </c>
      <c r="H38" s="26">
        <f>SUM(H37+'June 2016'!H37)</f>
        <v>44</v>
      </c>
      <c r="I38" s="27">
        <f>SUM(I37+'June 2016'!I37)</f>
        <v>9</v>
      </c>
      <c r="J38" s="28">
        <f>SUM(J37+'June 2016'!J37)</f>
        <v>175</v>
      </c>
      <c r="K38" s="26">
        <f>SUM(K37+'June 2016'!K37)</f>
        <v>0</v>
      </c>
      <c r="L38" s="27">
        <f>SUM(L37+'June 2016'!L37)</f>
        <v>1</v>
      </c>
      <c r="M38" s="27">
        <f>SUM(M37+'June 2016'!M37)</f>
        <v>62</v>
      </c>
      <c r="N38" s="27">
        <f>SUM(N37+'June 2016'!N37)</f>
        <v>6</v>
      </c>
      <c r="O38" s="27">
        <f>SUM(O37+'June 2016'!O37)</f>
        <v>1000</v>
      </c>
      <c r="P38" s="29">
        <f>SUM(B38:O38)</f>
        <v>3116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activeCell="K21" sqref="K21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86" t="s">
        <v>24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4.4" customHeigh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15.75" customHeight="1" thickBot="1" x14ac:dyDescent="0.35"/>
    <row r="4" spans="1:16" ht="14.4" customHeight="1" x14ac:dyDescent="0.3">
      <c r="A4" s="87" t="s">
        <v>0</v>
      </c>
      <c r="B4" s="89" t="s">
        <v>1</v>
      </c>
      <c r="C4" s="90"/>
      <c r="D4" s="90"/>
      <c r="E4" s="91"/>
      <c r="F4" s="89" t="s">
        <v>2</v>
      </c>
      <c r="G4" s="90"/>
      <c r="H4" s="90"/>
      <c r="I4" s="91"/>
      <c r="J4" s="92" t="s">
        <v>3</v>
      </c>
      <c r="K4" s="93"/>
      <c r="L4" s="94"/>
      <c r="M4" s="95" t="s">
        <v>4</v>
      </c>
      <c r="N4" s="87" t="s">
        <v>5</v>
      </c>
      <c r="O4" s="87" t="s">
        <v>6</v>
      </c>
      <c r="P4" s="87" t="s">
        <v>7</v>
      </c>
    </row>
    <row r="5" spans="1:16" ht="15" thickBot="1" x14ac:dyDescent="0.35">
      <c r="A5" s="8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96"/>
      <c r="N5" s="88"/>
      <c r="O5" s="88"/>
      <c r="P5" s="88"/>
    </row>
    <row r="6" spans="1:16" ht="15" customHeight="1" x14ac:dyDescent="0.3">
      <c r="A6" s="55">
        <v>42583</v>
      </c>
      <c r="B6" s="70"/>
      <c r="C6" s="71"/>
      <c r="D6" s="71"/>
      <c r="E6" s="72"/>
      <c r="F6" s="73">
        <v>3</v>
      </c>
      <c r="G6" s="71"/>
      <c r="H6" s="71">
        <v>1</v>
      </c>
      <c r="I6" s="72"/>
      <c r="J6" s="74">
        <v>24</v>
      </c>
      <c r="K6" s="71"/>
      <c r="L6" s="75">
        <v>1</v>
      </c>
      <c r="M6" s="73"/>
      <c r="N6" s="73"/>
      <c r="O6" s="76"/>
      <c r="P6" s="52">
        <f>(O6+N6+M6+L6+K6+J6+I6+H6+G6+F6+E6+D6+C6+B6)</f>
        <v>29</v>
      </c>
    </row>
    <row r="7" spans="1:16" ht="15" customHeight="1" x14ac:dyDescent="0.3">
      <c r="A7" s="9">
        <v>42584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53"/>
    </row>
    <row r="8" spans="1:16" ht="15" customHeight="1" x14ac:dyDescent="0.3">
      <c r="A8" s="55">
        <v>42585</v>
      </c>
      <c r="B8" s="56"/>
      <c r="C8" s="57"/>
      <c r="D8" s="57"/>
      <c r="E8" s="58"/>
      <c r="F8" s="59">
        <v>2</v>
      </c>
      <c r="G8" s="57"/>
      <c r="H8" s="57"/>
      <c r="I8" s="58"/>
      <c r="J8" s="60">
        <v>29</v>
      </c>
      <c r="K8" s="57"/>
      <c r="L8" s="61"/>
      <c r="M8" s="59"/>
      <c r="N8" s="59"/>
      <c r="O8" s="62">
        <v>3</v>
      </c>
      <c r="P8" s="53">
        <f>(O8+N8+M8+L8+K8+J8+I8+H8+G8+F8+E8+D8+C8+B8)</f>
        <v>34</v>
      </c>
    </row>
    <row r="9" spans="1:16" ht="15" customHeight="1" x14ac:dyDescent="0.3">
      <c r="A9" s="9">
        <v>42586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53"/>
    </row>
    <row r="10" spans="1:16" ht="15" customHeight="1" x14ac:dyDescent="0.3">
      <c r="A10" s="55">
        <v>42587</v>
      </c>
      <c r="B10" s="56"/>
      <c r="C10" s="57"/>
      <c r="D10" s="57"/>
      <c r="E10" s="58"/>
      <c r="F10" s="59">
        <v>1</v>
      </c>
      <c r="G10" s="57"/>
      <c r="H10" s="57"/>
      <c r="I10" s="58"/>
      <c r="J10" s="60">
        <v>4</v>
      </c>
      <c r="K10" s="57"/>
      <c r="L10" s="61"/>
      <c r="M10" s="59"/>
      <c r="N10" s="59"/>
      <c r="O10" s="62"/>
      <c r="P10" s="53">
        <f>(O10+N10+M10+L10+K10+J10+I10+H10+G10+F10+E10+D10+C10+B10)</f>
        <v>5</v>
      </c>
    </row>
    <row r="11" spans="1:16" ht="15" customHeight="1" x14ac:dyDescent="0.3">
      <c r="A11" s="9">
        <v>42588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53"/>
    </row>
    <row r="12" spans="1:16" ht="15" customHeight="1" x14ac:dyDescent="0.3">
      <c r="A12" s="9">
        <v>42589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53"/>
    </row>
    <row r="13" spans="1:16" ht="15" customHeight="1" x14ac:dyDescent="0.3">
      <c r="A13" s="55">
        <v>42590</v>
      </c>
      <c r="B13" s="56"/>
      <c r="C13" s="57"/>
      <c r="D13" s="57"/>
      <c r="E13" s="58"/>
      <c r="F13" s="59">
        <v>29</v>
      </c>
      <c r="G13" s="57">
        <v>3</v>
      </c>
      <c r="H13" s="57"/>
      <c r="I13" s="58"/>
      <c r="J13" s="60">
        <v>70</v>
      </c>
      <c r="K13" s="57"/>
      <c r="L13" s="61">
        <v>2</v>
      </c>
      <c r="M13" s="59">
        <v>1</v>
      </c>
      <c r="N13" s="59"/>
      <c r="O13" s="62">
        <v>1</v>
      </c>
      <c r="P13" s="53">
        <f>(O13+N13+M13+L13+K13+J13+I13+H13+G13+F13+E13+D13+C13+B13)</f>
        <v>106</v>
      </c>
    </row>
    <row r="14" spans="1:16" ht="15" customHeight="1" x14ac:dyDescent="0.3">
      <c r="A14" s="9">
        <v>42591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53"/>
    </row>
    <row r="15" spans="1:16" ht="15" customHeight="1" x14ac:dyDescent="0.3">
      <c r="A15" s="55">
        <v>42592</v>
      </c>
      <c r="B15" s="56"/>
      <c r="C15" s="57"/>
      <c r="D15" s="57"/>
      <c r="E15" s="58"/>
      <c r="F15" s="59">
        <v>2</v>
      </c>
      <c r="G15" s="57"/>
      <c r="H15" s="57"/>
      <c r="I15" s="58"/>
      <c r="J15" s="60">
        <v>12</v>
      </c>
      <c r="K15" s="57"/>
      <c r="L15" s="61"/>
      <c r="M15" s="59"/>
      <c r="N15" s="59"/>
      <c r="O15" s="62">
        <v>3</v>
      </c>
      <c r="P15" s="53">
        <f>(O15+N15+M15+L15+K15+J15+I15+H15+G15+F15+E15+D15+C15+B15)</f>
        <v>17</v>
      </c>
    </row>
    <row r="16" spans="1:16" ht="15" customHeight="1" x14ac:dyDescent="0.3">
      <c r="A16" s="9">
        <v>42593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53"/>
    </row>
    <row r="17" spans="1:16" x14ac:dyDescent="0.3">
      <c r="A17" s="55">
        <v>42594</v>
      </c>
      <c r="B17" s="56"/>
      <c r="C17" s="57"/>
      <c r="D17" s="57"/>
      <c r="E17" s="58"/>
      <c r="F17" s="59">
        <v>13</v>
      </c>
      <c r="G17" s="57"/>
      <c r="H17" s="57"/>
      <c r="I17" s="58"/>
      <c r="J17" s="60">
        <v>33</v>
      </c>
      <c r="K17" s="57"/>
      <c r="L17" s="61">
        <v>1</v>
      </c>
      <c r="M17" s="59"/>
      <c r="N17" s="59"/>
      <c r="O17" s="62">
        <v>1</v>
      </c>
      <c r="P17" s="53">
        <f>(O17+N17+M17+L17+K17+J17+I17+H17+G17+F17+E17+D17+C17+B17)</f>
        <v>48</v>
      </c>
    </row>
    <row r="18" spans="1:16" x14ac:dyDescent="0.3">
      <c r="A18" s="9">
        <v>42595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53"/>
    </row>
    <row r="19" spans="1:16" x14ac:dyDescent="0.3">
      <c r="A19" s="9">
        <v>42596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53"/>
    </row>
    <row r="20" spans="1:16" x14ac:dyDescent="0.3">
      <c r="A20" s="55">
        <v>42597</v>
      </c>
      <c r="B20" s="56"/>
      <c r="C20" s="57"/>
      <c r="D20" s="57"/>
      <c r="E20" s="58"/>
      <c r="F20" s="59">
        <v>5</v>
      </c>
      <c r="G20" s="57"/>
      <c r="H20" s="57"/>
      <c r="I20" s="58"/>
      <c r="J20" s="60">
        <v>13</v>
      </c>
      <c r="K20" s="57"/>
      <c r="L20" s="61"/>
      <c r="M20" s="59"/>
      <c r="N20" s="59"/>
      <c r="O20" s="62"/>
      <c r="P20" s="53">
        <f>(O20+N20+M20+L20+K20+J20+I20+H20+G20+F20+E20+D20+C20+B20)</f>
        <v>18</v>
      </c>
    </row>
    <row r="21" spans="1:16" x14ac:dyDescent="0.3">
      <c r="A21" s="9">
        <v>42598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53"/>
    </row>
    <row r="22" spans="1:16" x14ac:dyDescent="0.3">
      <c r="A22" s="55">
        <v>42599</v>
      </c>
      <c r="B22" s="56"/>
      <c r="C22" s="57"/>
      <c r="D22" s="57"/>
      <c r="E22" s="58"/>
      <c r="F22" s="59">
        <v>6</v>
      </c>
      <c r="G22" s="57">
        <v>3</v>
      </c>
      <c r="H22" s="57"/>
      <c r="I22" s="58"/>
      <c r="J22" s="60">
        <v>18</v>
      </c>
      <c r="K22" s="57"/>
      <c r="L22" s="61"/>
      <c r="M22" s="59"/>
      <c r="N22" s="59"/>
      <c r="O22" s="62">
        <v>2</v>
      </c>
      <c r="P22" s="53">
        <f>(O22+N22+M22+L22+K22+J22+I22+H22+G22+F22+E22+D22+C22+B22)</f>
        <v>29</v>
      </c>
    </row>
    <row r="23" spans="1:16" x14ac:dyDescent="0.3">
      <c r="A23" s="9">
        <v>42600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53"/>
    </row>
    <row r="24" spans="1:16" x14ac:dyDescent="0.3">
      <c r="A24" s="55">
        <v>42601</v>
      </c>
      <c r="B24" s="56"/>
      <c r="C24" s="57"/>
      <c r="D24" s="57"/>
      <c r="E24" s="58"/>
      <c r="F24" s="59">
        <v>11</v>
      </c>
      <c r="G24" s="57">
        <v>2</v>
      </c>
      <c r="H24" s="57"/>
      <c r="I24" s="58"/>
      <c r="J24" s="60">
        <v>9</v>
      </c>
      <c r="K24" s="57"/>
      <c r="L24" s="61"/>
      <c r="M24" s="59"/>
      <c r="N24" s="59"/>
      <c r="O24" s="62"/>
      <c r="P24" s="53">
        <f>(O24+N24+M24+L24+K24+J24+I24+H24+G24+F24+E24+D24+C24+B24)</f>
        <v>22</v>
      </c>
    </row>
    <row r="25" spans="1:16" x14ac:dyDescent="0.3">
      <c r="A25" s="9">
        <v>42602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53"/>
    </row>
    <row r="26" spans="1:16" x14ac:dyDescent="0.3">
      <c r="A26" s="9">
        <v>42603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53"/>
    </row>
    <row r="27" spans="1:16" x14ac:dyDescent="0.3">
      <c r="A27" s="55">
        <v>42604</v>
      </c>
      <c r="B27" s="56"/>
      <c r="C27" s="57"/>
      <c r="D27" s="57"/>
      <c r="E27" s="58"/>
      <c r="F27" s="59">
        <v>2</v>
      </c>
      <c r="G27" s="57"/>
      <c r="H27" s="57"/>
      <c r="I27" s="58"/>
      <c r="J27" s="60">
        <v>15</v>
      </c>
      <c r="K27" s="57"/>
      <c r="L27" s="61"/>
      <c r="M27" s="59"/>
      <c r="N27" s="59">
        <v>1</v>
      </c>
      <c r="O27" s="62">
        <v>1</v>
      </c>
      <c r="P27" s="53">
        <f>(O27+N27+M27+L27+K27+J27+I27+H27+G27+F27+E27+D27+C27+B27)</f>
        <v>19</v>
      </c>
    </row>
    <row r="28" spans="1:16" x14ac:dyDescent="0.3">
      <c r="A28" s="9">
        <v>42605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53"/>
    </row>
    <row r="29" spans="1:16" x14ac:dyDescent="0.3">
      <c r="A29" s="55">
        <v>42606</v>
      </c>
      <c r="B29" s="56"/>
      <c r="C29" s="57"/>
      <c r="D29" s="57"/>
      <c r="E29" s="58"/>
      <c r="F29" s="59"/>
      <c r="G29" s="57"/>
      <c r="H29" s="57"/>
      <c r="I29" s="58"/>
      <c r="J29" s="60">
        <v>12</v>
      </c>
      <c r="K29" s="57"/>
      <c r="L29" s="61"/>
      <c r="M29" s="59"/>
      <c r="N29" s="59"/>
      <c r="O29" s="62"/>
      <c r="P29" s="53">
        <f>(O29+N29+M29+L29+K29+J29+I29+H29+G29+F29+E29+D29+C29+B29)</f>
        <v>12</v>
      </c>
    </row>
    <row r="30" spans="1:16" x14ac:dyDescent="0.3">
      <c r="A30" s="9">
        <v>42607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53"/>
    </row>
    <row r="31" spans="1:16" x14ac:dyDescent="0.3">
      <c r="A31" s="55">
        <v>42608</v>
      </c>
      <c r="B31" s="56"/>
      <c r="C31" s="57"/>
      <c r="D31" s="57"/>
      <c r="E31" s="58"/>
      <c r="F31" s="59"/>
      <c r="G31" s="57"/>
      <c r="H31" s="57"/>
      <c r="I31" s="58"/>
      <c r="J31" s="60">
        <v>18</v>
      </c>
      <c r="K31" s="57"/>
      <c r="L31" s="61"/>
      <c r="M31" s="59"/>
      <c r="N31" s="59"/>
      <c r="O31" s="62">
        <v>1</v>
      </c>
      <c r="P31" s="53">
        <f>(O31+N31+M31+L31+K31+J31+I31+H31+G31+F31+E31+D31+C31+B31)</f>
        <v>19</v>
      </c>
    </row>
    <row r="32" spans="1:16" x14ac:dyDescent="0.3">
      <c r="A32" s="9">
        <v>42609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53"/>
    </row>
    <row r="33" spans="1:16" x14ac:dyDescent="0.3">
      <c r="A33" s="9">
        <v>42610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53"/>
    </row>
    <row r="34" spans="1:16" x14ac:dyDescent="0.3">
      <c r="A34" s="55">
        <v>42611</v>
      </c>
      <c r="B34" s="56"/>
      <c r="C34" s="57"/>
      <c r="D34" s="57"/>
      <c r="E34" s="58"/>
      <c r="F34" s="59">
        <v>1</v>
      </c>
      <c r="G34" s="57"/>
      <c r="H34" s="57"/>
      <c r="I34" s="58"/>
      <c r="J34" s="60">
        <v>5</v>
      </c>
      <c r="K34" s="57"/>
      <c r="L34" s="61"/>
      <c r="M34" s="59"/>
      <c r="N34" s="59"/>
      <c r="O34" s="62"/>
      <c r="P34" s="54">
        <f>(O34+N34+M34+L34+K34+J34+I34+H34+G34+F34+E34+D34+C34+B34)</f>
        <v>6</v>
      </c>
    </row>
    <row r="35" spans="1:16" x14ac:dyDescent="0.3">
      <c r="A35" s="9">
        <v>42612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54"/>
    </row>
    <row r="36" spans="1:16" ht="15" thickBot="1" x14ac:dyDescent="0.35">
      <c r="A36" s="55">
        <v>42613</v>
      </c>
      <c r="B36" s="56"/>
      <c r="C36" s="57"/>
      <c r="D36" s="57"/>
      <c r="E36" s="58"/>
      <c r="F36" s="59">
        <v>4</v>
      </c>
      <c r="G36" s="57"/>
      <c r="H36" s="57"/>
      <c r="I36" s="58"/>
      <c r="J36" s="60">
        <v>3</v>
      </c>
      <c r="K36" s="57"/>
      <c r="L36" s="61"/>
      <c r="M36" s="59"/>
      <c r="N36" s="59"/>
      <c r="O36" s="62"/>
      <c r="P36" s="54">
        <f>(O36+N36+M36+L36+K36+J36+I36+H36+G36+F36+E36+D36+C36+B36)</f>
        <v>7</v>
      </c>
    </row>
    <row r="37" spans="1:16" ht="27" thickBot="1" x14ac:dyDescent="0.35">
      <c r="A37" s="45" t="s">
        <v>14</v>
      </c>
      <c r="B37" s="46">
        <f t="shared" ref="B37:O37" si="0">SUM(B6:B36)</f>
        <v>0</v>
      </c>
      <c r="C37" s="47">
        <f t="shared" si="0"/>
        <v>0</v>
      </c>
      <c r="D37" s="47">
        <f t="shared" si="0"/>
        <v>0</v>
      </c>
      <c r="E37" s="46">
        <f t="shared" si="0"/>
        <v>0</v>
      </c>
      <c r="F37" s="48">
        <f t="shared" si="0"/>
        <v>79</v>
      </c>
      <c r="G37" s="47">
        <f t="shared" si="0"/>
        <v>8</v>
      </c>
      <c r="H37" s="46">
        <f t="shared" si="0"/>
        <v>1</v>
      </c>
      <c r="I37" s="49">
        <f t="shared" si="0"/>
        <v>0</v>
      </c>
      <c r="J37" s="50">
        <f t="shared" si="0"/>
        <v>265</v>
      </c>
      <c r="K37" s="47">
        <f t="shared" si="0"/>
        <v>0</v>
      </c>
      <c r="L37" s="46">
        <f t="shared" si="0"/>
        <v>4</v>
      </c>
      <c r="M37" s="48">
        <f t="shared" si="0"/>
        <v>1</v>
      </c>
      <c r="N37" s="48">
        <f t="shared" si="0"/>
        <v>1</v>
      </c>
      <c r="O37" s="51">
        <f t="shared" si="0"/>
        <v>12</v>
      </c>
      <c r="P37" s="51">
        <f>SUM(B37:O37)</f>
        <v>371</v>
      </c>
    </row>
    <row r="38" spans="1:16" ht="27" thickBot="1" x14ac:dyDescent="0.35">
      <c r="A38" s="24" t="s">
        <v>15</v>
      </c>
      <c r="B38" s="25">
        <f>SUM(B37+'July 2016'!B38)</f>
        <v>1079</v>
      </c>
      <c r="C38" s="26">
        <f>SUM(C37+'July 2016'!C38)</f>
        <v>36</v>
      </c>
      <c r="D38" s="26">
        <f>SUM(D37+'July 2016'!D38)</f>
        <v>13</v>
      </c>
      <c r="E38" s="42">
        <f>SUM(E37+'July 2016'!E38)</f>
        <v>2</v>
      </c>
      <c r="F38" s="25">
        <f>SUM(F37+'July 2016'!F38)</f>
        <v>719</v>
      </c>
      <c r="G38" s="26">
        <f>SUM(G37+'July 2016'!G38)</f>
        <v>57</v>
      </c>
      <c r="H38" s="26">
        <f>SUM(H37+'July 2016'!H38)</f>
        <v>45</v>
      </c>
      <c r="I38" s="42">
        <f>SUM(I37+'July 2016'!I38)</f>
        <v>9</v>
      </c>
      <c r="J38" s="25">
        <f>SUM(J37+'July 2016'!J38)</f>
        <v>440</v>
      </c>
      <c r="K38" s="26">
        <f>SUM(K37+'July 2016'!K38)</f>
        <v>0</v>
      </c>
      <c r="L38" s="42">
        <f>SUM(L37+'July 2016'!L38)</f>
        <v>5</v>
      </c>
      <c r="M38" s="42">
        <f>SUM(M37+'July 2016'!M38)</f>
        <v>63</v>
      </c>
      <c r="N38" s="42">
        <f>SUM(N37+'July 2016'!N38)</f>
        <v>7</v>
      </c>
      <c r="O38" s="42">
        <f>SUM(O37+'July 2016'!O38)</f>
        <v>1012</v>
      </c>
      <c r="P38" s="29">
        <f>SUM(B37:O37)</f>
        <v>371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10" workbookViewId="0">
      <selection activeCell="R19" sqref="R19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86" t="s">
        <v>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4.4" customHeigh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15.75" customHeight="1" thickBot="1" x14ac:dyDescent="0.35"/>
    <row r="4" spans="1:16" ht="14.4" customHeight="1" x14ac:dyDescent="0.3">
      <c r="A4" s="87" t="s">
        <v>0</v>
      </c>
      <c r="B4" s="89" t="s">
        <v>1</v>
      </c>
      <c r="C4" s="90"/>
      <c r="D4" s="90"/>
      <c r="E4" s="91"/>
      <c r="F4" s="89" t="s">
        <v>2</v>
      </c>
      <c r="G4" s="90"/>
      <c r="H4" s="90"/>
      <c r="I4" s="91"/>
      <c r="J4" s="92" t="s">
        <v>3</v>
      </c>
      <c r="K4" s="93"/>
      <c r="L4" s="94"/>
      <c r="M4" s="95" t="s">
        <v>4</v>
      </c>
      <c r="N4" s="87" t="s">
        <v>5</v>
      </c>
      <c r="O4" s="87" t="s">
        <v>6</v>
      </c>
      <c r="P4" s="87" t="s">
        <v>7</v>
      </c>
    </row>
    <row r="5" spans="1:16" ht="15" thickBot="1" x14ac:dyDescent="0.35">
      <c r="A5" s="8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96"/>
      <c r="N5" s="88"/>
      <c r="O5" s="88"/>
      <c r="P5" s="88"/>
    </row>
    <row r="6" spans="1:16" ht="15" customHeight="1" x14ac:dyDescent="0.3">
      <c r="A6" s="9">
        <v>42614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52"/>
    </row>
    <row r="7" spans="1:16" ht="15" customHeight="1" x14ac:dyDescent="0.3">
      <c r="A7" s="55">
        <v>42615</v>
      </c>
      <c r="B7" s="56"/>
      <c r="C7" s="57"/>
      <c r="D7" s="57"/>
      <c r="E7" s="58"/>
      <c r="F7" s="59">
        <v>1</v>
      </c>
      <c r="G7" s="57">
        <v>1</v>
      </c>
      <c r="H7" s="57"/>
      <c r="I7" s="58"/>
      <c r="J7" s="60">
        <v>4</v>
      </c>
      <c r="K7" s="57"/>
      <c r="L7" s="61"/>
      <c r="M7" s="59"/>
      <c r="N7" s="59"/>
      <c r="O7" s="62"/>
      <c r="P7" s="53">
        <f>O7+N7+M7+L7+K7+J7+I7+H7+G7+F7+E7+D7+C7+B7</f>
        <v>6</v>
      </c>
    </row>
    <row r="8" spans="1:16" ht="15" customHeight="1" x14ac:dyDescent="0.3">
      <c r="A8" s="9">
        <v>42616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53"/>
    </row>
    <row r="9" spans="1:16" ht="15" customHeight="1" x14ac:dyDescent="0.3">
      <c r="A9" s="9">
        <v>42617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53"/>
    </row>
    <row r="10" spans="1:16" ht="15" customHeight="1" x14ac:dyDescent="0.3">
      <c r="A10" s="9">
        <v>42618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53"/>
    </row>
    <row r="11" spans="1:16" ht="15" customHeight="1" x14ac:dyDescent="0.3">
      <c r="A11" s="9">
        <v>42619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53"/>
    </row>
    <row r="12" spans="1:16" ht="15" customHeight="1" x14ac:dyDescent="0.3">
      <c r="A12" s="55">
        <v>42620</v>
      </c>
      <c r="B12" s="56"/>
      <c r="C12" s="57"/>
      <c r="D12" s="57"/>
      <c r="E12" s="58"/>
      <c r="F12" s="59"/>
      <c r="G12" s="57">
        <v>1</v>
      </c>
      <c r="H12" s="57"/>
      <c r="I12" s="58"/>
      <c r="J12" s="60">
        <v>11</v>
      </c>
      <c r="K12" s="57"/>
      <c r="L12" s="61"/>
      <c r="M12" s="59"/>
      <c r="N12" s="59"/>
      <c r="O12" s="62">
        <v>2</v>
      </c>
      <c r="P12" s="53">
        <f>O12+N12+M12+L12+K12+J12+I12+H12+G12+F12+E12+D12+C12+B12</f>
        <v>14</v>
      </c>
    </row>
    <row r="13" spans="1:16" ht="15" customHeight="1" x14ac:dyDescent="0.3">
      <c r="A13" s="9">
        <v>42621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53"/>
    </row>
    <row r="14" spans="1:16" ht="15" customHeight="1" x14ac:dyDescent="0.3">
      <c r="A14" s="55">
        <v>42622</v>
      </c>
      <c r="B14" s="56">
        <v>1</v>
      </c>
      <c r="C14" s="57"/>
      <c r="D14" s="57"/>
      <c r="E14" s="58"/>
      <c r="F14" s="59">
        <v>1</v>
      </c>
      <c r="G14" s="57"/>
      <c r="H14" s="57"/>
      <c r="I14" s="58"/>
      <c r="J14" s="60">
        <v>8</v>
      </c>
      <c r="K14" s="57"/>
      <c r="L14" s="61"/>
      <c r="M14" s="59">
        <v>1</v>
      </c>
      <c r="N14" s="59"/>
      <c r="O14" s="62">
        <v>1</v>
      </c>
      <c r="P14" s="53">
        <f>O14+N14+M14+L14+K14+J14+I14+H14+G14+F14+E14+D14+C14+B14</f>
        <v>12</v>
      </c>
    </row>
    <row r="15" spans="1:16" ht="15" customHeight="1" x14ac:dyDescent="0.3">
      <c r="A15" s="9">
        <v>42623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53"/>
    </row>
    <row r="16" spans="1:16" ht="15" customHeight="1" x14ac:dyDescent="0.3">
      <c r="A16" s="9">
        <v>42624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53"/>
    </row>
    <row r="17" spans="1:16" x14ac:dyDescent="0.3">
      <c r="A17" s="55">
        <v>42625</v>
      </c>
      <c r="B17" s="56">
        <v>2</v>
      </c>
      <c r="C17" s="57"/>
      <c r="D17" s="57"/>
      <c r="E17" s="58"/>
      <c r="F17" s="59"/>
      <c r="G17" s="57"/>
      <c r="H17" s="57"/>
      <c r="I17" s="58"/>
      <c r="J17" s="60">
        <v>7</v>
      </c>
      <c r="K17" s="57"/>
      <c r="L17" s="61">
        <v>1</v>
      </c>
      <c r="M17" s="59"/>
      <c r="N17" s="59"/>
      <c r="O17" s="62"/>
      <c r="P17" s="53">
        <f>O17+N17+M17+L17+K17+J17+I17+H17+G17+F17+E17+D17+C17+B17</f>
        <v>10</v>
      </c>
    </row>
    <row r="18" spans="1:16" x14ac:dyDescent="0.3">
      <c r="A18" s="9">
        <v>42626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53"/>
    </row>
    <row r="19" spans="1:16" x14ac:dyDescent="0.3">
      <c r="A19" s="55">
        <v>42627</v>
      </c>
      <c r="B19" s="56">
        <v>1</v>
      </c>
      <c r="C19" s="57"/>
      <c r="D19" s="57"/>
      <c r="E19" s="58"/>
      <c r="F19" s="59"/>
      <c r="G19" s="57"/>
      <c r="H19" s="57"/>
      <c r="I19" s="58"/>
      <c r="J19" s="60">
        <v>6</v>
      </c>
      <c r="K19" s="57"/>
      <c r="L19" s="61"/>
      <c r="M19" s="59"/>
      <c r="N19" s="59"/>
      <c r="O19" s="62">
        <v>1</v>
      </c>
      <c r="P19" s="53">
        <f>O19+N19+M19+L19+K19+J19+I19+H19+G19+F19+E19+D19+C19+B19</f>
        <v>8</v>
      </c>
    </row>
    <row r="20" spans="1:16" x14ac:dyDescent="0.3">
      <c r="A20" s="9">
        <v>42628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53"/>
    </row>
    <row r="21" spans="1:16" x14ac:dyDescent="0.3">
      <c r="A21" s="55">
        <v>42629</v>
      </c>
      <c r="B21" s="56"/>
      <c r="C21" s="57"/>
      <c r="D21" s="57"/>
      <c r="E21" s="58"/>
      <c r="F21" s="59"/>
      <c r="G21" s="57"/>
      <c r="H21" s="57"/>
      <c r="I21" s="58"/>
      <c r="J21" s="60">
        <v>2</v>
      </c>
      <c r="K21" s="57"/>
      <c r="L21" s="61"/>
      <c r="M21" s="59"/>
      <c r="N21" s="59"/>
      <c r="O21" s="62"/>
      <c r="P21" s="53">
        <f>O21+N21+M21+L21+K21+J21+I21+H21+G21+F21+E21+D21+C21+B21</f>
        <v>2</v>
      </c>
    </row>
    <row r="22" spans="1:16" x14ac:dyDescent="0.3">
      <c r="A22" s="9">
        <v>42630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53"/>
    </row>
    <row r="23" spans="1:16" x14ac:dyDescent="0.3">
      <c r="A23" s="9">
        <v>42631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53"/>
    </row>
    <row r="24" spans="1:16" x14ac:dyDescent="0.3">
      <c r="A24" s="55">
        <v>42632</v>
      </c>
      <c r="B24" s="56">
        <v>2</v>
      </c>
      <c r="C24" s="57"/>
      <c r="D24" s="57"/>
      <c r="E24" s="58"/>
      <c r="F24" s="59"/>
      <c r="G24" s="57"/>
      <c r="H24" s="57"/>
      <c r="I24" s="58"/>
      <c r="J24" s="60">
        <v>2</v>
      </c>
      <c r="K24" s="57"/>
      <c r="L24" s="61"/>
      <c r="M24" s="59"/>
      <c r="N24" s="59"/>
      <c r="O24" s="62">
        <v>4</v>
      </c>
      <c r="P24" s="53">
        <f>O24+N24+M24+L24+K24+J24+I24+H24+G24+F24+E24+D24+C24+B24</f>
        <v>8</v>
      </c>
    </row>
    <row r="25" spans="1:16" x14ac:dyDescent="0.3">
      <c r="A25" s="9">
        <v>42633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53"/>
    </row>
    <row r="26" spans="1:16" x14ac:dyDescent="0.3">
      <c r="A26" s="55">
        <v>42634</v>
      </c>
      <c r="B26" s="56">
        <v>2</v>
      </c>
      <c r="C26" s="57"/>
      <c r="D26" s="57"/>
      <c r="E26" s="58"/>
      <c r="F26" s="59"/>
      <c r="G26" s="57"/>
      <c r="H26" s="57"/>
      <c r="I26" s="58"/>
      <c r="J26" s="60">
        <v>2</v>
      </c>
      <c r="K26" s="57"/>
      <c r="L26" s="61">
        <v>1</v>
      </c>
      <c r="M26" s="59"/>
      <c r="N26" s="59"/>
      <c r="O26" s="62">
        <v>6</v>
      </c>
      <c r="P26" s="53">
        <f>O26+N26+M26+L26+K26+J26+I26+H26+G26+F26+E26+D26+C26+B26</f>
        <v>11</v>
      </c>
    </row>
    <row r="27" spans="1:16" x14ac:dyDescent="0.3">
      <c r="A27" s="9">
        <v>42635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53"/>
    </row>
    <row r="28" spans="1:16" x14ac:dyDescent="0.3">
      <c r="A28" s="55">
        <v>42636</v>
      </c>
      <c r="B28" s="56">
        <v>4</v>
      </c>
      <c r="C28" s="57"/>
      <c r="D28" s="57"/>
      <c r="E28" s="58">
        <v>1</v>
      </c>
      <c r="F28" s="59"/>
      <c r="G28" s="57"/>
      <c r="H28" s="57"/>
      <c r="I28" s="58"/>
      <c r="J28" s="60">
        <v>5</v>
      </c>
      <c r="K28" s="57"/>
      <c r="L28" s="61"/>
      <c r="M28" s="59"/>
      <c r="N28" s="59"/>
      <c r="O28" s="62">
        <v>4</v>
      </c>
      <c r="P28" s="53">
        <f>O28+N28+M28+L28+K28+J28+I28+H28+G28+F28+E28+D28+C28+B28</f>
        <v>14</v>
      </c>
    </row>
    <row r="29" spans="1:16" x14ac:dyDescent="0.3">
      <c r="A29" s="9">
        <v>42637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53"/>
    </row>
    <row r="30" spans="1:16" x14ac:dyDescent="0.3">
      <c r="A30" s="9">
        <v>42638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53"/>
    </row>
    <row r="31" spans="1:16" x14ac:dyDescent="0.3">
      <c r="A31" s="9">
        <v>42639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53"/>
    </row>
    <row r="32" spans="1:16" x14ac:dyDescent="0.3">
      <c r="A32" s="55">
        <v>42640</v>
      </c>
      <c r="B32" s="56">
        <v>10</v>
      </c>
      <c r="C32" s="57"/>
      <c r="D32" s="57"/>
      <c r="E32" s="58"/>
      <c r="F32" s="59"/>
      <c r="G32" s="57"/>
      <c r="H32" s="57"/>
      <c r="I32" s="58"/>
      <c r="J32" s="60">
        <v>1</v>
      </c>
      <c r="K32" s="57"/>
      <c r="L32" s="61"/>
      <c r="M32" s="59"/>
      <c r="N32" s="59"/>
      <c r="O32" s="62">
        <v>1</v>
      </c>
      <c r="P32" s="53">
        <f>O32+N32+M32+L32+K32+J32+I32+H32+G32+F32+E32+D32+C32+B32</f>
        <v>12</v>
      </c>
    </row>
    <row r="33" spans="1:16" x14ac:dyDescent="0.3">
      <c r="A33" s="55">
        <v>42641</v>
      </c>
      <c r="B33" s="56">
        <v>3</v>
      </c>
      <c r="C33" s="57"/>
      <c r="D33" s="57"/>
      <c r="E33" s="58"/>
      <c r="F33" s="59"/>
      <c r="G33" s="57"/>
      <c r="H33" s="57"/>
      <c r="I33" s="58"/>
      <c r="J33" s="60"/>
      <c r="K33" s="57"/>
      <c r="L33" s="61"/>
      <c r="M33" s="59"/>
      <c r="N33" s="59"/>
      <c r="O33" s="62"/>
      <c r="P33" s="53"/>
    </row>
    <row r="34" spans="1:16" x14ac:dyDescent="0.3">
      <c r="A34" s="9">
        <v>42642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54"/>
    </row>
    <row r="35" spans="1:16" ht="15" thickBot="1" x14ac:dyDescent="0.35">
      <c r="A35" s="55">
        <v>42643</v>
      </c>
      <c r="B35" s="56">
        <v>9</v>
      </c>
      <c r="C35" s="57"/>
      <c r="D35" s="57"/>
      <c r="E35" s="58"/>
      <c r="F35" s="59"/>
      <c r="G35" s="57"/>
      <c r="H35" s="57"/>
      <c r="I35" s="58"/>
      <c r="J35" s="60">
        <v>13</v>
      </c>
      <c r="K35" s="57"/>
      <c r="L35" s="61"/>
      <c r="M35" s="59">
        <v>1</v>
      </c>
      <c r="N35" s="59"/>
      <c r="O35" s="62">
        <v>2</v>
      </c>
      <c r="P35" s="53">
        <f>O35+N35+M35+L35+K35+J35+I35+H35+G35+F35+E35+D35+C35+B35</f>
        <v>25</v>
      </c>
    </row>
    <row r="36" spans="1:16" ht="27" thickBot="1" x14ac:dyDescent="0.35">
      <c r="A36" s="45" t="s">
        <v>14</v>
      </c>
      <c r="B36" s="46">
        <f t="shared" ref="B36:O36" si="0">SUM(B6:B35)</f>
        <v>34</v>
      </c>
      <c r="C36" s="47">
        <f t="shared" si="0"/>
        <v>0</v>
      </c>
      <c r="D36" s="47">
        <f t="shared" si="0"/>
        <v>0</v>
      </c>
      <c r="E36" s="46">
        <f t="shared" si="0"/>
        <v>1</v>
      </c>
      <c r="F36" s="48">
        <f t="shared" si="0"/>
        <v>2</v>
      </c>
      <c r="G36" s="47">
        <f t="shared" si="0"/>
        <v>2</v>
      </c>
      <c r="H36" s="46">
        <f t="shared" si="0"/>
        <v>0</v>
      </c>
      <c r="I36" s="49">
        <f t="shared" si="0"/>
        <v>0</v>
      </c>
      <c r="J36" s="50">
        <f t="shared" si="0"/>
        <v>61</v>
      </c>
      <c r="K36" s="47">
        <f t="shared" si="0"/>
        <v>0</v>
      </c>
      <c r="L36" s="46">
        <f t="shared" si="0"/>
        <v>2</v>
      </c>
      <c r="M36" s="48">
        <f t="shared" si="0"/>
        <v>2</v>
      </c>
      <c r="N36" s="48">
        <f t="shared" si="0"/>
        <v>0</v>
      </c>
      <c r="O36" s="51">
        <f t="shared" si="0"/>
        <v>21</v>
      </c>
      <c r="P36" s="51">
        <f>SUM(B36:O36)</f>
        <v>125</v>
      </c>
    </row>
    <row r="37" spans="1:16" ht="27" thickBot="1" x14ac:dyDescent="0.35">
      <c r="A37" s="24" t="s">
        <v>15</v>
      </c>
      <c r="B37" s="25">
        <f>SUM(B36+'Aug. 2016'!B38)</f>
        <v>1113</v>
      </c>
      <c r="C37" s="26">
        <f>SUM(C36+'Aug. 2016'!C38)</f>
        <v>36</v>
      </c>
      <c r="D37" s="26">
        <f>SUM(D36+'Aug. 2016'!D38)</f>
        <v>13</v>
      </c>
      <c r="E37" s="27">
        <f>SUM(E36+'Aug. 2016'!E38)</f>
        <v>3</v>
      </c>
      <c r="F37" s="28">
        <f>SUM(F36+'Aug. 2016'!F38)</f>
        <v>721</v>
      </c>
      <c r="G37" s="26">
        <f>SUM(G36+'Aug. 2016'!G38)</f>
        <v>59</v>
      </c>
      <c r="H37" s="26">
        <f>SUM(H36+'Aug. 2016'!H38)</f>
        <v>45</v>
      </c>
      <c r="I37" s="27">
        <f>SUM(I36+'Aug. 2016'!I38)</f>
        <v>9</v>
      </c>
      <c r="J37" s="28">
        <f>SUM(J36+'Aug. 2016'!J38)</f>
        <v>501</v>
      </c>
      <c r="K37" s="26">
        <f>SUM(K36+'Aug. 2016'!K38)</f>
        <v>0</v>
      </c>
      <c r="L37" s="27">
        <f>SUM(L36+'Aug. 2016'!L38)</f>
        <v>7</v>
      </c>
      <c r="M37" s="27">
        <f>SUM(M36+'Aug. 2016'!M38)</f>
        <v>65</v>
      </c>
      <c r="N37" s="27">
        <f>SUM(N36+'Aug. 2016'!N38)</f>
        <v>7</v>
      </c>
      <c r="O37" s="27">
        <f>SUM(O36+'Aug. 2016'!O38)</f>
        <v>1033</v>
      </c>
      <c r="P37" s="29">
        <f>SUM(B37:O37)</f>
        <v>3612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Jan. 2016</vt:lpstr>
      <vt:lpstr>Feb. 2016</vt:lpstr>
      <vt:lpstr>Mar. 2016</vt:lpstr>
      <vt:lpstr>Apr. 2016</vt:lpstr>
      <vt:lpstr>May 2016</vt:lpstr>
      <vt:lpstr>June 2016</vt:lpstr>
      <vt:lpstr>July 2016</vt:lpstr>
      <vt:lpstr>Aug. 2016</vt:lpstr>
      <vt:lpstr>Sept. 2016</vt:lpstr>
      <vt:lpstr>Oct. 2016</vt:lpstr>
      <vt:lpstr>Nov. 2016</vt:lpstr>
      <vt:lpstr>Dec. 2016</vt:lpstr>
      <vt:lpstr>Sheet1</vt:lpstr>
    </vt:vector>
  </TitlesOfParts>
  <Company>PGE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Burchell</dc:creator>
  <cp:lastModifiedBy>Rebekah Burchell</cp:lastModifiedBy>
  <cp:lastPrinted>2016-12-30T21:14:56Z</cp:lastPrinted>
  <dcterms:created xsi:type="dcterms:W3CDTF">2014-01-06T22:42:38Z</dcterms:created>
  <dcterms:modified xsi:type="dcterms:W3CDTF">2017-01-31T16:34:19Z</dcterms:modified>
</cp:coreProperties>
</file>