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02143\Desktop\"/>
    </mc:Choice>
  </mc:AlternateContent>
  <xr:revisionPtr revIDLastSave="0" documentId="13_ncr:1_{D86ECF8D-27CF-415D-84CA-EA86F6D5B95A}" xr6:coauthVersionLast="45" xr6:coauthVersionMax="45" xr10:uidLastSave="{00000000-0000-0000-0000-000000000000}"/>
  <bookViews>
    <workbookView xWindow="-108" yWindow="-108" windowWidth="23256" windowHeight="12576" firstSheet="3" activeTab="11" xr2:uid="{00000000-000D-0000-FFFF-FFFF00000000}"/>
  </bookViews>
  <sheets>
    <sheet name="Jan 2020" sheetId="1" r:id="rId1"/>
    <sheet name="Fb 2020" sheetId="2" r:id="rId2"/>
    <sheet name="Mar. 2020" sheetId="3" r:id="rId3"/>
    <sheet name="Apr. 2020" sheetId="4" r:id="rId4"/>
    <sheet name="May 2020" sheetId="5" r:id="rId5"/>
    <sheet name="June 2020" sheetId="6" r:id="rId6"/>
    <sheet name="July 2020" sheetId="7" r:id="rId7"/>
    <sheet name="Aug. 2020" sheetId="8" r:id="rId8"/>
    <sheet name="Sept. 2020" sheetId="9" r:id="rId9"/>
    <sheet name="Oct. 2020" sheetId="10" r:id="rId10"/>
    <sheet name="Nov. 2020" sheetId="11" r:id="rId11"/>
    <sheet name="Dec. 2020" sheetId="12" r:id="rId12"/>
    <sheet name="Sheet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5" i="12" l="1"/>
  <c r="P33" i="12" l="1"/>
  <c r="P26" i="12" l="1"/>
  <c r="P28" i="12"/>
  <c r="P23" i="12" l="1"/>
  <c r="P14" i="12" l="1"/>
  <c r="P16" i="12"/>
  <c r="P9" i="12" l="1"/>
  <c r="P12" i="12"/>
  <c r="P7" i="12"/>
  <c r="P35" i="11" l="1"/>
  <c r="P28" i="11"/>
  <c r="P30" i="11"/>
  <c r="P25" i="11" l="1"/>
  <c r="P18" i="11" l="1"/>
  <c r="P21" i="11"/>
  <c r="P23" i="11"/>
  <c r="P14" i="11" l="1"/>
  <c r="P15" i="11"/>
  <c r="P9" i="11" l="1"/>
  <c r="P11" i="11"/>
  <c r="P7" i="11" l="1"/>
  <c r="P33" i="10" l="1"/>
  <c r="P35" i="10"/>
  <c r="P21" i="10" l="1"/>
  <c r="P24" i="10"/>
  <c r="P26" i="10"/>
  <c r="P28" i="10"/>
  <c r="P31" i="10"/>
  <c r="P17" i="10" l="1"/>
  <c r="P19" i="10"/>
  <c r="P12" i="10" l="1"/>
  <c r="P14" i="10"/>
  <c r="P10" i="10" l="1"/>
  <c r="P7" i="10"/>
  <c r="P33" i="9" l="1"/>
  <c r="P35" i="9"/>
  <c r="P30" i="9" l="1"/>
  <c r="P26" i="9" l="1"/>
  <c r="P28" i="9"/>
  <c r="P23" i="9" l="1"/>
  <c r="P19" i="9" l="1"/>
  <c r="P21" i="9"/>
  <c r="P16" i="9" l="1"/>
  <c r="P14" i="9" l="1"/>
  <c r="P9" i="9" l="1"/>
  <c r="P7" i="9"/>
  <c r="P36" i="8" l="1"/>
  <c r="P33" i="8"/>
  <c r="P31" i="8" l="1"/>
  <c r="P19" i="8" l="1"/>
  <c r="P22" i="8"/>
  <c r="P24" i="8"/>
  <c r="P26" i="8"/>
  <c r="P29" i="8"/>
  <c r="P17" i="8" l="1"/>
  <c r="P15" i="8" l="1"/>
  <c r="P12" i="8" l="1"/>
  <c r="P10" i="8" l="1"/>
  <c r="P8" i="8" l="1"/>
  <c r="P35" i="7"/>
  <c r="P27" i="7" l="1"/>
  <c r="P29" i="7"/>
  <c r="P32" i="7"/>
  <c r="P34" i="7"/>
  <c r="P36" i="7"/>
  <c r="P22" i="7" l="1"/>
  <c r="P25" i="7"/>
  <c r="P20" i="7" l="1"/>
  <c r="P13" i="7" l="1"/>
  <c r="P15" i="7"/>
  <c r="P18" i="7"/>
  <c r="P11" i="7" l="1"/>
  <c r="P7" i="7"/>
  <c r="P6" i="7" l="1"/>
  <c r="P34" i="6" l="1"/>
  <c r="P27" i="6" l="1"/>
  <c r="P31" i="6"/>
  <c r="P24" i="6" l="1"/>
  <c r="P22" i="6" l="1"/>
  <c r="P17" i="6" l="1"/>
  <c r="P20" i="6"/>
  <c r="P15" i="6" l="1"/>
  <c r="P13" i="6" l="1"/>
  <c r="P8" i="6" l="1"/>
  <c r="P10" i="6"/>
  <c r="P34" i="5" l="1"/>
  <c r="P6" i="6" l="1"/>
  <c r="P31" i="5" l="1"/>
  <c r="P32" i="5"/>
  <c r="P25" i="5" l="1"/>
  <c r="P27" i="5"/>
  <c r="P20" i="5" l="1"/>
  <c r="P23" i="5"/>
  <c r="P18" i="5" l="1"/>
  <c r="P13" i="5" l="1"/>
  <c r="P16" i="5"/>
  <c r="P9" i="5"/>
  <c r="P6" i="5"/>
  <c r="P32" i="4" l="1"/>
  <c r="P29" i="4" l="1"/>
  <c r="P25" i="4" l="1"/>
  <c r="P22" i="4" l="1"/>
  <c r="P18" i="4" l="1"/>
  <c r="P15" i="4" l="1"/>
  <c r="P11" i="4" l="1"/>
  <c r="P8" i="4"/>
  <c r="P35" i="3" l="1"/>
  <c r="P32" i="3" l="1"/>
  <c r="P28" i="3" l="1"/>
  <c r="P25" i="3" l="1"/>
  <c r="P23" i="3" l="1"/>
  <c r="P18" i="3" l="1"/>
  <c r="P21" i="3"/>
  <c r="P16" i="3" l="1"/>
  <c r="P14" i="3" l="1"/>
  <c r="P11" i="3" l="1"/>
  <c r="P9" i="3" l="1"/>
  <c r="P7" i="3" l="1"/>
  <c r="P33" i="2" l="1"/>
  <c r="P31" i="2" l="1"/>
  <c r="P29" i="2" l="1"/>
  <c r="P26" i="2"/>
  <c r="P24" i="2" l="1"/>
  <c r="P22" i="2" l="1"/>
  <c r="P19" i="2" l="1"/>
  <c r="P15" i="2" l="1"/>
  <c r="P17" i="2"/>
  <c r="P12" i="2" l="1"/>
  <c r="P10" i="2" l="1"/>
  <c r="P8" i="2"/>
  <c r="P36" i="1" l="1"/>
  <c r="P34" i="1" l="1"/>
  <c r="P32" i="1" l="1"/>
  <c r="P29" i="1"/>
  <c r="P27" i="1" l="1"/>
  <c r="P25" i="1" l="1"/>
  <c r="P22" i="1" l="1"/>
  <c r="P20" i="1" l="1"/>
  <c r="P18" i="1" l="1"/>
  <c r="P15" i="1" l="1"/>
  <c r="P13" i="1" l="1"/>
  <c r="P11" i="1" l="1"/>
  <c r="P7" i="1"/>
  <c r="G37" i="5" l="1"/>
  <c r="I37" i="5" l="1"/>
  <c r="B37" i="3" l="1"/>
  <c r="C37" i="3"/>
  <c r="D37" i="3"/>
  <c r="O37" i="5" l="1"/>
  <c r="F37" i="5"/>
  <c r="H37" i="5"/>
  <c r="C37" i="1" l="1"/>
  <c r="C38" i="1" s="1"/>
  <c r="D37" i="1"/>
  <c r="D38" i="1" s="1"/>
  <c r="E37" i="1"/>
  <c r="E38" i="1" s="1"/>
  <c r="F37" i="1"/>
  <c r="F38" i="1" s="1"/>
  <c r="G37" i="1"/>
  <c r="G38" i="1" s="1"/>
  <c r="H37" i="1"/>
  <c r="H38" i="1" s="1"/>
  <c r="I37" i="1"/>
  <c r="I38" i="1" s="1"/>
  <c r="J37" i="1"/>
  <c r="J38" i="1" s="1"/>
  <c r="K37" i="1"/>
  <c r="K38" i="1" s="1"/>
  <c r="L37" i="1"/>
  <c r="L38" i="1" s="1"/>
  <c r="M37" i="1"/>
  <c r="M38" i="1" s="1"/>
  <c r="N37" i="1"/>
  <c r="N38" i="1" s="1"/>
  <c r="O37" i="1"/>
  <c r="O38" i="1" s="1"/>
  <c r="B37" i="1"/>
  <c r="B38" i="1" s="1"/>
  <c r="P38" i="1" l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7" i="5"/>
  <c r="M37" i="5"/>
  <c r="L37" i="5"/>
  <c r="K37" i="5"/>
  <c r="J37" i="5"/>
  <c r="E37" i="5"/>
  <c r="D37" i="5"/>
  <c r="C37" i="5"/>
  <c r="B37" i="5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7" i="3"/>
  <c r="N37" i="3"/>
  <c r="M37" i="3"/>
  <c r="L37" i="3"/>
  <c r="K37" i="3"/>
  <c r="J37" i="3"/>
  <c r="I37" i="3"/>
  <c r="H37" i="3"/>
  <c r="G37" i="3"/>
  <c r="F37" i="3"/>
  <c r="E37" i="3"/>
  <c r="O34" i="2"/>
  <c r="O35" i="2" s="1"/>
  <c r="N34" i="2"/>
  <c r="N35" i="2" s="1"/>
  <c r="M34" i="2"/>
  <c r="M35" i="2" s="1"/>
  <c r="L34" i="2"/>
  <c r="L35" i="2" s="1"/>
  <c r="K34" i="2"/>
  <c r="K35" i="2" s="1"/>
  <c r="J34" i="2"/>
  <c r="J35" i="2" s="1"/>
  <c r="I34" i="2"/>
  <c r="I35" i="2" s="1"/>
  <c r="H34" i="2"/>
  <c r="H35" i="2" s="1"/>
  <c r="G34" i="2"/>
  <c r="G35" i="2" s="1"/>
  <c r="F34" i="2"/>
  <c r="F35" i="2" s="1"/>
  <c r="E34" i="2"/>
  <c r="E35" i="2" s="1"/>
  <c r="D34" i="2"/>
  <c r="D35" i="2" s="1"/>
  <c r="D38" i="3" s="1"/>
  <c r="C34" i="2"/>
  <c r="C35" i="2" s="1"/>
  <c r="C38" i="3" s="1"/>
  <c r="B34" i="2"/>
  <c r="B35" i="2" s="1"/>
  <c r="B38" i="3" s="1"/>
  <c r="F38" i="3" l="1"/>
  <c r="F37" i="4" s="1"/>
  <c r="F38" i="5" s="1"/>
  <c r="F37" i="6" s="1"/>
  <c r="F38" i="7" s="1"/>
  <c r="F38" i="8" s="1"/>
  <c r="F37" i="9" s="1"/>
  <c r="F38" i="10" s="1"/>
  <c r="F37" i="11" s="1"/>
  <c r="F38" i="12" s="1"/>
  <c r="G38" i="3"/>
  <c r="G37" i="4" s="1"/>
  <c r="G38" i="5" s="1"/>
  <c r="G37" i="6" s="1"/>
  <c r="G38" i="7" s="1"/>
  <c r="G38" i="8" s="1"/>
  <c r="G37" i="9" s="1"/>
  <c r="G38" i="10" s="1"/>
  <c r="G37" i="11" s="1"/>
  <c r="G38" i="12" s="1"/>
  <c r="L38" i="3"/>
  <c r="L37" i="4" s="1"/>
  <c r="L38" i="5" s="1"/>
  <c r="L37" i="6" s="1"/>
  <c r="L38" i="7" s="1"/>
  <c r="L38" i="8" s="1"/>
  <c r="L37" i="9" s="1"/>
  <c r="L38" i="10" s="1"/>
  <c r="L37" i="11" s="1"/>
  <c r="L38" i="12" s="1"/>
  <c r="N38" i="3"/>
  <c r="N37" i="4" s="1"/>
  <c r="N38" i="5" s="1"/>
  <c r="N37" i="6" s="1"/>
  <c r="N38" i="7" s="1"/>
  <c r="N38" i="8" s="1"/>
  <c r="N37" i="9" s="1"/>
  <c r="N38" i="10" s="1"/>
  <c r="N37" i="11" s="1"/>
  <c r="N38" i="12" s="1"/>
  <c r="E38" i="3"/>
  <c r="E37" i="4" s="1"/>
  <c r="E38" i="5" s="1"/>
  <c r="E37" i="6" s="1"/>
  <c r="E38" i="7" s="1"/>
  <c r="E38" i="8" s="1"/>
  <c r="E37" i="9" s="1"/>
  <c r="E38" i="10" s="1"/>
  <c r="E37" i="11" s="1"/>
  <c r="E38" i="12" s="1"/>
  <c r="D37" i="4"/>
  <c r="D38" i="5" s="1"/>
  <c r="D37" i="6" s="1"/>
  <c r="D38" i="7" s="1"/>
  <c r="D38" i="8" s="1"/>
  <c r="D37" i="9" s="1"/>
  <c r="D38" i="10" s="1"/>
  <c r="D37" i="11" s="1"/>
  <c r="D38" i="12" s="1"/>
  <c r="O38" i="3"/>
  <c r="O37" i="4" s="1"/>
  <c r="H38" i="3"/>
  <c r="H37" i="4" s="1"/>
  <c r="H38" i="5" s="1"/>
  <c r="H37" i="6" s="1"/>
  <c r="H38" i="7" s="1"/>
  <c r="I38" i="3"/>
  <c r="I37" i="4" s="1"/>
  <c r="I38" i="5" s="1"/>
  <c r="I37" i="6" s="1"/>
  <c r="I38" i="7" s="1"/>
  <c r="I38" i="8" s="1"/>
  <c r="I37" i="9" s="1"/>
  <c r="I38" i="10" s="1"/>
  <c r="I37" i="11" s="1"/>
  <c r="I38" i="12" s="1"/>
  <c r="J38" i="3"/>
  <c r="J37" i="4" s="1"/>
  <c r="J38" i="5" s="1"/>
  <c r="J37" i="6" s="1"/>
  <c r="J38" i="7" s="1"/>
  <c r="J38" i="8" s="1"/>
  <c r="J37" i="9" s="1"/>
  <c r="J38" i="10" s="1"/>
  <c r="J37" i="11" s="1"/>
  <c r="J38" i="12" s="1"/>
  <c r="K38" i="3"/>
  <c r="K37" i="4" s="1"/>
  <c r="K38" i="5" s="1"/>
  <c r="K37" i="6" s="1"/>
  <c r="K38" i="7" s="1"/>
  <c r="K38" i="8" s="1"/>
  <c r="K37" i="9" s="1"/>
  <c r="K38" i="10" s="1"/>
  <c r="K37" i="11" s="1"/>
  <c r="K38" i="12" s="1"/>
  <c r="B37" i="4"/>
  <c r="B38" i="5" s="1"/>
  <c r="B37" i="6" s="1"/>
  <c r="B38" i="7" s="1"/>
  <c r="B38" i="8" s="1"/>
  <c r="B37" i="9" s="1"/>
  <c r="C37" i="4"/>
  <c r="C38" i="5" s="1"/>
  <c r="C37" i="6" s="1"/>
  <c r="C38" i="7" s="1"/>
  <c r="C38" i="8" s="1"/>
  <c r="C37" i="9" s="1"/>
  <c r="C38" i="10" s="1"/>
  <c r="C37" i="11" s="1"/>
  <c r="C38" i="12" s="1"/>
  <c r="M38" i="3"/>
  <c r="M37" i="4" s="1"/>
  <c r="M38" i="5" s="1"/>
  <c r="M37" i="6" s="1"/>
  <c r="M38" i="7" s="1"/>
  <c r="M38" i="8" s="1"/>
  <c r="M37" i="9" s="1"/>
  <c r="M38" i="10" s="1"/>
  <c r="M37" i="11" s="1"/>
  <c r="M38" i="12" s="1"/>
  <c r="P35" i="2"/>
  <c r="P37" i="12"/>
  <c r="P36" i="11"/>
  <c r="P37" i="10"/>
  <c r="P36" i="9"/>
  <c r="P38" i="8"/>
  <c r="P37" i="8"/>
  <c r="P37" i="7"/>
  <c r="P36" i="6"/>
  <c r="P37" i="5"/>
  <c r="P36" i="4"/>
  <c r="P37" i="3"/>
  <c r="P34" i="2"/>
  <c r="P37" i="4" l="1"/>
  <c r="P38" i="3"/>
  <c r="B38" i="10"/>
  <c r="B37" i="11" s="1"/>
  <c r="B38" i="12" s="1"/>
  <c r="H38" i="8"/>
  <c r="H37" i="9" s="1"/>
  <c r="H38" i="10" s="1"/>
  <c r="H37" i="11" s="1"/>
  <c r="H38" i="12" s="1"/>
  <c r="O38" i="5"/>
  <c r="O37" i="6" s="1"/>
  <c r="O38" i="7" s="1"/>
  <c r="O38" i="8" s="1"/>
  <c r="O37" i="9" s="1"/>
  <c r="O38" i="10" s="1"/>
  <c r="O37" i="11" s="1"/>
  <c r="P38" i="5" l="1"/>
  <c r="P38" i="7"/>
  <c r="P37" i="9"/>
  <c r="P37" i="11"/>
  <c r="P38" i="12" s="1"/>
  <c r="O38" i="12"/>
  <c r="P37" i="6"/>
  <c r="P38" i="10"/>
</calcChain>
</file>

<file path=xl/sharedStrings.xml><?xml version="1.0" encoding="utf-8"?>
<sst xmlns="http://schemas.openxmlformats.org/spreadsheetml/2006/main" count="268" uniqueCount="32">
  <si>
    <t>Date</t>
  </si>
  <si>
    <t>SUMMER STEELHEAD</t>
  </si>
  <si>
    <t>SPRING CHINOOK</t>
  </si>
  <si>
    <t>Sockeye</t>
  </si>
  <si>
    <t>Fall Chinook</t>
  </si>
  <si>
    <t>Bull Trout</t>
  </si>
  <si>
    <t>Rainbow Trout</t>
  </si>
  <si>
    <t>Total</t>
  </si>
  <si>
    <t>Hatchery</t>
  </si>
  <si>
    <t>Wild</t>
  </si>
  <si>
    <t>RM</t>
  </si>
  <si>
    <t>LM</t>
  </si>
  <si>
    <t>Hachery</t>
  </si>
  <si>
    <t>Hat.</t>
  </si>
  <si>
    <t>Grand Total</t>
  </si>
  <si>
    <t>Yearly Total</t>
  </si>
  <si>
    <t xml:space="preserve"> </t>
  </si>
  <si>
    <t>NoMark</t>
  </si>
  <si>
    <t>January 2020 Pelton Trap</t>
  </si>
  <si>
    <t>February 2020 Pelton Trap</t>
  </si>
  <si>
    <t>March 2020 Pelton Trap</t>
  </si>
  <si>
    <t>April 2020 Pelton Trap</t>
  </si>
  <si>
    <t>May 2020 Pelton Trap</t>
  </si>
  <si>
    <t>June 2020 Pelton Trap</t>
  </si>
  <si>
    <t>July 2020 Pelton Trap</t>
  </si>
  <si>
    <t>August 2020 Pelton Trap</t>
  </si>
  <si>
    <t>September 2020 Pelton Trap</t>
  </si>
  <si>
    <t>October 2020 Pelton Trap</t>
  </si>
  <si>
    <t>November 2020 Pelton Trap</t>
  </si>
  <si>
    <t>December 2020 Pelton Trap</t>
  </si>
  <si>
    <t>hopper malfunction</t>
  </si>
  <si>
    <t>No trap due to hazardous smoke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</si>
</sst>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2" borderId="42" xfId="0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4" fontId="4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14" fontId="4" fillId="5" borderId="11" xfId="0" applyNumberFormat="1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4" fontId="9" fillId="4" borderId="21" xfId="0" applyNumberFormat="1" applyFont="1" applyFill="1" applyBorder="1" applyAlignment="1">
      <alignment horizontal="center"/>
    </xf>
    <xf numFmtId="14" fontId="4" fillId="4" borderId="21" xfId="0" applyNumberFormat="1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14" fontId="9" fillId="5" borderId="2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0"/>
  <sheetViews>
    <sheetView topLeftCell="A4" workbookViewId="0">
      <selection activeCell="P35" sqref="P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19" t="s">
        <v>18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5.75" customHeight="1" thickBot="1" x14ac:dyDescent="0.35"/>
    <row r="4" spans="1:16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30" t="s">
        <v>7</v>
      </c>
    </row>
    <row r="5" spans="1:16" ht="15" thickBot="1" x14ac:dyDescent="0.35">
      <c r="A5" s="12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29"/>
      <c r="N5" s="121"/>
      <c r="O5" s="121"/>
      <c r="P5" s="131"/>
    </row>
    <row r="6" spans="1:16" ht="15" customHeight="1" x14ac:dyDescent="0.3">
      <c r="A6" s="58">
        <v>43831</v>
      </c>
      <c r="B6" s="59"/>
      <c r="C6" s="60"/>
      <c r="D6" s="60"/>
      <c r="E6" s="61"/>
      <c r="F6" s="62"/>
      <c r="G6" s="60"/>
      <c r="H6" s="60"/>
      <c r="I6" s="61"/>
      <c r="J6" s="63"/>
      <c r="K6" s="60"/>
      <c r="L6" s="64"/>
      <c r="M6" s="62"/>
      <c r="N6" s="62"/>
      <c r="O6" s="65"/>
      <c r="P6" s="32"/>
    </row>
    <row r="7" spans="1:16" ht="15" customHeight="1" x14ac:dyDescent="0.3">
      <c r="A7" s="72">
        <v>43832</v>
      </c>
      <c r="B7" s="73">
        <v>10</v>
      </c>
      <c r="C7" s="74"/>
      <c r="D7" s="74"/>
      <c r="E7" s="75">
        <v>3</v>
      </c>
      <c r="F7" s="76"/>
      <c r="G7" s="74"/>
      <c r="H7" s="74"/>
      <c r="I7" s="75"/>
      <c r="J7" s="77"/>
      <c r="K7" s="74"/>
      <c r="L7" s="78"/>
      <c r="M7" s="76">
        <v>4</v>
      </c>
      <c r="N7" s="76">
        <v>1</v>
      </c>
      <c r="O7" s="79">
        <v>13</v>
      </c>
      <c r="P7" s="33">
        <f>SUM(B7:O7)</f>
        <v>31</v>
      </c>
    </row>
    <row r="8" spans="1:16" ht="15" customHeight="1" x14ac:dyDescent="0.3">
      <c r="A8" s="58">
        <v>43833</v>
      </c>
      <c r="B8" s="52"/>
      <c r="C8" s="53"/>
      <c r="D8" s="53"/>
      <c r="E8" s="54"/>
      <c r="F8" s="49"/>
      <c r="G8" s="53"/>
      <c r="H8" s="53"/>
      <c r="I8" s="54"/>
      <c r="J8" s="55"/>
      <c r="K8" s="53"/>
      <c r="L8" s="56"/>
      <c r="M8" s="49"/>
      <c r="N8" s="49"/>
      <c r="O8" s="57"/>
      <c r="P8" s="51"/>
    </row>
    <row r="9" spans="1:16" ht="15" customHeight="1" x14ac:dyDescent="0.3">
      <c r="A9" s="58">
        <v>43834</v>
      </c>
      <c r="B9" s="52"/>
      <c r="C9" s="53"/>
      <c r="D9" s="53"/>
      <c r="E9" s="54"/>
      <c r="F9" s="49"/>
      <c r="G9" s="53"/>
      <c r="H9" s="53"/>
      <c r="I9" s="54"/>
      <c r="J9" s="55"/>
      <c r="K9" s="53"/>
      <c r="L9" s="56"/>
      <c r="M9" s="49"/>
      <c r="N9" s="49"/>
      <c r="O9" s="57"/>
      <c r="P9" s="51"/>
    </row>
    <row r="10" spans="1:16" ht="15" customHeight="1" x14ac:dyDescent="0.3">
      <c r="A10" s="58">
        <v>43835</v>
      </c>
      <c r="B10" s="52"/>
      <c r="C10" s="53"/>
      <c r="D10" s="53"/>
      <c r="E10" s="54"/>
      <c r="F10" s="49"/>
      <c r="G10" s="53"/>
      <c r="H10" s="53"/>
      <c r="I10" s="54"/>
      <c r="J10" s="55"/>
      <c r="K10" s="53"/>
      <c r="L10" s="56"/>
      <c r="M10" s="49"/>
      <c r="N10" s="49"/>
      <c r="O10" s="57"/>
      <c r="P10" s="51"/>
    </row>
    <row r="11" spans="1:16" ht="15" customHeight="1" x14ac:dyDescent="0.3">
      <c r="A11" s="72">
        <v>43836</v>
      </c>
      <c r="B11" s="73">
        <v>52</v>
      </c>
      <c r="C11" s="74">
        <v>1</v>
      </c>
      <c r="D11" s="74"/>
      <c r="E11" s="75"/>
      <c r="F11" s="76"/>
      <c r="G11" s="74"/>
      <c r="H11" s="74"/>
      <c r="I11" s="75"/>
      <c r="J11" s="77"/>
      <c r="K11" s="74"/>
      <c r="L11" s="78"/>
      <c r="M11" s="76">
        <v>7</v>
      </c>
      <c r="N11" s="76">
        <v>1</v>
      </c>
      <c r="O11" s="79">
        <v>51</v>
      </c>
      <c r="P11" s="51">
        <f t="shared" ref="P11:P25" si="0">SUM(B11:O11)</f>
        <v>112</v>
      </c>
    </row>
    <row r="12" spans="1:16" ht="15" customHeight="1" x14ac:dyDescent="0.3">
      <c r="A12" s="58">
        <v>43837</v>
      </c>
      <c r="B12" s="52"/>
      <c r="C12" s="53"/>
      <c r="D12" s="53"/>
      <c r="E12" s="54"/>
      <c r="F12" s="49"/>
      <c r="G12" s="53"/>
      <c r="H12" s="53"/>
      <c r="I12" s="54"/>
      <c r="J12" s="55"/>
      <c r="K12" s="53"/>
      <c r="L12" s="56"/>
      <c r="M12" s="49"/>
      <c r="N12" s="49"/>
      <c r="O12" s="57"/>
      <c r="P12" s="51"/>
    </row>
    <row r="13" spans="1:16" ht="15" customHeight="1" x14ac:dyDescent="0.3">
      <c r="A13" s="72">
        <v>43838</v>
      </c>
      <c r="B13" s="73">
        <v>31</v>
      </c>
      <c r="C13" s="74">
        <v>1</v>
      </c>
      <c r="D13" s="74"/>
      <c r="E13" s="75">
        <v>3</v>
      </c>
      <c r="F13" s="76"/>
      <c r="G13" s="74"/>
      <c r="H13" s="74"/>
      <c r="I13" s="75"/>
      <c r="J13" s="77"/>
      <c r="K13" s="74"/>
      <c r="L13" s="78"/>
      <c r="M13" s="76">
        <v>2</v>
      </c>
      <c r="N13" s="76"/>
      <c r="O13" s="79">
        <v>12</v>
      </c>
      <c r="P13" s="51">
        <f t="shared" si="0"/>
        <v>49</v>
      </c>
    </row>
    <row r="14" spans="1:16" ht="15" customHeight="1" x14ac:dyDescent="0.3">
      <c r="A14" s="58">
        <v>43839</v>
      </c>
      <c r="B14" s="52"/>
      <c r="C14" s="53"/>
      <c r="D14" s="53"/>
      <c r="E14" s="54"/>
      <c r="F14" s="49"/>
      <c r="G14" s="53"/>
      <c r="H14" s="53"/>
      <c r="I14" s="54"/>
      <c r="J14" s="55"/>
      <c r="K14" s="53"/>
      <c r="L14" s="56"/>
      <c r="M14" s="49"/>
      <c r="N14" s="49"/>
      <c r="O14" s="57"/>
      <c r="P14" s="51"/>
    </row>
    <row r="15" spans="1:16" ht="15" customHeight="1" x14ac:dyDescent="0.3">
      <c r="A15" s="72">
        <v>43840</v>
      </c>
      <c r="B15" s="73">
        <v>20</v>
      </c>
      <c r="C15" s="74"/>
      <c r="D15" s="74"/>
      <c r="E15" s="75"/>
      <c r="F15" s="76"/>
      <c r="G15" s="74"/>
      <c r="H15" s="74"/>
      <c r="I15" s="75"/>
      <c r="J15" s="77"/>
      <c r="K15" s="74"/>
      <c r="L15" s="78"/>
      <c r="M15" s="76">
        <v>1</v>
      </c>
      <c r="N15" s="76"/>
      <c r="O15" s="79">
        <v>8</v>
      </c>
      <c r="P15" s="51">
        <f t="shared" si="0"/>
        <v>29</v>
      </c>
    </row>
    <row r="16" spans="1:16" ht="15" customHeight="1" x14ac:dyDescent="0.3">
      <c r="A16" s="58">
        <v>43841</v>
      </c>
      <c r="B16" s="52"/>
      <c r="C16" s="53"/>
      <c r="D16" s="53"/>
      <c r="E16" s="54"/>
      <c r="F16" s="49"/>
      <c r="G16" s="53"/>
      <c r="H16" s="53"/>
      <c r="I16" s="54"/>
      <c r="J16" s="55"/>
      <c r="K16" s="53"/>
      <c r="L16" s="56"/>
      <c r="M16" s="49"/>
      <c r="N16" s="49"/>
      <c r="O16" s="57"/>
      <c r="P16" s="51"/>
    </row>
    <row r="17" spans="1:16" x14ac:dyDescent="0.3">
      <c r="A17" s="58">
        <v>43842</v>
      </c>
      <c r="B17" s="52"/>
      <c r="C17" s="53"/>
      <c r="D17" s="53"/>
      <c r="E17" s="54"/>
      <c r="F17" s="49"/>
      <c r="G17" s="53"/>
      <c r="H17" s="53"/>
      <c r="I17" s="54"/>
      <c r="J17" s="55"/>
      <c r="K17" s="53"/>
      <c r="L17" s="56"/>
      <c r="M17" s="49"/>
      <c r="N17" s="49"/>
      <c r="O17" s="57"/>
      <c r="P17" s="51"/>
    </row>
    <row r="18" spans="1:16" x14ac:dyDescent="0.3">
      <c r="A18" s="72">
        <v>43843</v>
      </c>
      <c r="B18" s="73">
        <v>35</v>
      </c>
      <c r="C18" s="74"/>
      <c r="D18" s="74"/>
      <c r="E18" s="75">
        <v>2</v>
      </c>
      <c r="F18" s="76"/>
      <c r="G18" s="74"/>
      <c r="H18" s="74"/>
      <c r="I18" s="75"/>
      <c r="J18" s="77"/>
      <c r="K18" s="74"/>
      <c r="L18" s="78"/>
      <c r="M18" s="76"/>
      <c r="N18" s="76"/>
      <c r="O18" s="79">
        <v>26</v>
      </c>
      <c r="P18" s="51">
        <f t="shared" si="0"/>
        <v>63</v>
      </c>
    </row>
    <row r="19" spans="1:16" x14ac:dyDescent="0.3">
      <c r="A19" s="58">
        <v>43844</v>
      </c>
      <c r="B19" s="52"/>
      <c r="C19" s="53"/>
      <c r="D19" s="53"/>
      <c r="E19" s="54"/>
      <c r="F19" s="49"/>
      <c r="G19" s="53"/>
      <c r="H19" s="53"/>
      <c r="I19" s="54"/>
      <c r="J19" s="55"/>
      <c r="K19" s="53"/>
      <c r="L19" s="56"/>
      <c r="M19" s="49"/>
      <c r="N19" s="49"/>
      <c r="O19" s="57"/>
      <c r="P19" s="51"/>
    </row>
    <row r="20" spans="1:16" x14ac:dyDescent="0.3">
      <c r="A20" s="72">
        <v>43845</v>
      </c>
      <c r="B20" s="73">
        <v>7</v>
      </c>
      <c r="C20" s="74"/>
      <c r="D20" s="74"/>
      <c r="E20" s="75"/>
      <c r="F20" s="76"/>
      <c r="G20" s="74"/>
      <c r="H20" s="74"/>
      <c r="I20" s="75"/>
      <c r="J20" s="77"/>
      <c r="K20" s="74"/>
      <c r="L20" s="78"/>
      <c r="M20" s="76">
        <v>2</v>
      </c>
      <c r="N20" s="76"/>
      <c r="O20" s="79">
        <v>8</v>
      </c>
      <c r="P20" s="51">
        <f t="shared" si="0"/>
        <v>17</v>
      </c>
    </row>
    <row r="21" spans="1:16" x14ac:dyDescent="0.3">
      <c r="A21" s="58">
        <v>43846</v>
      </c>
      <c r="B21" s="52"/>
      <c r="C21" s="53"/>
      <c r="D21" s="53"/>
      <c r="E21" s="54"/>
      <c r="F21" s="49"/>
      <c r="G21" s="53"/>
      <c r="H21" s="53"/>
      <c r="I21" s="54"/>
      <c r="J21" s="55"/>
      <c r="K21" s="53"/>
      <c r="L21" s="56"/>
      <c r="M21" s="49"/>
      <c r="N21" s="49"/>
      <c r="O21" s="57"/>
      <c r="P21" s="51"/>
    </row>
    <row r="22" spans="1:16" x14ac:dyDescent="0.3">
      <c r="A22" s="72">
        <v>43847</v>
      </c>
      <c r="B22" s="73">
        <v>8</v>
      </c>
      <c r="C22" s="74"/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>
        <v>10</v>
      </c>
      <c r="P22" s="51">
        <f t="shared" si="0"/>
        <v>18</v>
      </c>
    </row>
    <row r="23" spans="1:16" x14ac:dyDescent="0.3">
      <c r="A23" s="58">
        <v>43848</v>
      </c>
      <c r="B23" s="52"/>
      <c r="C23" s="53"/>
      <c r="D23" s="53"/>
      <c r="E23" s="54"/>
      <c r="F23" s="49"/>
      <c r="G23" s="53"/>
      <c r="H23" s="53"/>
      <c r="I23" s="54"/>
      <c r="J23" s="55"/>
      <c r="K23" s="53"/>
      <c r="L23" s="56"/>
      <c r="M23" s="49"/>
      <c r="N23" s="49"/>
      <c r="O23" s="57"/>
      <c r="P23" s="51"/>
    </row>
    <row r="24" spans="1:16" x14ac:dyDescent="0.3">
      <c r="A24" s="58">
        <v>43849</v>
      </c>
      <c r="B24" s="52"/>
      <c r="C24" s="53"/>
      <c r="D24" s="53"/>
      <c r="E24" s="54"/>
      <c r="F24" s="49"/>
      <c r="G24" s="53"/>
      <c r="H24" s="53"/>
      <c r="I24" s="54"/>
      <c r="J24" s="55"/>
      <c r="K24" s="53"/>
      <c r="L24" s="56"/>
      <c r="M24" s="49"/>
      <c r="N24" s="49"/>
      <c r="O24" s="57"/>
      <c r="P24" s="51"/>
    </row>
    <row r="25" spans="1:16" x14ac:dyDescent="0.3">
      <c r="A25" s="72">
        <v>43850</v>
      </c>
      <c r="B25" s="73">
        <v>11</v>
      </c>
      <c r="C25" s="74">
        <v>1</v>
      </c>
      <c r="D25" s="74"/>
      <c r="E25" s="75">
        <v>1</v>
      </c>
      <c r="F25" s="76"/>
      <c r="G25" s="74"/>
      <c r="H25" s="74"/>
      <c r="I25" s="75"/>
      <c r="J25" s="77"/>
      <c r="K25" s="74"/>
      <c r="L25" s="78"/>
      <c r="M25" s="76">
        <v>2</v>
      </c>
      <c r="N25" s="76"/>
      <c r="O25" s="79">
        <v>22</v>
      </c>
      <c r="P25" s="51">
        <f t="shared" si="0"/>
        <v>37</v>
      </c>
    </row>
    <row r="26" spans="1:16" x14ac:dyDescent="0.3">
      <c r="A26" s="58">
        <v>43851</v>
      </c>
      <c r="B26" s="52"/>
      <c r="C26" s="53"/>
      <c r="D26" s="53"/>
      <c r="E26" s="54"/>
      <c r="F26" s="49"/>
      <c r="G26" s="53"/>
      <c r="H26" s="53"/>
      <c r="I26" s="54"/>
      <c r="J26" s="55"/>
      <c r="K26" s="53"/>
      <c r="L26" s="56"/>
      <c r="M26" s="49"/>
      <c r="N26" s="49"/>
      <c r="O26" s="57"/>
      <c r="P26" s="51"/>
    </row>
    <row r="27" spans="1:16" x14ac:dyDescent="0.3">
      <c r="A27" s="72">
        <v>43852</v>
      </c>
      <c r="B27" s="73">
        <v>19</v>
      </c>
      <c r="C27" s="74">
        <v>1</v>
      </c>
      <c r="D27" s="74"/>
      <c r="E27" s="75">
        <v>1</v>
      </c>
      <c r="F27" s="76"/>
      <c r="G27" s="74"/>
      <c r="H27" s="74"/>
      <c r="I27" s="75"/>
      <c r="J27" s="77"/>
      <c r="K27" s="74"/>
      <c r="L27" s="78"/>
      <c r="M27" s="76"/>
      <c r="N27" s="76"/>
      <c r="O27" s="79">
        <v>11</v>
      </c>
      <c r="P27" s="51">
        <f>SUM(B27:O27)</f>
        <v>32</v>
      </c>
    </row>
    <row r="28" spans="1:16" x14ac:dyDescent="0.3">
      <c r="A28" s="58">
        <v>43853</v>
      </c>
      <c r="B28" s="52"/>
      <c r="C28" s="53"/>
      <c r="D28" s="53"/>
      <c r="E28" s="54"/>
      <c r="F28" s="49"/>
      <c r="G28" s="53"/>
      <c r="H28" s="53"/>
      <c r="I28" s="54"/>
      <c r="J28" s="55"/>
      <c r="K28" s="53"/>
      <c r="L28" s="56"/>
      <c r="M28" s="49"/>
      <c r="N28" s="49"/>
      <c r="O28" s="57"/>
      <c r="P28" s="51"/>
    </row>
    <row r="29" spans="1:16" x14ac:dyDescent="0.3">
      <c r="A29" s="72">
        <v>43854</v>
      </c>
      <c r="B29" s="73">
        <v>15</v>
      </c>
      <c r="C29" s="74">
        <v>1</v>
      </c>
      <c r="D29" s="74"/>
      <c r="E29" s="75"/>
      <c r="F29" s="76"/>
      <c r="G29" s="74"/>
      <c r="H29" s="74"/>
      <c r="I29" s="75"/>
      <c r="J29" s="77"/>
      <c r="K29" s="74"/>
      <c r="L29" s="78"/>
      <c r="M29" s="76">
        <v>1</v>
      </c>
      <c r="N29" s="76"/>
      <c r="O29" s="79">
        <v>23</v>
      </c>
      <c r="P29" s="51">
        <f t="shared" ref="P29:P36" si="1">SUM(B29:O29)</f>
        <v>40</v>
      </c>
    </row>
    <row r="30" spans="1:16" x14ac:dyDescent="0.3">
      <c r="A30" s="58">
        <v>43855</v>
      </c>
      <c r="B30" s="52"/>
      <c r="C30" s="53"/>
      <c r="D30" s="53"/>
      <c r="E30" s="54"/>
      <c r="F30" s="49"/>
      <c r="G30" s="53"/>
      <c r="H30" s="53"/>
      <c r="I30" s="54"/>
      <c r="J30" s="55"/>
      <c r="K30" s="53"/>
      <c r="L30" s="56"/>
      <c r="M30" s="49"/>
      <c r="N30" s="49"/>
      <c r="O30" s="57"/>
      <c r="P30" s="51"/>
    </row>
    <row r="31" spans="1:16" x14ac:dyDescent="0.3">
      <c r="A31" s="58">
        <v>43856</v>
      </c>
      <c r="B31" s="52"/>
      <c r="C31" s="53"/>
      <c r="D31" s="53"/>
      <c r="E31" s="54"/>
      <c r="F31" s="49"/>
      <c r="G31" s="53"/>
      <c r="H31" s="53"/>
      <c r="I31" s="54"/>
      <c r="J31" s="55"/>
      <c r="K31" s="53"/>
      <c r="L31" s="56"/>
      <c r="M31" s="49"/>
      <c r="N31" s="49"/>
      <c r="O31" s="57"/>
      <c r="P31" s="51"/>
    </row>
    <row r="32" spans="1:16" x14ac:dyDescent="0.3">
      <c r="A32" s="72">
        <v>43857</v>
      </c>
      <c r="B32" s="73">
        <v>26</v>
      </c>
      <c r="C32" s="74">
        <v>3</v>
      </c>
      <c r="D32" s="74"/>
      <c r="E32" s="75">
        <v>3</v>
      </c>
      <c r="F32" s="76"/>
      <c r="G32" s="74"/>
      <c r="H32" s="74"/>
      <c r="I32" s="75"/>
      <c r="J32" s="77"/>
      <c r="K32" s="74"/>
      <c r="L32" s="78"/>
      <c r="M32" s="76"/>
      <c r="N32" s="76"/>
      <c r="O32" s="79">
        <v>45</v>
      </c>
      <c r="P32" s="51">
        <f t="shared" si="1"/>
        <v>77</v>
      </c>
    </row>
    <row r="33" spans="1:16" x14ac:dyDescent="0.3">
      <c r="A33" s="58">
        <v>43858</v>
      </c>
      <c r="B33" s="52"/>
      <c r="C33" s="53"/>
      <c r="D33" s="53"/>
      <c r="E33" s="54"/>
      <c r="F33" s="49"/>
      <c r="G33" s="53"/>
      <c r="H33" s="53"/>
      <c r="I33" s="54"/>
      <c r="J33" s="55"/>
      <c r="K33" s="53"/>
      <c r="L33" s="56"/>
      <c r="M33" s="49"/>
      <c r="N33" s="49"/>
      <c r="O33" s="57"/>
      <c r="P33" s="51"/>
    </row>
    <row r="34" spans="1:16" x14ac:dyDescent="0.3">
      <c r="A34" s="72">
        <v>43859</v>
      </c>
      <c r="B34" s="73">
        <v>16</v>
      </c>
      <c r="C34" s="74">
        <v>2</v>
      </c>
      <c r="D34" s="74"/>
      <c r="E34" s="75"/>
      <c r="F34" s="76"/>
      <c r="G34" s="74"/>
      <c r="H34" s="74"/>
      <c r="I34" s="75"/>
      <c r="J34" s="77"/>
      <c r="K34" s="74"/>
      <c r="L34" s="78"/>
      <c r="M34" s="76"/>
      <c r="N34" s="76"/>
      <c r="O34" s="79">
        <v>43</v>
      </c>
      <c r="P34" s="51">
        <f t="shared" si="1"/>
        <v>61</v>
      </c>
    </row>
    <row r="35" spans="1:16" x14ac:dyDescent="0.3">
      <c r="A35" s="58">
        <v>43860</v>
      </c>
      <c r="B35" s="52"/>
      <c r="C35" s="53"/>
      <c r="D35" s="53"/>
      <c r="E35" s="54"/>
      <c r="F35" s="49"/>
      <c r="G35" s="53"/>
      <c r="H35" s="53"/>
      <c r="I35" s="54"/>
      <c r="J35" s="55"/>
      <c r="K35" s="53"/>
      <c r="L35" s="56"/>
      <c r="M35" s="49"/>
      <c r="N35" s="49"/>
      <c r="O35" s="57"/>
      <c r="P35" s="51"/>
    </row>
    <row r="36" spans="1:16" ht="15" thickBot="1" x14ac:dyDescent="0.35">
      <c r="A36" s="72">
        <v>43861</v>
      </c>
      <c r="B36" s="73">
        <v>23</v>
      </c>
      <c r="C36" s="74">
        <v>1</v>
      </c>
      <c r="D36" s="74"/>
      <c r="E36" s="75"/>
      <c r="F36" s="76"/>
      <c r="G36" s="74"/>
      <c r="H36" s="74"/>
      <c r="I36" s="75"/>
      <c r="J36" s="77"/>
      <c r="K36" s="74"/>
      <c r="L36" s="78"/>
      <c r="M36" s="76"/>
      <c r="N36" s="76"/>
      <c r="O36" s="79">
        <v>32</v>
      </c>
      <c r="P36" s="51">
        <f t="shared" si="1"/>
        <v>56</v>
      </c>
    </row>
    <row r="37" spans="1:16" ht="27" thickBot="1" x14ac:dyDescent="0.35">
      <c r="A37" s="36" t="s">
        <v>14</v>
      </c>
      <c r="B37" s="37">
        <f>SUM(B6:B36)</f>
        <v>273</v>
      </c>
      <c r="C37" s="38">
        <f t="shared" ref="C37:O37" si="2">SUM(C6:C36)</f>
        <v>11</v>
      </c>
      <c r="D37" s="38">
        <f t="shared" si="2"/>
        <v>0</v>
      </c>
      <c r="E37" s="39">
        <f t="shared" si="2"/>
        <v>13</v>
      </c>
      <c r="F37" s="37">
        <f t="shared" si="2"/>
        <v>0</v>
      </c>
      <c r="G37" s="38">
        <f t="shared" si="2"/>
        <v>0</v>
      </c>
      <c r="H37" s="38">
        <f t="shared" si="2"/>
        <v>0</v>
      </c>
      <c r="I37" s="39">
        <f t="shared" si="2"/>
        <v>0</v>
      </c>
      <c r="J37" s="37">
        <f t="shared" si="2"/>
        <v>0</v>
      </c>
      <c r="K37" s="38">
        <f t="shared" si="2"/>
        <v>0</v>
      </c>
      <c r="L37" s="39">
        <f t="shared" si="2"/>
        <v>0</v>
      </c>
      <c r="M37" s="39">
        <f t="shared" si="2"/>
        <v>19</v>
      </c>
      <c r="N37" s="39">
        <f t="shared" si="2"/>
        <v>2</v>
      </c>
      <c r="O37" s="37">
        <f t="shared" si="2"/>
        <v>304</v>
      </c>
      <c r="P37" s="35"/>
    </row>
    <row r="38" spans="1:16" ht="27" thickBot="1" x14ac:dyDescent="0.35">
      <c r="A38" s="9" t="s">
        <v>15</v>
      </c>
      <c r="B38" s="15">
        <f>B37</f>
        <v>273</v>
      </c>
      <c r="C38" s="16">
        <f t="shared" ref="C38:F38" si="3">C37</f>
        <v>11</v>
      </c>
      <c r="D38" s="16">
        <f t="shared" si="3"/>
        <v>0</v>
      </c>
      <c r="E38" s="30">
        <f t="shared" si="3"/>
        <v>13</v>
      </c>
      <c r="F38" s="15">
        <f t="shared" si="3"/>
        <v>0</v>
      </c>
      <c r="G38" s="16">
        <f t="shared" ref="G38" si="4">G37</f>
        <v>0</v>
      </c>
      <c r="H38" s="16">
        <f t="shared" ref="H38" si="5">H37</f>
        <v>0</v>
      </c>
      <c r="I38" s="30">
        <f t="shared" ref="I38:J38" si="6">I37</f>
        <v>0</v>
      </c>
      <c r="J38" s="15">
        <f t="shared" si="6"/>
        <v>0</v>
      </c>
      <c r="K38" s="16">
        <f t="shared" ref="K38" si="7">K37</f>
        <v>0</v>
      </c>
      <c r="L38" s="30">
        <f t="shared" ref="L38" si="8">L37</f>
        <v>0</v>
      </c>
      <c r="M38" s="30">
        <f t="shared" ref="M38:N38" si="9">M37</f>
        <v>19</v>
      </c>
      <c r="N38" s="30">
        <f t="shared" si="9"/>
        <v>2</v>
      </c>
      <c r="O38" s="15">
        <f t="shared" ref="O38" si="10">O37</f>
        <v>304</v>
      </c>
      <c r="P38" s="17">
        <f>P37</f>
        <v>0</v>
      </c>
    </row>
    <row r="40" spans="1:16" x14ac:dyDescent="0.3">
      <c r="A40" s="11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</sheetData>
  <mergeCells count="10">
    <mergeCell ref="A40:P40"/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38"/>
  <sheetViews>
    <sheetView topLeftCell="A4" workbookViewId="0">
      <selection activeCell="O34" sqref="O34"/>
    </sheetView>
  </sheetViews>
  <sheetFormatPr defaultRowHeight="14.4" x14ac:dyDescent="0.3"/>
  <cols>
    <col min="1" max="1" width="10.55468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5.75" customHeight="1" thickBot="1" x14ac:dyDescent="0.35"/>
    <row r="4" spans="1:16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20" t="s">
        <v>7</v>
      </c>
    </row>
    <row r="5" spans="1:16" ht="15" thickBot="1" x14ac:dyDescent="0.35">
      <c r="A5" s="133"/>
      <c r="B5" s="94" t="s">
        <v>8</v>
      </c>
      <c r="C5" s="95" t="s">
        <v>9</v>
      </c>
      <c r="D5" s="95" t="s">
        <v>10</v>
      </c>
      <c r="E5" s="95" t="s">
        <v>11</v>
      </c>
      <c r="F5" s="94" t="s">
        <v>12</v>
      </c>
      <c r="G5" s="96" t="s">
        <v>9</v>
      </c>
      <c r="H5" s="96" t="s">
        <v>10</v>
      </c>
      <c r="I5" s="97" t="s">
        <v>11</v>
      </c>
      <c r="J5" s="98" t="s">
        <v>9</v>
      </c>
      <c r="K5" s="99" t="s">
        <v>10</v>
      </c>
      <c r="L5" s="100" t="s">
        <v>13</v>
      </c>
      <c r="M5" s="134"/>
      <c r="N5" s="133"/>
      <c r="O5" s="133"/>
      <c r="P5" s="121"/>
    </row>
    <row r="6" spans="1:16" ht="15" customHeight="1" x14ac:dyDescent="0.3">
      <c r="A6" s="108">
        <v>44105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93"/>
    </row>
    <row r="7" spans="1:16" ht="15" customHeight="1" x14ac:dyDescent="0.3">
      <c r="A7" s="117">
        <v>44106</v>
      </c>
      <c r="B7" s="74">
        <v>2</v>
      </c>
      <c r="C7" s="74"/>
      <c r="D7" s="74"/>
      <c r="E7" s="74"/>
      <c r="F7" s="74"/>
      <c r="G7" s="74"/>
      <c r="H7" s="74"/>
      <c r="I7" s="74"/>
      <c r="J7" s="74">
        <v>1</v>
      </c>
      <c r="K7" s="74"/>
      <c r="L7" s="74"/>
      <c r="M7" s="74"/>
      <c r="N7" s="74"/>
      <c r="O7" s="74">
        <v>5</v>
      </c>
      <c r="P7" s="93">
        <f>SUM(B7:O7)</f>
        <v>8</v>
      </c>
    </row>
    <row r="8" spans="1:16" ht="15" customHeight="1" x14ac:dyDescent="0.3">
      <c r="A8" s="108">
        <v>44107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93"/>
    </row>
    <row r="9" spans="1:16" ht="15" customHeight="1" x14ac:dyDescent="0.3">
      <c r="A9" s="108">
        <v>44108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93"/>
    </row>
    <row r="10" spans="1:16" ht="15" customHeight="1" x14ac:dyDescent="0.3">
      <c r="A10" s="117">
        <v>44109</v>
      </c>
      <c r="B10" s="74">
        <v>3</v>
      </c>
      <c r="C10" s="74"/>
      <c r="D10" s="74"/>
      <c r="E10" s="74"/>
      <c r="F10" s="74"/>
      <c r="G10" s="74"/>
      <c r="H10" s="74"/>
      <c r="I10" s="74"/>
      <c r="J10" s="74">
        <v>2</v>
      </c>
      <c r="K10" s="74"/>
      <c r="L10" s="74"/>
      <c r="M10" s="74"/>
      <c r="N10" s="74"/>
      <c r="O10" s="74">
        <v>2</v>
      </c>
      <c r="P10" s="93">
        <f t="shared" ref="P10:P35" si="0">SUM(B10:O10)</f>
        <v>7</v>
      </c>
    </row>
    <row r="11" spans="1:16" ht="15" customHeight="1" x14ac:dyDescent="0.3">
      <c r="A11" s="108">
        <v>44110</v>
      </c>
      <c r="B11" s="109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93"/>
    </row>
    <row r="12" spans="1:16" ht="15" customHeight="1" x14ac:dyDescent="0.3">
      <c r="A12" s="117">
        <v>44111</v>
      </c>
      <c r="B12" s="74">
        <v>6</v>
      </c>
      <c r="C12" s="74"/>
      <c r="D12" s="74"/>
      <c r="E12" s="74">
        <v>1</v>
      </c>
      <c r="F12" s="74"/>
      <c r="G12" s="74"/>
      <c r="H12" s="74"/>
      <c r="I12" s="74"/>
      <c r="J12" s="74"/>
      <c r="K12" s="74"/>
      <c r="L12" s="74"/>
      <c r="M12" s="74"/>
      <c r="N12" s="74"/>
      <c r="O12" s="74">
        <v>2</v>
      </c>
      <c r="P12" s="93">
        <f t="shared" si="0"/>
        <v>9</v>
      </c>
    </row>
    <row r="13" spans="1:16" ht="15" customHeight="1" x14ac:dyDescent="0.3">
      <c r="A13" s="108">
        <v>44112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93"/>
    </row>
    <row r="14" spans="1:16" ht="15" customHeight="1" x14ac:dyDescent="0.3">
      <c r="A14" s="117">
        <v>44113</v>
      </c>
      <c r="B14" s="74">
        <v>2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>
        <v>2</v>
      </c>
      <c r="P14" s="93">
        <f t="shared" si="0"/>
        <v>4</v>
      </c>
    </row>
    <row r="15" spans="1:16" ht="15" customHeight="1" x14ac:dyDescent="0.3">
      <c r="A15" s="108">
        <v>44114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93"/>
    </row>
    <row r="16" spans="1:16" ht="15" customHeight="1" x14ac:dyDescent="0.3">
      <c r="A16" s="108">
        <v>44115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93"/>
    </row>
    <row r="17" spans="1:16" x14ac:dyDescent="0.3">
      <c r="A17" s="117">
        <v>44116</v>
      </c>
      <c r="B17" s="74">
        <v>9</v>
      </c>
      <c r="C17" s="74">
        <v>1</v>
      </c>
      <c r="D17" s="74">
        <v>1</v>
      </c>
      <c r="E17" s="74"/>
      <c r="F17" s="74"/>
      <c r="G17" s="74"/>
      <c r="H17" s="74"/>
      <c r="I17" s="74"/>
      <c r="J17" s="74">
        <v>1</v>
      </c>
      <c r="K17" s="74"/>
      <c r="L17" s="74"/>
      <c r="M17" s="74">
        <v>2</v>
      </c>
      <c r="N17" s="74"/>
      <c r="O17" s="74">
        <v>5</v>
      </c>
      <c r="P17" s="93">
        <f t="shared" si="0"/>
        <v>19</v>
      </c>
    </row>
    <row r="18" spans="1:16" x14ac:dyDescent="0.3">
      <c r="A18" s="108">
        <v>44117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93"/>
    </row>
    <row r="19" spans="1:16" x14ac:dyDescent="0.3">
      <c r="A19" s="117">
        <v>44118</v>
      </c>
      <c r="B19" s="74">
        <v>7</v>
      </c>
      <c r="C19" s="74">
        <v>1</v>
      </c>
      <c r="D19" s="74">
        <v>1</v>
      </c>
      <c r="E19" s="74"/>
      <c r="F19" s="74"/>
      <c r="G19" s="74"/>
      <c r="H19" s="74"/>
      <c r="I19" s="74"/>
      <c r="J19" s="74"/>
      <c r="K19" s="74"/>
      <c r="L19" s="74"/>
      <c r="M19" s="74">
        <v>1</v>
      </c>
      <c r="N19" s="74"/>
      <c r="O19" s="74"/>
      <c r="P19" s="93">
        <f t="shared" si="0"/>
        <v>10</v>
      </c>
    </row>
    <row r="20" spans="1:16" x14ac:dyDescent="0.3">
      <c r="A20" s="108">
        <v>44119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93"/>
    </row>
    <row r="21" spans="1:16" x14ac:dyDescent="0.3">
      <c r="A21" s="117">
        <v>44120</v>
      </c>
      <c r="B21" s="74">
        <v>26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>
        <v>3</v>
      </c>
      <c r="N21" s="74"/>
      <c r="O21" s="74">
        <v>14</v>
      </c>
      <c r="P21" s="93">
        <f t="shared" si="0"/>
        <v>43</v>
      </c>
    </row>
    <row r="22" spans="1:16" x14ac:dyDescent="0.3">
      <c r="A22" s="108">
        <v>44121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93"/>
    </row>
    <row r="23" spans="1:16" x14ac:dyDescent="0.3">
      <c r="A23" s="108">
        <v>44122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93"/>
    </row>
    <row r="24" spans="1:16" x14ac:dyDescent="0.3">
      <c r="A24" s="117">
        <v>44123</v>
      </c>
      <c r="B24" s="74">
        <v>20</v>
      </c>
      <c r="C24" s="74"/>
      <c r="D24" s="74"/>
      <c r="E24" s="74">
        <v>3</v>
      </c>
      <c r="F24" s="74"/>
      <c r="G24" s="74"/>
      <c r="H24" s="74"/>
      <c r="I24" s="74"/>
      <c r="J24" s="74"/>
      <c r="K24" s="74"/>
      <c r="L24" s="74"/>
      <c r="M24" s="74">
        <v>2</v>
      </c>
      <c r="N24" s="74"/>
      <c r="O24" s="74">
        <v>10</v>
      </c>
      <c r="P24" s="93">
        <f t="shared" si="0"/>
        <v>35</v>
      </c>
    </row>
    <row r="25" spans="1:16" x14ac:dyDescent="0.3">
      <c r="A25" s="108">
        <v>44124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93"/>
    </row>
    <row r="26" spans="1:16" x14ac:dyDescent="0.3">
      <c r="A26" s="117">
        <v>44125</v>
      </c>
      <c r="B26" s="74">
        <v>16</v>
      </c>
      <c r="C26" s="74">
        <v>1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>
        <v>11</v>
      </c>
      <c r="P26" s="93">
        <f t="shared" si="0"/>
        <v>28</v>
      </c>
    </row>
    <row r="27" spans="1:16" x14ac:dyDescent="0.3">
      <c r="A27" s="108">
        <v>44126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93"/>
    </row>
    <row r="28" spans="1:16" x14ac:dyDescent="0.3">
      <c r="A28" s="117">
        <v>44127</v>
      </c>
      <c r="B28" s="74">
        <v>7</v>
      </c>
      <c r="C28" s="74"/>
      <c r="D28" s="74"/>
      <c r="E28" s="74">
        <v>1</v>
      </c>
      <c r="F28" s="74"/>
      <c r="G28" s="74"/>
      <c r="H28" s="74"/>
      <c r="I28" s="74"/>
      <c r="J28" s="74"/>
      <c r="K28" s="74"/>
      <c r="L28" s="74"/>
      <c r="M28" s="74">
        <v>14</v>
      </c>
      <c r="N28" s="74"/>
      <c r="O28" s="74">
        <v>6</v>
      </c>
      <c r="P28" s="93">
        <f t="shared" si="0"/>
        <v>28</v>
      </c>
    </row>
    <row r="29" spans="1:16" x14ac:dyDescent="0.3">
      <c r="A29" s="108">
        <v>44128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93"/>
    </row>
    <row r="30" spans="1:16" x14ac:dyDescent="0.3">
      <c r="A30" s="108">
        <v>44129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93"/>
    </row>
    <row r="31" spans="1:16" x14ac:dyDescent="0.3">
      <c r="A31" s="117">
        <v>44130</v>
      </c>
      <c r="B31" s="74">
        <v>14</v>
      </c>
      <c r="C31" s="74"/>
      <c r="D31" s="74"/>
      <c r="E31" s="74">
        <v>1</v>
      </c>
      <c r="F31" s="74"/>
      <c r="G31" s="74"/>
      <c r="H31" s="74"/>
      <c r="I31" s="74"/>
      <c r="J31" s="74"/>
      <c r="K31" s="74"/>
      <c r="L31" s="74"/>
      <c r="M31" s="74">
        <v>17</v>
      </c>
      <c r="N31" s="74"/>
      <c r="O31" s="74">
        <v>11</v>
      </c>
      <c r="P31" s="93">
        <f t="shared" si="0"/>
        <v>43</v>
      </c>
    </row>
    <row r="32" spans="1:16" x14ac:dyDescent="0.3">
      <c r="A32" s="108">
        <v>44131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93"/>
    </row>
    <row r="33" spans="1:16" x14ac:dyDescent="0.3">
      <c r="A33" s="117">
        <v>44132</v>
      </c>
      <c r="B33" s="74">
        <v>13</v>
      </c>
      <c r="C33" s="74"/>
      <c r="D33" s="74"/>
      <c r="E33" s="74">
        <v>1</v>
      </c>
      <c r="F33" s="74"/>
      <c r="G33" s="74"/>
      <c r="H33" s="74"/>
      <c r="I33" s="74"/>
      <c r="J33" s="74"/>
      <c r="K33" s="74"/>
      <c r="L33" s="74"/>
      <c r="M33" s="74">
        <v>9</v>
      </c>
      <c r="N33" s="74"/>
      <c r="O33" s="74">
        <v>8</v>
      </c>
      <c r="P33" s="93">
        <f t="shared" si="0"/>
        <v>31</v>
      </c>
    </row>
    <row r="34" spans="1:16" x14ac:dyDescent="0.3">
      <c r="A34" s="108">
        <v>44133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93"/>
    </row>
    <row r="35" spans="1:16" x14ac:dyDescent="0.3">
      <c r="A35" s="117">
        <v>44134</v>
      </c>
      <c r="B35" s="74">
        <v>3</v>
      </c>
      <c r="C35" s="74">
        <v>1</v>
      </c>
      <c r="D35" s="74"/>
      <c r="E35" s="74"/>
      <c r="F35" s="74"/>
      <c r="G35" s="74"/>
      <c r="H35" s="74"/>
      <c r="I35" s="74"/>
      <c r="J35" s="74"/>
      <c r="K35" s="74"/>
      <c r="L35" s="74"/>
      <c r="M35" s="74">
        <v>11</v>
      </c>
      <c r="N35" s="74"/>
      <c r="O35" s="74">
        <v>5</v>
      </c>
      <c r="P35" s="93">
        <f t="shared" si="0"/>
        <v>20</v>
      </c>
    </row>
    <row r="36" spans="1:16" ht="15" thickBot="1" x14ac:dyDescent="0.35">
      <c r="A36" s="108">
        <v>44135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93"/>
    </row>
    <row r="37" spans="1:16" ht="27" thickBot="1" x14ac:dyDescent="0.35">
      <c r="A37" s="101" t="s">
        <v>14</v>
      </c>
      <c r="B37" s="102">
        <f t="shared" ref="B37:O37" si="1">SUM(B6:B36)</f>
        <v>128</v>
      </c>
      <c r="C37" s="103">
        <f t="shared" si="1"/>
        <v>4</v>
      </c>
      <c r="D37" s="103">
        <f t="shared" si="1"/>
        <v>2</v>
      </c>
      <c r="E37" s="102">
        <f t="shared" si="1"/>
        <v>7</v>
      </c>
      <c r="F37" s="104">
        <f t="shared" si="1"/>
        <v>0</v>
      </c>
      <c r="G37" s="103">
        <f t="shared" si="1"/>
        <v>0</v>
      </c>
      <c r="H37" s="102">
        <f t="shared" si="1"/>
        <v>0</v>
      </c>
      <c r="I37" s="105">
        <f t="shared" si="1"/>
        <v>0</v>
      </c>
      <c r="J37" s="106">
        <f t="shared" si="1"/>
        <v>4</v>
      </c>
      <c r="K37" s="103">
        <f t="shared" si="1"/>
        <v>0</v>
      </c>
      <c r="L37" s="102">
        <f t="shared" si="1"/>
        <v>0</v>
      </c>
      <c r="M37" s="104">
        <f t="shared" si="1"/>
        <v>59</v>
      </c>
      <c r="N37" s="104">
        <f t="shared" si="1"/>
        <v>0</v>
      </c>
      <c r="O37" s="107">
        <f t="shared" si="1"/>
        <v>81</v>
      </c>
      <c r="P37" s="35">
        <f>SUM(B37:O37)</f>
        <v>285</v>
      </c>
    </row>
    <row r="38" spans="1:16" ht="27" thickBot="1" x14ac:dyDescent="0.35">
      <c r="A38" s="9" t="s">
        <v>15</v>
      </c>
      <c r="B38" s="10">
        <f>B37+'Sept. 2020'!B37</f>
        <v>606</v>
      </c>
      <c r="C38" s="11">
        <f>C37+'Sept. 2020'!C37</f>
        <v>87</v>
      </c>
      <c r="D38" s="11">
        <f>D37+'Sept. 2020'!D37</f>
        <v>9</v>
      </c>
      <c r="E38" s="27">
        <f>E37+'Sept. 2020'!E37</f>
        <v>29</v>
      </c>
      <c r="F38" s="10">
        <f>F37+'Sept. 2020'!F37</f>
        <v>242</v>
      </c>
      <c r="G38" s="11">
        <f>G37+'Sept. 2020'!G37</f>
        <v>13</v>
      </c>
      <c r="H38" s="11">
        <f>H37+'Sept. 2020'!H37</f>
        <v>8</v>
      </c>
      <c r="I38" s="27">
        <f>I37+'Sept. 2020'!I37</f>
        <v>5</v>
      </c>
      <c r="J38" s="10">
        <f>J37+'Sept. 2020'!J37</f>
        <v>52</v>
      </c>
      <c r="K38" s="11">
        <f>K37+'Sept. 2020'!K37</f>
        <v>13</v>
      </c>
      <c r="L38" s="27">
        <f>L37+'Sept. 2020'!L37</f>
        <v>0</v>
      </c>
      <c r="M38" s="27">
        <f>M37+'Sept. 2020'!M37</f>
        <v>79</v>
      </c>
      <c r="N38" s="27">
        <f>N37+'Sept. 2020'!N37</f>
        <v>35</v>
      </c>
      <c r="O38" s="27">
        <f>O37+'Sept. 2020'!O37</f>
        <v>1353</v>
      </c>
      <c r="P38" s="27">
        <f>SUM(B38:O38)</f>
        <v>2531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P37"/>
  <sheetViews>
    <sheetView topLeftCell="A4" workbookViewId="0">
      <selection activeCell="O32" sqref="O32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19" t="s">
        <v>28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5.75" customHeight="1" thickBot="1" x14ac:dyDescent="0.35"/>
    <row r="4" spans="1:16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30" t="s">
        <v>7</v>
      </c>
    </row>
    <row r="5" spans="1:16" ht="15" thickBot="1" x14ac:dyDescent="0.35">
      <c r="A5" s="12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29"/>
      <c r="N5" s="121"/>
      <c r="O5" s="121"/>
      <c r="P5" s="131"/>
    </row>
    <row r="6" spans="1:16" ht="15" customHeight="1" x14ac:dyDescent="0.3">
      <c r="A6" s="58">
        <v>44136</v>
      </c>
      <c r="B6" s="59"/>
      <c r="C6" s="60"/>
      <c r="D6" s="60"/>
      <c r="E6" s="61"/>
      <c r="F6" s="62"/>
      <c r="G6" s="60"/>
      <c r="H6" s="60"/>
      <c r="I6" s="61"/>
      <c r="J6" s="63"/>
      <c r="K6" s="60"/>
      <c r="L6" s="64"/>
      <c r="M6" s="62"/>
      <c r="N6" s="62"/>
      <c r="O6" s="65"/>
      <c r="P6" s="32"/>
    </row>
    <row r="7" spans="1:16" ht="15" customHeight="1" x14ac:dyDescent="0.3">
      <c r="A7" s="72">
        <v>44137</v>
      </c>
      <c r="B7" s="73">
        <v>7</v>
      </c>
      <c r="C7" s="74"/>
      <c r="D7" s="74"/>
      <c r="E7" s="75"/>
      <c r="F7" s="76"/>
      <c r="G7" s="74"/>
      <c r="H7" s="74"/>
      <c r="I7" s="75"/>
      <c r="J7" s="77"/>
      <c r="K7" s="74"/>
      <c r="L7" s="78"/>
      <c r="M7" s="76">
        <v>5</v>
      </c>
      <c r="N7" s="76"/>
      <c r="O7" s="79">
        <v>5</v>
      </c>
      <c r="P7" s="50">
        <f>SUM(B7:O7)</f>
        <v>17</v>
      </c>
    </row>
    <row r="8" spans="1:16" ht="15" customHeight="1" x14ac:dyDescent="0.3">
      <c r="A8" s="58">
        <v>44138</v>
      </c>
      <c r="B8" s="52"/>
      <c r="C8" s="53"/>
      <c r="D8" s="53"/>
      <c r="E8" s="54"/>
      <c r="F8" s="49"/>
      <c r="G8" s="53"/>
      <c r="H8" s="53"/>
      <c r="I8" s="54"/>
      <c r="J8" s="55"/>
      <c r="K8" s="53"/>
      <c r="L8" s="56"/>
      <c r="M8" s="49"/>
      <c r="N8" s="49"/>
      <c r="O8" s="57"/>
      <c r="P8" s="50"/>
    </row>
    <row r="9" spans="1:16" ht="15" customHeight="1" x14ac:dyDescent="0.3">
      <c r="A9" s="72">
        <v>44139</v>
      </c>
      <c r="B9" s="73">
        <v>17</v>
      </c>
      <c r="C9" s="74"/>
      <c r="D9" s="74"/>
      <c r="E9" s="75">
        <v>1</v>
      </c>
      <c r="F9" s="76"/>
      <c r="G9" s="74"/>
      <c r="H9" s="74"/>
      <c r="I9" s="75"/>
      <c r="J9" s="77"/>
      <c r="K9" s="74"/>
      <c r="L9" s="78"/>
      <c r="M9" s="76">
        <v>12</v>
      </c>
      <c r="N9" s="76"/>
      <c r="O9" s="79">
        <v>15</v>
      </c>
      <c r="P9" s="50">
        <f t="shared" ref="P9:P35" si="0">SUM(B9:O9)</f>
        <v>45</v>
      </c>
    </row>
    <row r="10" spans="1:16" ht="15" customHeight="1" x14ac:dyDescent="0.3">
      <c r="A10" s="58">
        <v>44140</v>
      </c>
      <c r="B10" s="52"/>
      <c r="C10" s="53"/>
      <c r="D10" s="53"/>
      <c r="E10" s="54"/>
      <c r="F10" s="49"/>
      <c r="G10" s="53"/>
      <c r="H10" s="53"/>
      <c r="I10" s="54"/>
      <c r="J10" s="55"/>
      <c r="K10" s="53"/>
      <c r="L10" s="56"/>
      <c r="M10" s="49"/>
      <c r="N10" s="49"/>
      <c r="O10" s="57"/>
      <c r="P10" s="50"/>
    </row>
    <row r="11" spans="1:16" ht="15" customHeight="1" x14ac:dyDescent="0.3">
      <c r="A11" s="72">
        <v>44141</v>
      </c>
      <c r="B11" s="73">
        <v>6</v>
      </c>
      <c r="C11" s="74"/>
      <c r="D11" s="74"/>
      <c r="E11" s="75"/>
      <c r="F11" s="76"/>
      <c r="G11" s="74"/>
      <c r="H11" s="74"/>
      <c r="I11" s="75"/>
      <c r="J11" s="77"/>
      <c r="K11" s="74"/>
      <c r="L11" s="78"/>
      <c r="M11" s="76">
        <v>7</v>
      </c>
      <c r="N11" s="76"/>
      <c r="O11" s="79">
        <v>6</v>
      </c>
      <c r="P11" s="50">
        <f t="shared" si="0"/>
        <v>19</v>
      </c>
    </row>
    <row r="12" spans="1:16" ht="15" customHeight="1" x14ac:dyDescent="0.3">
      <c r="A12" s="58">
        <v>44142</v>
      </c>
      <c r="B12" s="52"/>
      <c r="C12" s="53"/>
      <c r="D12" s="53"/>
      <c r="E12" s="54"/>
      <c r="F12" s="49"/>
      <c r="G12" s="53"/>
      <c r="H12" s="53"/>
      <c r="I12" s="54"/>
      <c r="J12" s="55"/>
      <c r="K12" s="53"/>
      <c r="L12" s="56"/>
      <c r="M12" s="49"/>
      <c r="N12" s="49"/>
      <c r="O12" s="57"/>
      <c r="P12" s="50"/>
    </row>
    <row r="13" spans="1:16" ht="15" customHeight="1" x14ac:dyDescent="0.3">
      <c r="A13" s="58">
        <v>44143</v>
      </c>
      <c r="B13" s="52"/>
      <c r="C13" s="53"/>
      <c r="D13" s="53"/>
      <c r="E13" s="54"/>
      <c r="F13" s="49"/>
      <c r="G13" s="53"/>
      <c r="H13" s="53"/>
      <c r="I13" s="54"/>
      <c r="J13" s="55"/>
      <c r="K13" s="53"/>
      <c r="L13" s="56"/>
      <c r="M13" s="49"/>
      <c r="N13" s="49"/>
      <c r="O13" s="57"/>
      <c r="P13" s="50"/>
    </row>
    <row r="14" spans="1:16" ht="15" customHeight="1" x14ac:dyDescent="0.3">
      <c r="A14" s="72">
        <v>44144</v>
      </c>
      <c r="B14" s="73">
        <v>32</v>
      </c>
      <c r="C14" s="74">
        <v>1</v>
      </c>
      <c r="D14" s="74"/>
      <c r="E14" s="75">
        <v>1</v>
      </c>
      <c r="F14" s="76"/>
      <c r="G14" s="74"/>
      <c r="H14" s="74"/>
      <c r="I14" s="75"/>
      <c r="J14" s="77"/>
      <c r="K14" s="74"/>
      <c r="L14" s="78"/>
      <c r="M14" s="76">
        <v>14</v>
      </c>
      <c r="N14" s="76"/>
      <c r="O14" s="79">
        <v>21</v>
      </c>
      <c r="P14" s="50">
        <f t="shared" si="0"/>
        <v>69</v>
      </c>
    </row>
    <row r="15" spans="1:16" ht="15" customHeight="1" x14ac:dyDescent="0.3">
      <c r="A15" s="72">
        <v>44145</v>
      </c>
      <c r="B15" s="73">
        <v>21</v>
      </c>
      <c r="C15" s="74"/>
      <c r="D15" s="74"/>
      <c r="E15" s="75"/>
      <c r="F15" s="76"/>
      <c r="G15" s="74"/>
      <c r="H15" s="74"/>
      <c r="I15" s="75"/>
      <c r="J15" s="77"/>
      <c r="K15" s="74"/>
      <c r="L15" s="78"/>
      <c r="M15" s="76">
        <v>6</v>
      </c>
      <c r="N15" s="76"/>
      <c r="O15" s="79">
        <v>13</v>
      </c>
      <c r="P15" s="50">
        <f t="shared" si="0"/>
        <v>40</v>
      </c>
    </row>
    <row r="16" spans="1:16" ht="15" customHeight="1" x14ac:dyDescent="0.3">
      <c r="A16" s="58">
        <v>44146</v>
      </c>
      <c r="B16" s="52"/>
      <c r="C16" s="53"/>
      <c r="D16" s="53"/>
      <c r="E16" s="54"/>
      <c r="F16" s="49"/>
      <c r="G16" s="53"/>
      <c r="H16" s="53"/>
      <c r="I16" s="54"/>
      <c r="J16" s="55"/>
      <c r="K16" s="53"/>
      <c r="L16" s="56"/>
      <c r="M16" s="49"/>
      <c r="N16" s="49"/>
      <c r="O16" s="57"/>
      <c r="P16" s="50"/>
    </row>
    <row r="17" spans="1:16" x14ac:dyDescent="0.3">
      <c r="A17" s="58">
        <v>44147</v>
      </c>
      <c r="B17" s="52"/>
      <c r="C17" s="53"/>
      <c r="D17" s="53"/>
      <c r="E17" s="54"/>
      <c r="F17" s="49"/>
      <c r="G17" s="53"/>
      <c r="H17" s="53"/>
      <c r="I17" s="54"/>
      <c r="J17" s="55"/>
      <c r="K17" s="53"/>
      <c r="L17" s="56"/>
      <c r="M17" s="49"/>
      <c r="N17" s="49"/>
      <c r="O17" s="57"/>
      <c r="P17" s="50"/>
    </row>
    <row r="18" spans="1:16" x14ac:dyDescent="0.3">
      <c r="A18" s="72">
        <v>44148</v>
      </c>
      <c r="B18" s="73">
        <v>28</v>
      </c>
      <c r="C18" s="74"/>
      <c r="D18" s="74"/>
      <c r="E18" s="75">
        <v>1</v>
      </c>
      <c r="F18" s="76"/>
      <c r="G18" s="74"/>
      <c r="H18" s="74"/>
      <c r="I18" s="75"/>
      <c r="J18" s="77"/>
      <c r="K18" s="74"/>
      <c r="L18" s="78"/>
      <c r="M18" s="76">
        <v>12</v>
      </c>
      <c r="N18" s="76"/>
      <c r="O18" s="79">
        <v>13</v>
      </c>
      <c r="P18" s="50">
        <f t="shared" si="0"/>
        <v>54</v>
      </c>
    </row>
    <row r="19" spans="1:16" x14ac:dyDescent="0.3">
      <c r="A19" s="58">
        <v>44149</v>
      </c>
      <c r="B19" s="52"/>
      <c r="C19" s="53"/>
      <c r="D19" s="53"/>
      <c r="E19" s="54"/>
      <c r="F19" s="49"/>
      <c r="G19" s="53"/>
      <c r="H19" s="53"/>
      <c r="I19" s="54"/>
      <c r="J19" s="55"/>
      <c r="K19" s="53"/>
      <c r="L19" s="56"/>
      <c r="M19" s="49"/>
      <c r="N19" s="49"/>
      <c r="O19" s="57"/>
      <c r="P19" s="50"/>
    </row>
    <row r="20" spans="1:16" x14ac:dyDescent="0.3">
      <c r="A20" s="58">
        <v>44150</v>
      </c>
      <c r="B20" s="52"/>
      <c r="C20" s="53"/>
      <c r="D20" s="53"/>
      <c r="E20" s="54"/>
      <c r="F20" s="49"/>
      <c r="G20" s="53"/>
      <c r="H20" s="53"/>
      <c r="I20" s="54"/>
      <c r="J20" s="55"/>
      <c r="K20" s="53"/>
      <c r="L20" s="56"/>
      <c r="M20" s="49"/>
      <c r="N20" s="49"/>
      <c r="O20" s="57"/>
      <c r="P20" s="50"/>
    </row>
    <row r="21" spans="1:16" x14ac:dyDescent="0.3">
      <c r="A21" s="72">
        <v>44151</v>
      </c>
      <c r="B21" s="73">
        <v>28</v>
      </c>
      <c r="C21" s="74">
        <v>1</v>
      </c>
      <c r="D21" s="74">
        <v>1</v>
      </c>
      <c r="E21" s="75">
        <v>1</v>
      </c>
      <c r="F21" s="76"/>
      <c r="G21" s="74"/>
      <c r="H21" s="74"/>
      <c r="I21" s="75"/>
      <c r="J21" s="77"/>
      <c r="K21" s="74"/>
      <c r="L21" s="78"/>
      <c r="M21" s="76">
        <v>22</v>
      </c>
      <c r="N21" s="76"/>
      <c r="O21" s="79">
        <v>13</v>
      </c>
      <c r="P21" s="50">
        <f t="shared" si="0"/>
        <v>66</v>
      </c>
    </row>
    <row r="22" spans="1:16" x14ac:dyDescent="0.3">
      <c r="A22" s="58">
        <v>44152</v>
      </c>
      <c r="B22" s="52"/>
      <c r="C22" s="53"/>
      <c r="D22" s="53"/>
      <c r="E22" s="54"/>
      <c r="F22" s="49"/>
      <c r="G22" s="53"/>
      <c r="H22" s="53"/>
      <c r="I22" s="54"/>
      <c r="J22" s="55"/>
      <c r="K22" s="53"/>
      <c r="L22" s="56"/>
      <c r="M22" s="49"/>
      <c r="N22" s="49"/>
      <c r="O22" s="57"/>
      <c r="P22" s="50"/>
    </row>
    <row r="23" spans="1:16" x14ac:dyDescent="0.3">
      <c r="A23" s="72">
        <v>44153</v>
      </c>
      <c r="B23" s="73">
        <v>22</v>
      </c>
      <c r="C23" s="74"/>
      <c r="D23" s="74">
        <v>1</v>
      </c>
      <c r="E23" s="75">
        <v>1</v>
      </c>
      <c r="F23" s="76"/>
      <c r="G23" s="74"/>
      <c r="H23" s="74"/>
      <c r="I23" s="75"/>
      <c r="J23" s="77"/>
      <c r="K23" s="74"/>
      <c r="L23" s="78"/>
      <c r="M23" s="76">
        <v>14</v>
      </c>
      <c r="N23" s="76"/>
      <c r="O23" s="79">
        <v>14</v>
      </c>
      <c r="P23" s="50">
        <f t="shared" si="0"/>
        <v>52</v>
      </c>
    </row>
    <row r="24" spans="1:16" x14ac:dyDescent="0.3">
      <c r="A24" s="58">
        <v>44154</v>
      </c>
      <c r="B24" s="52"/>
      <c r="C24" s="53"/>
      <c r="D24" s="53"/>
      <c r="E24" s="54"/>
      <c r="F24" s="49"/>
      <c r="G24" s="53"/>
      <c r="H24" s="53"/>
      <c r="I24" s="54"/>
      <c r="J24" s="55"/>
      <c r="K24" s="53"/>
      <c r="L24" s="56"/>
      <c r="M24" s="49"/>
      <c r="N24" s="49"/>
      <c r="O24" s="57"/>
      <c r="P24" s="50"/>
    </row>
    <row r="25" spans="1:16" x14ac:dyDescent="0.3">
      <c r="A25" s="72">
        <v>44155</v>
      </c>
      <c r="B25" s="73">
        <v>44</v>
      </c>
      <c r="C25" s="74"/>
      <c r="D25" s="74">
        <v>2</v>
      </c>
      <c r="E25" s="75">
        <v>1</v>
      </c>
      <c r="F25" s="76"/>
      <c r="G25" s="74"/>
      <c r="H25" s="74"/>
      <c r="I25" s="75"/>
      <c r="J25" s="77"/>
      <c r="K25" s="74"/>
      <c r="L25" s="78"/>
      <c r="M25" s="76">
        <v>35</v>
      </c>
      <c r="N25" s="76"/>
      <c r="O25" s="79">
        <v>21</v>
      </c>
      <c r="P25" s="50">
        <f t="shared" si="0"/>
        <v>103</v>
      </c>
    </row>
    <row r="26" spans="1:16" x14ac:dyDescent="0.3">
      <c r="A26" s="58">
        <v>44156</v>
      </c>
      <c r="B26" s="52"/>
      <c r="C26" s="53"/>
      <c r="D26" s="53"/>
      <c r="E26" s="54"/>
      <c r="F26" s="49"/>
      <c r="G26" s="53"/>
      <c r="H26" s="53"/>
      <c r="I26" s="54"/>
      <c r="J26" s="55"/>
      <c r="K26" s="53"/>
      <c r="L26" s="56"/>
      <c r="M26" s="49"/>
      <c r="N26" s="49"/>
      <c r="O26" s="57"/>
      <c r="P26" s="50"/>
    </row>
    <row r="27" spans="1:16" x14ac:dyDescent="0.3">
      <c r="A27" s="58">
        <v>44157</v>
      </c>
      <c r="B27" s="52"/>
      <c r="C27" s="53"/>
      <c r="D27" s="53"/>
      <c r="E27" s="54"/>
      <c r="F27" s="49"/>
      <c r="G27" s="53"/>
      <c r="H27" s="53"/>
      <c r="I27" s="54"/>
      <c r="J27" s="55"/>
      <c r="K27" s="53"/>
      <c r="L27" s="56"/>
      <c r="M27" s="49"/>
      <c r="N27" s="49"/>
      <c r="O27" s="57"/>
      <c r="P27" s="50"/>
    </row>
    <row r="28" spans="1:16" x14ac:dyDescent="0.3">
      <c r="A28" s="72">
        <v>44158</v>
      </c>
      <c r="B28" s="73">
        <v>20</v>
      </c>
      <c r="C28" s="74"/>
      <c r="D28" s="74"/>
      <c r="E28" s="75">
        <v>1</v>
      </c>
      <c r="F28" s="76"/>
      <c r="G28" s="74"/>
      <c r="H28" s="74"/>
      <c r="I28" s="75"/>
      <c r="J28" s="77"/>
      <c r="K28" s="74"/>
      <c r="L28" s="78"/>
      <c r="M28" s="76">
        <v>18</v>
      </c>
      <c r="N28" s="76"/>
      <c r="O28" s="79">
        <v>19</v>
      </c>
      <c r="P28" s="50">
        <f t="shared" si="0"/>
        <v>58</v>
      </c>
    </row>
    <row r="29" spans="1:16" x14ac:dyDescent="0.3">
      <c r="A29" s="58">
        <v>44159</v>
      </c>
      <c r="B29" s="52"/>
      <c r="C29" s="53"/>
      <c r="D29" s="53"/>
      <c r="E29" s="54"/>
      <c r="F29" s="49"/>
      <c r="G29" s="53"/>
      <c r="H29" s="53"/>
      <c r="I29" s="54"/>
      <c r="J29" s="55"/>
      <c r="K29" s="53"/>
      <c r="L29" s="56"/>
      <c r="M29" s="49"/>
      <c r="N29" s="49"/>
      <c r="O29" s="57"/>
      <c r="P29" s="50"/>
    </row>
    <row r="30" spans="1:16" x14ac:dyDescent="0.3">
      <c r="A30" s="72">
        <v>44160</v>
      </c>
      <c r="B30" s="73">
        <v>15</v>
      </c>
      <c r="C30" s="74">
        <v>1</v>
      </c>
      <c r="D30" s="74"/>
      <c r="E30" s="75"/>
      <c r="F30" s="76"/>
      <c r="G30" s="74"/>
      <c r="H30" s="74"/>
      <c r="I30" s="75"/>
      <c r="J30" s="77"/>
      <c r="K30" s="74"/>
      <c r="L30" s="78"/>
      <c r="M30" s="76">
        <v>11</v>
      </c>
      <c r="N30" s="76"/>
      <c r="O30" s="79">
        <v>18</v>
      </c>
      <c r="P30" s="50">
        <f t="shared" si="0"/>
        <v>45</v>
      </c>
    </row>
    <row r="31" spans="1:16" x14ac:dyDescent="0.3">
      <c r="A31" s="58">
        <v>44161</v>
      </c>
      <c r="B31" s="52"/>
      <c r="C31" s="53"/>
      <c r="D31" s="53"/>
      <c r="E31" s="54"/>
      <c r="F31" s="49"/>
      <c r="G31" s="53"/>
      <c r="H31" s="53"/>
      <c r="I31" s="54"/>
      <c r="J31" s="55"/>
      <c r="K31" s="53"/>
      <c r="L31" s="56"/>
      <c r="M31" s="49"/>
      <c r="N31" s="49"/>
      <c r="O31" s="57"/>
      <c r="P31" s="50"/>
    </row>
    <row r="32" spans="1:16" x14ac:dyDescent="0.3">
      <c r="A32" s="58">
        <v>44162</v>
      </c>
      <c r="B32" s="52"/>
      <c r="C32" s="53"/>
      <c r="D32" s="53"/>
      <c r="E32" s="54"/>
      <c r="F32" s="49"/>
      <c r="G32" s="53"/>
      <c r="H32" s="53"/>
      <c r="I32" s="54"/>
      <c r="J32" s="55"/>
      <c r="K32" s="53"/>
      <c r="L32" s="56"/>
      <c r="M32" s="49"/>
      <c r="N32" s="49"/>
      <c r="O32" s="57"/>
      <c r="P32" s="50"/>
    </row>
    <row r="33" spans="1:16" x14ac:dyDescent="0.3">
      <c r="A33" s="58">
        <v>44163</v>
      </c>
      <c r="B33" s="52"/>
      <c r="C33" s="53"/>
      <c r="D33" s="53"/>
      <c r="E33" s="54"/>
      <c r="F33" s="49"/>
      <c r="G33" s="53"/>
      <c r="H33" s="53"/>
      <c r="I33" s="54"/>
      <c r="J33" s="55"/>
      <c r="K33" s="53"/>
      <c r="L33" s="56"/>
      <c r="M33" s="49"/>
      <c r="N33" s="49"/>
      <c r="O33" s="57"/>
      <c r="P33" s="50"/>
    </row>
    <row r="34" spans="1:16" x14ac:dyDescent="0.3">
      <c r="A34" s="58">
        <v>44164</v>
      </c>
      <c r="B34" s="52"/>
      <c r="C34" s="53"/>
      <c r="D34" s="53"/>
      <c r="E34" s="54"/>
      <c r="F34" s="49"/>
      <c r="G34" s="53"/>
      <c r="H34" s="53"/>
      <c r="I34" s="54"/>
      <c r="J34" s="55"/>
      <c r="K34" s="53"/>
      <c r="L34" s="56"/>
      <c r="M34" s="49"/>
      <c r="N34" s="49"/>
      <c r="O34" s="57"/>
      <c r="P34" s="50"/>
    </row>
    <row r="35" spans="1:16" ht="15" thickBot="1" x14ac:dyDescent="0.35">
      <c r="A35" s="72">
        <v>44165</v>
      </c>
      <c r="B35" s="73">
        <v>23</v>
      </c>
      <c r="C35" s="74">
        <v>1</v>
      </c>
      <c r="D35" s="74"/>
      <c r="E35" s="75">
        <v>1</v>
      </c>
      <c r="F35" s="76"/>
      <c r="G35" s="74"/>
      <c r="H35" s="74"/>
      <c r="I35" s="75"/>
      <c r="J35" s="77"/>
      <c r="K35" s="74"/>
      <c r="L35" s="78"/>
      <c r="M35" s="76">
        <v>19</v>
      </c>
      <c r="N35" s="76"/>
      <c r="O35" s="79">
        <v>27</v>
      </c>
      <c r="P35" s="50">
        <f t="shared" si="0"/>
        <v>71</v>
      </c>
    </row>
    <row r="36" spans="1:16" ht="27" thickBot="1" x14ac:dyDescent="0.35">
      <c r="A36" s="36" t="s">
        <v>14</v>
      </c>
      <c r="B36" s="37">
        <f t="shared" ref="B36:O36" si="1">SUM(B6:B35)</f>
        <v>263</v>
      </c>
      <c r="C36" s="38">
        <f t="shared" si="1"/>
        <v>4</v>
      </c>
      <c r="D36" s="38">
        <f t="shared" si="1"/>
        <v>4</v>
      </c>
      <c r="E36" s="37">
        <f t="shared" si="1"/>
        <v>8</v>
      </c>
      <c r="F36" s="40">
        <f t="shared" si="1"/>
        <v>0</v>
      </c>
      <c r="G36" s="38">
        <f t="shared" si="1"/>
        <v>0</v>
      </c>
      <c r="H36" s="37">
        <f t="shared" si="1"/>
        <v>0</v>
      </c>
      <c r="I36" s="41">
        <f t="shared" si="1"/>
        <v>0</v>
      </c>
      <c r="J36" s="42">
        <f t="shared" si="1"/>
        <v>0</v>
      </c>
      <c r="K36" s="38">
        <f t="shared" si="1"/>
        <v>0</v>
      </c>
      <c r="L36" s="37">
        <f t="shared" si="1"/>
        <v>0</v>
      </c>
      <c r="M36" s="40">
        <f t="shared" si="1"/>
        <v>175</v>
      </c>
      <c r="N36" s="40">
        <f t="shared" si="1"/>
        <v>0</v>
      </c>
      <c r="O36" s="35">
        <f t="shared" si="1"/>
        <v>185</v>
      </c>
      <c r="P36" s="35">
        <f>SUM(B36:O36)</f>
        <v>639</v>
      </c>
    </row>
    <row r="37" spans="1:16" ht="27" thickBot="1" x14ac:dyDescent="0.35">
      <c r="A37" s="9" t="s">
        <v>15</v>
      </c>
      <c r="B37" s="10">
        <f>B36+'Oct. 2020'!B38</f>
        <v>869</v>
      </c>
      <c r="C37" s="11">
        <f>C36+'Oct. 2020'!C38</f>
        <v>91</v>
      </c>
      <c r="D37" s="11">
        <f>D36+'Oct. 2020'!D38</f>
        <v>13</v>
      </c>
      <c r="E37" s="27">
        <f>E36+'Oct. 2020'!E38</f>
        <v>37</v>
      </c>
      <c r="F37" s="10">
        <f>F36+'Oct. 2020'!F38</f>
        <v>242</v>
      </c>
      <c r="G37" s="11">
        <f>G36+'Oct. 2020'!G38</f>
        <v>13</v>
      </c>
      <c r="H37" s="11">
        <f>H36+'Oct. 2020'!H38</f>
        <v>8</v>
      </c>
      <c r="I37" s="27">
        <f>I36+'Oct. 2020'!I38</f>
        <v>5</v>
      </c>
      <c r="J37" s="10">
        <f>J36+'Oct. 2020'!J38</f>
        <v>52</v>
      </c>
      <c r="K37" s="11">
        <f>K36+'Oct. 2020'!K38</f>
        <v>13</v>
      </c>
      <c r="L37" s="27">
        <f>L36+'Oct. 2020'!L38</f>
        <v>0</v>
      </c>
      <c r="M37" s="27">
        <f>M36+'Oct. 2020'!M38</f>
        <v>254</v>
      </c>
      <c r="N37" s="27">
        <f>N36+'Oct. 2020'!N38</f>
        <v>35</v>
      </c>
      <c r="O37" s="27">
        <f>O36+'Oct. 2020'!O38</f>
        <v>1538</v>
      </c>
      <c r="P37" s="14">
        <f>O37+N37+M37+L37+J37+K37+I37+H37+G37+F37+E37+D37+C37+B37</f>
        <v>3170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P38"/>
  <sheetViews>
    <sheetView tabSelected="1" topLeftCell="A11" workbookViewId="0">
      <selection activeCell="P34" sqref="P3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19" t="s">
        <v>29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5.75" customHeight="1" thickBot="1" x14ac:dyDescent="0.35"/>
    <row r="4" spans="1:16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30" t="s">
        <v>7</v>
      </c>
    </row>
    <row r="5" spans="1:16" ht="15" thickBot="1" x14ac:dyDescent="0.35">
      <c r="A5" s="12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29"/>
      <c r="N5" s="121"/>
      <c r="O5" s="121"/>
      <c r="P5" s="131"/>
    </row>
    <row r="6" spans="1:16" ht="15" customHeight="1" x14ac:dyDescent="0.3">
      <c r="A6" s="58">
        <v>44166</v>
      </c>
      <c r="B6" s="59"/>
      <c r="C6" s="60"/>
      <c r="D6" s="60"/>
      <c r="E6" s="61"/>
      <c r="F6" s="62"/>
      <c r="G6" s="60"/>
      <c r="H6" s="60"/>
      <c r="I6" s="61"/>
      <c r="J6" s="63"/>
      <c r="K6" s="60"/>
      <c r="L6" s="64"/>
      <c r="M6" s="62"/>
      <c r="N6" s="62"/>
      <c r="O6" s="65"/>
      <c r="P6" s="32"/>
    </row>
    <row r="7" spans="1:16" ht="15" customHeight="1" x14ac:dyDescent="0.3">
      <c r="A7" s="72">
        <v>44167</v>
      </c>
      <c r="B7" s="73">
        <v>8</v>
      </c>
      <c r="C7" s="74"/>
      <c r="D7" s="74"/>
      <c r="E7" s="75"/>
      <c r="F7" s="76"/>
      <c r="G7" s="74"/>
      <c r="H7" s="74"/>
      <c r="I7" s="75"/>
      <c r="J7" s="77"/>
      <c r="K7" s="74"/>
      <c r="L7" s="78"/>
      <c r="M7" s="76">
        <v>1</v>
      </c>
      <c r="N7" s="76"/>
      <c r="O7" s="79">
        <v>11</v>
      </c>
      <c r="P7" s="33">
        <f>SUM(B7:O7)</f>
        <v>20</v>
      </c>
    </row>
    <row r="8" spans="1:16" ht="15" customHeight="1" x14ac:dyDescent="0.3">
      <c r="A8" s="58">
        <v>44168</v>
      </c>
      <c r="B8" s="52"/>
      <c r="C8" s="53"/>
      <c r="D8" s="53"/>
      <c r="E8" s="54"/>
      <c r="F8" s="49"/>
      <c r="G8" s="53"/>
      <c r="H8" s="53"/>
      <c r="I8" s="54"/>
      <c r="J8" s="55"/>
      <c r="K8" s="53"/>
      <c r="L8" s="56"/>
      <c r="M8" s="49"/>
      <c r="N8" s="49"/>
      <c r="O8" s="57"/>
      <c r="P8" s="51"/>
    </row>
    <row r="9" spans="1:16" ht="15" customHeight="1" x14ac:dyDescent="0.3">
      <c r="A9" s="72">
        <v>44169</v>
      </c>
      <c r="B9" s="73">
        <v>4</v>
      </c>
      <c r="C9" s="74"/>
      <c r="D9" s="74"/>
      <c r="E9" s="75"/>
      <c r="F9" s="76"/>
      <c r="G9" s="74"/>
      <c r="H9" s="74"/>
      <c r="I9" s="75"/>
      <c r="J9" s="77"/>
      <c r="K9" s="74"/>
      <c r="L9" s="78"/>
      <c r="M9" s="76">
        <v>4</v>
      </c>
      <c r="N9" s="76"/>
      <c r="O9" s="79">
        <v>11</v>
      </c>
      <c r="P9" s="51">
        <f t="shared" ref="P9:P35" si="0">SUM(B9:O9)</f>
        <v>19</v>
      </c>
    </row>
    <row r="10" spans="1:16" ht="15" customHeight="1" x14ac:dyDescent="0.3">
      <c r="A10" s="58">
        <v>44170</v>
      </c>
      <c r="B10" s="52"/>
      <c r="C10" s="53"/>
      <c r="D10" s="53"/>
      <c r="E10" s="54"/>
      <c r="F10" s="49"/>
      <c r="G10" s="53"/>
      <c r="H10" s="53"/>
      <c r="I10" s="54"/>
      <c r="J10" s="55"/>
      <c r="K10" s="53"/>
      <c r="L10" s="56"/>
      <c r="M10" s="49"/>
      <c r="N10" s="49"/>
      <c r="O10" s="57"/>
      <c r="P10" s="51"/>
    </row>
    <row r="11" spans="1:16" ht="15" customHeight="1" x14ac:dyDescent="0.3">
      <c r="A11" s="58">
        <v>44171</v>
      </c>
      <c r="B11" s="52"/>
      <c r="C11" s="53"/>
      <c r="D11" s="53"/>
      <c r="E11" s="54"/>
      <c r="F11" s="49"/>
      <c r="G11" s="53"/>
      <c r="H11" s="53"/>
      <c r="I11" s="54"/>
      <c r="J11" s="55"/>
      <c r="K11" s="53"/>
      <c r="L11" s="56"/>
      <c r="M11" s="49"/>
      <c r="N11" s="49"/>
      <c r="O11" s="57"/>
      <c r="P11" s="51"/>
    </row>
    <row r="12" spans="1:16" ht="15" customHeight="1" x14ac:dyDescent="0.3">
      <c r="A12" s="72">
        <v>44172</v>
      </c>
      <c r="B12" s="73">
        <v>7</v>
      </c>
      <c r="C12" s="74"/>
      <c r="D12" s="74"/>
      <c r="E12" s="75">
        <v>1</v>
      </c>
      <c r="F12" s="76"/>
      <c r="G12" s="74"/>
      <c r="H12" s="74"/>
      <c r="I12" s="75"/>
      <c r="J12" s="77"/>
      <c r="K12" s="74"/>
      <c r="L12" s="78"/>
      <c r="M12" s="76">
        <v>4</v>
      </c>
      <c r="N12" s="76"/>
      <c r="O12" s="79">
        <v>6</v>
      </c>
      <c r="P12" s="51">
        <f t="shared" si="0"/>
        <v>18</v>
      </c>
    </row>
    <row r="13" spans="1:16" ht="15" customHeight="1" x14ac:dyDescent="0.3">
      <c r="A13" s="58">
        <v>44173</v>
      </c>
      <c r="B13" s="52"/>
      <c r="C13" s="53"/>
      <c r="D13" s="53"/>
      <c r="E13" s="54"/>
      <c r="F13" s="49"/>
      <c r="G13" s="53"/>
      <c r="H13" s="53"/>
      <c r="I13" s="54"/>
      <c r="J13" s="55"/>
      <c r="K13" s="53"/>
      <c r="L13" s="56"/>
      <c r="M13" s="49"/>
      <c r="N13" s="49"/>
      <c r="O13" s="57"/>
      <c r="P13" s="51"/>
    </row>
    <row r="14" spans="1:16" ht="15" customHeight="1" x14ac:dyDescent="0.3">
      <c r="A14" s="72">
        <v>44174</v>
      </c>
      <c r="B14" s="73">
        <v>14</v>
      </c>
      <c r="C14" s="74"/>
      <c r="D14" s="74"/>
      <c r="E14" s="75"/>
      <c r="F14" s="76"/>
      <c r="G14" s="74"/>
      <c r="H14" s="74"/>
      <c r="I14" s="75"/>
      <c r="J14" s="77"/>
      <c r="K14" s="74"/>
      <c r="L14" s="78"/>
      <c r="M14" s="76">
        <v>5</v>
      </c>
      <c r="N14" s="76"/>
      <c r="O14" s="79">
        <v>5</v>
      </c>
      <c r="P14" s="51">
        <f t="shared" si="0"/>
        <v>24</v>
      </c>
    </row>
    <row r="15" spans="1:16" ht="15" customHeight="1" x14ac:dyDescent="0.3">
      <c r="A15" s="58">
        <v>44175</v>
      </c>
      <c r="B15" s="52"/>
      <c r="C15" s="53"/>
      <c r="D15" s="53"/>
      <c r="E15" s="54"/>
      <c r="F15" s="49"/>
      <c r="G15" s="53"/>
      <c r="H15" s="53"/>
      <c r="I15" s="54"/>
      <c r="J15" s="55"/>
      <c r="K15" s="53"/>
      <c r="L15" s="56"/>
      <c r="M15" s="49"/>
      <c r="N15" s="49"/>
      <c r="O15" s="57"/>
      <c r="P15" s="51"/>
    </row>
    <row r="16" spans="1:16" ht="15" customHeight="1" x14ac:dyDescent="0.3">
      <c r="A16" s="72">
        <v>44176</v>
      </c>
      <c r="B16" s="73">
        <v>7</v>
      </c>
      <c r="C16" s="74"/>
      <c r="D16" s="74"/>
      <c r="E16" s="75"/>
      <c r="F16" s="76"/>
      <c r="G16" s="74"/>
      <c r="H16" s="74"/>
      <c r="I16" s="75"/>
      <c r="J16" s="77"/>
      <c r="K16" s="74"/>
      <c r="L16" s="78"/>
      <c r="M16" s="76">
        <v>7</v>
      </c>
      <c r="N16" s="76"/>
      <c r="O16" s="79">
        <v>6</v>
      </c>
      <c r="P16" s="51">
        <f t="shared" si="0"/>
        <v>20</v>
      </c>
    </row>
    <row r="17" spans="1:16" x14ac:dyDescent="0.3">
      <c r="A17" s="58">
        <v>44177</v>
      </c>
      <c r="B17" s="52"/>
      <c r="C17" s="53"/>
      <c r="D17" s="53"/>
      <c r="E17" s="54"/>
      <c r="F17" s="49"/>
      <c r="G17" s="53"/>
      <c r="H17" s="53"/>
      <c r="I17" s="54"/>
      <c r="J17" s="55"/>
      <c r="K17" s="53"/>
      <c r="L17" s="56"/>
      <c r="M17" s="49"/>
      <c r="N17" s="49"/>
      <c r="O17" s="57"/>
      <c r="P17" s="51"/>
    </row>
    <row r="18" spans="1:16" x14ac:dyDescent="0.3">
      <c r="A18" s="58">
        <v>44178</v>
      </c>
      <c r="B18" s="52"/>
      <c r="C18" s="53"/>
      <c r="D18" s="53"/>
      <c r="E18" s="54"/>
      <c r="F18" s="49"/>
      <c r="G18" s="53"/>
      <c r="H18" s="53"/>
      <c r="I18" s="54"/>
      <c r="J18" s="55"/>
      <c r="K18" s="53"/>
      <c r="L18" s="56"/>
      <c r="M18" s="49"/>
      <c r="N18" s="49"/>
      <c r="O18" s="57"/>
      <c r="P18" s="51"/>
    </row>
    <row r="19" spans="1:16" x14ac:dyDescent="0.3">
      <c r="A19" s="58">
        <v>44179</v>
      </c>
      <c r="B19" s="52"/>
      <c r="C19" s="53"/>
      <c r="D19" s="53"/>
      <c r="E19" s="54"/>
      <c r="F19" s="49"/>
      <c r="G19" s="53"/>
      <c r="H19" s="53"/>
      <c r="I19" s="54"/>
      <c r="J19" s="55"/>
      <c r="K19" s="53"/>
      <c r="L19" s="56"/>
      <c r="M19" s="49"/>
      <c r="N19" s="49"/>
      <c r="O19" s="57"/>
      <c r="P19" s="51"/>
    </row>
    <row r="20" spans="1:16" x14ac:dyDescent="0.3">
      <c r="A20" s="58">
        <v>44180</v>
      </c>
      <c r="B20" s="52"/>
      <c r="C20" s="53"/>
      <c r="D20" s="53"/>
      <c r="E20" s="54"/>
      <c r="F20" s="49"/>
      <c r="G20" s="53"/>
      <c r="H20" s="53"/>
      <c r="I20" s="54"/>
      <c r="J20" s="55"/>
      <c r="K20" s="53"/>
      <c r="L20" s="56"/>
      <c r="M20" s="49"/>
      <c r="N20" s="49"/>
      <c r="O20" s="57"/>
      <c r="P20" s="51"/>
    </row>
    <row r="21" spans="1:16" x14ac:dyDescent="0.3">
      <c r="A21" s="58">
        <v>44181</v>
      </c>
      <c r="B21" s="52"/>
      <c r="C21" s="53"/>
      <c r="D21" s="53"/>
      <c r="E21" s="54"/>
      <c r="F21" s="49"/>
      <c r="G21" s="53"/>
      <c r="H21" s="53"/>
      <c r="I21" s="54"/>
      <c r="J21" s="55"/>
      <c r="K21" s="53"/>
      <c r="L21" s="56"/>
      <c r="M21" s="49"/>
      <c r="N21" s="49"/>
      <c r="O21" s="57"/>
      <c r="P21" s="51"/>
    </row>
    <row r="22" spans="1:16" x14ac:dyDescent="0.3">
      <c r="A22" s="58">
        <v>44182</v>
      </c>
      <c r="B22" s="52"/>
      <c r="C22" s="53"/>
      <c r="D22" s="53"/>
      <c r="E22" s="54"/>
      <c r="F22" s="49"/>
      <c r="G22" s="53"/>
      <c r="H22" s="53"/>
      <c r="I22" s="54"/>
      <c r="J22" s="55"/>
      <c r="K22" s="53"/>
      <c r="L22" s="56"/>
      <c r="M22" s="49"/>
      <c r="N22" s="49"/>
      <c r="O22" s="57"/>
      <c r="P22" s="51"/>
    </row>
    <row r="23" spans="1:16" x14ac:dyDescent="0.3">
      <c r="A23" s="72">
        <v>44183</v>
      </c>
      <c r="B23" s="73">
        <v>37</v>
      </c>
      <c r="C23" s="74"/>
      <c r="D23" s="74"/>
      <c r="E23" s="75"/>
      <c r="F23" s="76"/>
      <c r="G23" s="74"/>
      <c r="H23" s="74"/>
      <c r="I23" s="75"/>
      <c r="J23" s="77"/>
      <c r="K23" s="74"/>
      <c r="L23" s="78"/>
      <c r="M23" s="76">
        <v>11</v>
      </c>
      <c r="N23" s="76"/>
      <c r="O23" s="79">
        <v>20</v>
      </c>
      <c r="P23" s="51">
        <f t="shared" si="0"/>
        <v>68</v>
      </c>
    </row>
    <row r="24" spans="1:16" x14ac:dyDescent="0.3">
      <c r="A24" s="58">
        <v>44184</v>
      </c>
      <c r="B24" s="52"/>
      <c r="C24" s="53"/>
      <c r="D24" s="53"/>
      <c r="E24" s="54"/>
      <c r="F24" s="49"/>
      <c r="G24" s="53"/>
      <c r="H24" s="53"/>
      <c r="I24" s="54"/>
      <c r="J24" s="55"/>
      <c r="K24" s="53"/>
      <c r="L24" s="56"/>
      <c r="M24" s="49"/>
      <c r="N24" s="49"/>
      <c r="O24" s="57"/>
      <c r="P24" s="51"/>
    </row>
    <row r="25" spans="1:16" x14ac:dyDescent="0.3">
      <c r="A25" s="58">
        <v>44185</v>
      </c>
      <c r="B25" s="52"/>
      <c r="C25" s="53"/>
      <c r="D25" s="53"/>
      <c r="E25" s="54"/>
      <c r="F25" s="49"/>
      <c r="G25" s="53"/>
      <c r="H25" s="53"/>
      <c r="I25" s="54"/>
      <c r="J25" s="55"/>
      <c r="K25" s="53"/>
      <c r="L25" s="56"/>
      <c r="M25" s="49"/>
      <c r="N25" s="49"/>
      <c r="O25" s="57"/>
      <c r="P25" s="51"/>
    </row>
    <row r="26" spans="1:16" x14ac:dyDescent="0.3">
      <c r="A26" s="72">
        <v>44186</v>
      </c>
      <c r="B26" s="73">
        <v>17</v>
      </c>
      <c r="C26" s="74">
        <v>1</v>
      </c>
      <c r="D26" s="74"/>
      <c r="E26" s="75"/>
      <c r="F26" s="76"/>
      <c r="G26" s="74"/>
      <c r="H26" s="74"/>
      <c r="I26" s="75"/>
      <c r="J26" s="77"/>
      <c r="K26" s="74"/>
      <c r="L26" s="78"/>
      <c r="M26" s="76">
        <v>5</v>
      </c>
      <c r="N26" s="76">
        <v>1</v>
      </c>
      <c r="O26" s="79">
        <v>23</v>
      </c>
      <c r="P26" s="51">
        <f t="shared" si="0"/>
        <v>47</v>
      </c>
    </row>
    <row r="27" spans="1:16" x14ac:dyDescent="0.3">
      <c r="A27" s="58">
        <v>44187</v>
      </c>
      <c r="B27" s="52"/>
      <c r="C27" s="53"/>
      <c r="D27" s="53"/>
      <c r="E27" s="54"/>
      <c r="F27" s="49"/>
      <c r="G27" s="53"/>
      <c r="H27" s="53"/>
      <c r="I27" s="54"/>
      <c r="J27" s="55"/>
      <c r="K27" s="53"/>
      <c r="L27" s="56"/>
      <c r="M27" s="49"/>
      <c r="N27" s="49"/>
      <c r="O27" s="57"/>
      <c r="P27" s="51"/>
    </row>
    <row r="28" spans="1:16" x14ac:dyDescent="0.3">
      <c r="A28" s="72">
        <v>44188</v>
      </c>
      <c r="B28" s="73">
        <v>31</v>
      </c>
      <c r="C28" s="74">
        <v>2</v>
      </c>
      <c r="D28" s="74"/>
      <c r="E28" s="75"/>
      <c r="F28" s="76"/>
      <c r="G28" s="74"/>
      <c r="H28" s="74"/>
      <c r="I28" s="75"/>
      <c r="J28" s="77"/>
      <c r="K28" s="74"/>
      <c r="L28" s="78"/>
      <c r="M28" s="76">
        <v>4</v>
      </c>
      <c r="N28" s="76"/>
      <c r="O28" s="79">
        <v>31</v>
      </c>
      <c r="P28" s="51">
        <f t="shared" si="0"/>
        <v>68</v>
      </c>
    </row>
    <row r="29" spans="1:16" x14ac:dyDescent="0.3">
      <c r="A29" s="58">
        <v>44189</v>
      </c>
      <c r="B29" s="52"/>
      <c r="C29" s="53"/>
      <c r="D29" s="53"/>
      <c r="E29" s="54"/>
      <c r="F29" s="49"/>
      <c r="G29" s="53"/>
      <c r="H29" s="53"/>
      <c r="I29" s="54"/>
      <c r="J29" s="55"/>
      <c r="K29" s="53"/>
      <c r="L29" s="56"/>
      <c r="M29" s="49"/>
      <c r="N29" s="49"/>
      <c r="O29" s="57"/>
      <c r="P29" s="51"/>
    </row>
    <row r="30" spans="1:16" x14ac:dyDescent="0.3">
      <c r="A30" s="58">
        <v>44190</v>
      </c>
      <c r="B30" s="52"/>
      <c r="C30" s="53"/>
      <c r="D30" s="53"/>
      <c r="E30" s="54"/>
      <c r="F30" s="49"/>
      <c r="G30" s="53"/>
      <c r="H30" s="53"/>
      <c r="I30" s="54"/>
      <c r="J30" s="55"/>
      <c r="K30" s="53"/>
      <c r="L30" s="56"/>
      <c r="M30" s="49"/>
      <c r="N30" s="49"/>
      <c r="O30" s="57"/>
      <c r="P30" s="51"/>
    </row>
    <row r="31" spans="1:16" x14ac:dyDescent="0.3">
      <c r="A31" s="58">
        <v>44191</v>
      </c>
      <c r="B31" s="52"/>
      <c r="C31" s="53"/>
      <c r="D31" s="53"/>
      <c r="E31" s="54"/>
      <c r="F31" s="49"/>
      <c r="G31" s="53"/>
      <c r="H31" s="53"/>
      <c r="I31" s="54"/>
      <c r="J31" s="55"/>
      <c r="K31" s="53"/>
      <c r="L31" s="56"/>
      <c r="M31" s="49"/>
      <c r="N31" s="49"/>
      <c r="O31" s="57"/>
      <c r="P31" s="51"/>
    </row>
    <row r="32" spans="1:16" x14ac:dyDescent="0.3">
      <c r="A32" s="58">
        <v>44192</v>
      </c>
      <c r="B32" s="52"/>
      <c r="C32" s="53"/>
      <c r="D32" s="53"/>
      <c r="E32" s="54"/>
      <c r="F32" s="49"/>
      <c r="G32" s="53"/>
      <c r="H32" s="53"/>
      <c r="I32" s="54"/>
      <c r="J32" s="55"/>
      <c r="K32" s="53"/>
      <c r="L32" s="56"/>
      <c r="M32" s="49"/>
      <c r="N32" s="49"/>
      <c r="O32" s="57"/>
      <c r="P32" s="51"/>
    </row>
    <row r="33" spans="1:16" x14ac:dyDescent="0.3">
      <c r="A33" s="72">
        <v>44193</v>
      </c>
      <c r="B33" s="73">
        <v>73</v>
      </c>
      <c r="C33" s="74">
        <v>1</v>
      </c>
      <c r="D33" s="74">
        <v>1</v>
      </c>
      <c r="E33" s="75">
        <v>4</v>
      </c>
      <c r="F33" s="76"/>
      <c r="G33" s="74"/>
      <c r="H33" s="74"/>
      <c r="I33" s="75"/>
      <c r="J33" s="77"/>
      <c r="K33" s="74"/>
      <c r="L33" s="78"/>
      <c r="M33" s="76">
        <v>3</v>
      </c>
      <c r="N33" s="76"/>
      <c r="O33" s="79">
        <v>27</v>
      </c>
      <c r="P33" s="51">
        <f t="shared" si="0"/>
        <v>109</v>
      </c>
    </row>
    <row r="34" spans="1:16" x14ac:dyDescent="0.3">
      <c r="A34" s="58">
        <v>44194</v>
      </c>
      <c r="B34" s="52"/>
      <c r="C34" s="53"/>
      <c r="D34" s="53"/>
      <c r="E34" s="54"/>
      <c r="F34" s="49"/>
      <c r="G34" s="53"/>
      <c r="H34" s="53"/>
      <c r="I34" s="54"/>
      <c r="J34" s="55"/>
      <c r="K34" s="53"/>
      <c r="L34" s="56"/>
      <c r="M34" s="49"/>
      <c r="N34" s="49"/>
      <c r="O34" s="57"/>
      <c r="P34" s="51"/>
    </row>
    <row r="35" spans="1:16" x14ac:dyDescent="0.3">
      <c r="A35" s="72">
        <v>44195</v>
      </c>
      <c r="B35" s="73">
        <v>8</v>
      </c>
      <c r="C35" s="74"/>
      <c r="D35" s="74"/>
      <c r="E35" s="75">
        <v>2</v>
      </c>
      <c r="F35" s="76"/>
      <c r="G35" s="74"/>
      <c r="H35" s="74"/>
      <c r="I35" s="75"/>
      <c r="J35" s="77"/>
      <c r="K35" s="74"/>
      <c r="L35" s="78"/>
      <c r="M35" s="76">
        <v>2</v>
      </c>
      <c r="N35" s="76"/>
      <c r="O35" s="79">
        <v>12</v>
      </c>
      <c r="P35" s="51">
        <f t="shared" si="0"/>
        <v>24</v>
      </c>
    </row>
    <row r="36" spans="1:16" ht="15" thickBot="1" x14ac:dyDescent="0.35">
      <c r="A36" s="58">
        <v>44196</v>
      </c>
      <c r="B36" s="52"/>
      <c r="C36" s="53"/>
      <c r="D36" s="53"/>
      <c r="E36" s="54"/>
      <c r="F36" s="49"/>
      <c r="G36" s="53"/>
      <c r="H36" s="53"/>
      <c r="I36" s="54"/>
      <c r="J36" s="55"/>
      <c r="K36" s="53"/>
      <c r="L36" s="56"/>
      <c r="M36" s="49"/>
      <c r="N36" s="49"/>
      <c r="O36" s="57"/>
      <c r="P36" s="51"/>
    </row>
    <row r="37" spans="1:16" ht="27" thickBot="1" x14ac:dyDescent="0.35">
      <c r="A37" s="36" t="s">
        <v>14</v>
      </c>
      <c r="B37" s="37">
        <f t="shared" ref="B37:O37" si="1">SUM(B6:B36)</f>
        <v>206</v>
      </c>
      <c r="C37" s="38">
        <f t="shared" si="1"/>
        <v>4</v>
      </c>
      <c r="D37" s="38">
        <f t="shared" si="1"/>
        <v>1</v>
      </c>
      <c r="E37" s="37">
        <f t="shared" si="1"/>
        <v>7</v>
      </c>
      <c r="F37" s="40">
        <f t="shared" si="1"/>
        <v>0</v>
      </c>
      <c r="G37" s="38">
        <f t="shared" si="1"/>
        <v>0</v>
      </c>
      <c r="H37" s="37">
        <f t="shared" si="1"/>
        <v>0</v>
      </c>
      <c r="I37" s="41">
        <f t="shared" si="1"/>
        <v>0</v>
      </c>
      <c r="J37" s="42">
        <f t="shared" si="1"/>
        <v>0</v>
      </c>
      <c r="K37" s="38">
        <f t="shared" si="1"/>
        <v>0</v>
      </c>
      <c r="L37" s="37">
        <f t="shared" si="1"/>
        <v>0</v>
      </c>
      <c r="M37" s="40">
        <f t="shared" si="1"/>
        <v>46</v>
      </c>
      <c r="N37" s="40">
        <f t="shared" si="1"/>
        <v>1</v>
      </c>
      <c r="O37" s="35">
        <f t="shared" si="1"/>
        <v>152</v>
      </c>
      <c r="P37" s="35">
        <f>SUM(B37:O37)</f>
        <v>417</v>
      </c>
    </row>
    <row r="38" spans="1:16" ht="27" thickBot="1" x14ac:dyDescent="0.35">
      <c r="A38" s="9" t="s">
        <v>15</v>
      </c>
      <c r="B38" s="10">
        <f>B37+'Nov. 2020'!B37</f>
        <v>1075</v>
      </c>
      <c r="C38" s="11">
        <f>C37+'Nov. 2020'!C37</f>
        <v>95</v>
      </c>
      <c r="D38" s="11">
        <f>D37+'Nov. 2020'!D37</f>
        <v>14</v>
      </c>
      <c r="E38" s="12">
        <f>E37+'Nov. 2020'!E37</f>
        <v>44</v>
      </c>
      <c r="F38" s="13">
        <f>F37+'Nov. 2020'!F37</f>
        <v>242</v>
      </c>
      <c r="G38" s="11">
        <f>G37+'Nov. 2020'!G37</f>
        <v>13</v>
      </c>
      <c r="H38" s="11">
        <f>H37+'Nov. 2020'!H37</f>
        <v>8</v>
      </c>
      <c r="I38" s="12">
        <f>I37+'Nov. 2020'!I37</f>
        <v>5</v>
      </c>
      <c r="J38" s="13">
        <f>J37+'Nov. 2020'!J37</f>
        <v>52</v>
      </c>
      <c r="K38" s="11">
        <f>K37+'Nov. 2020'!K37</f>
        <v>13</v>
      </c>
      <c r="L38" s="18">
        <f>L37+'Nov. 2020'!L37</f>
        <v>0</v>
      </c>
      <c r="M38" s="21">
        <f>M37+'Nov. 2020'!M37</f>
        <v>300</v>
      </c>
      <c r="N38" s="21">
        <f>N37+'Nov. 2020'!N37</f>
        <v>36</v>
      </c>
      <c r="O38" s="21">
        <f>O37+'Nov. 2020'!O37</f>
        <v>1690</v>
      </c>
      <c r="P38" s="27">
        <f>P37+'Nov. 2020'!P37</f>
        <v>3587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" right="0.2" top="0.75" bottom="0.75" header="0.3" footer="0.3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>
      <selection activeCell="V20" sqref="V20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35"/>
  <sheetViews>
    <sheetView topLeftCell="A4" workbookViewId="0">
      <selection activeCell="M33" sqref="M33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19" t="s">
        <v>19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5.75" customHeight="1" thickBot="1" x14ac:dyDescent="0.35"/>
    <row r="4" spans="1:16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30" t="s">
        <v>7</v>
      </c>
    </row>
    <row r="5" spans="1:16" ht="15" thickBot="1" x14ac:dyDescent="0.35">
      <c r="A5" s="12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29"/>
      <c r="N5" s="121"/>
      <c r="O5" s="121"/>
      <c r="P5" s="131"/>
    </row>
    <row r="6" spans="1:16" ht="15" customHeight="1" x14ac:dyDescent="0.3">
      <c r="A6" s="58">
        <v>43862</v>
      </c>
      <c r="B6" s="59"/>
      <c r="C6" s="60"/>
      <c r="D6" s="60"/>
      <c r="E6" s="61"/>
      <c r="F6" s="62"/>
      <c r="G6" s="60"/>
      <c r="H6" s="60"/>
      <c r="I6" s="61"/>
      <c r="J6" s="63"/>
      <c r="K6" s="60"/>
      <c r="L6" s="64"/>
      <c r="M6" s="62"/>
      <c r="N6" s="62"/>
      <c r="O6" s="65"/>
      <c r="P6" s="33"/>
    </row>
    <row r="7" spans="1:16" ht="15" customHeight="1" x14ac:dyDescent="0.3">
      <c r="A7" s="58">
        <v>43863</v>
      </c>
      <c r="B7" s="52"/>
      <c r="C7" s="53"/>
      <c r="D7" s="53"/>
      <c r="E7" s="54"/>
      <c r="F7" s="49"/>
      <c r="G7" s="53"/>
      <c r="H7" s="53"/>
      <c r="I7" s="54"/>
      <c r="J7" s="55"/>
      <c r="K7" s="53"/>
      <c r="L7" s="56"/>
      <c r="M7" s="49"/>
      <c r="N7" s="49"/>
      <c r="O7" s="57"/>
      <c r="P7" s="51"/>
    </row>
    <row r="8" spans="1:16" ht="15" customHeight="1" x14ac:dyDescent="0.3">
      <c r="A8" s="72">
        <v>43864</v>
      </c>
      <c r="B8" s="73">
        <v>21</v>
      </c>
      <c r="C8" s="74">
        <v>5</v>
      </c>
      <c r="D8" s="74">
        <v>1</v>
      </c>
      <c r="E8" s="75">
        <v>3</v>
      </c>
      <c r="F8" s="76"/>
      <c r="G8" s="74"/>
      <c r="H8" s="74"/>
      <c r="I8" s="75"/>
      <c r="J8" s="77"/>
      <c r="K8" s="74"/>
      <c r="L8" s="78"/>
      <c r="M8" s="76"/>
      <c r="N8" s="76"/>
      <c r="O8" s="79">
        <v>59</v>
      </c>
      <c r="P8" s="51">
        <f>SUM(B8:O8)</f>
        <v>89</v>
      </c>
    </row>
    <row r="9" spans="1:16" ht="15" customHeight="1" x14ac:dyDescent="0.3">
      <c r="A9" s="58">
        <v>43865</v>
      </c>
      <c r="B9" s="52"/>
      <c r="C9" s="53"/>
      <c r="D9" s="53"/>
      <c r="E9" s="54"/>
      <c r="F9" s="49"/>
      <c r="G9" s="53"/>
      <c r="H9" s="53"/>
      <c r="I9" s="54"/>
      <c r="J9" s="55"/>
      <c r="K9" s="53"/>
      <c r="L9" s="56"/>
      <c r="M9" s="49"/>
      <c r="N9" s="49"/>
      <c r="O9" s="57"/>
      <c r="P9" s="51"/>
    </row>
    <row r="10" spans="1:16" ht="15" customHeight="1" x14ac:dyDescent="0.3">
      <c r="A10" s="72">
        <v>43866</v>
      </c>
      <c r="B10" s="73">
        <v>9</v>
      </c>
      <c r="C10" s="74">
        <v>1</v>
      </c>
      <c r="D10" s="74">
        <v>1</v>
      </c>
      <c r="E10" s="75">
        <v>1</v>
      </c>
      <c r="F10" s="76"/>
      <c r="G10" s="74"/>
      <c r="H10" s="74"/>
      <c r="I10" s="75"/>
      <c r="J10" s="77"/>
      <c r="K10" s="74"/>
      <c r="L10" s="78"/>
      <c r="M10" s="76"/>
      <c r="N10" s="76"/>
      <c r="O10" s="79">
        <v>13</v>
      </c>
      <c r="P10" s="51">
        <f t="shared" ref="P10:P33" si="0">SUM(B10:O10)</f>
        <v>25</v>
      </c>
    </row>
    <row r="11" spans="1:16" ht="15" customHeight="1" x14ac:dyDescent="0.3">
      <c r="A11" s="58">
        <v>43867</v>
      </c>
      <c r="B11" s="52"/>
      <c r="C11" s="53"/>
      <c r="D11" s="53"/>
      <c r="E11" s="54"/>
      <c r="F11" s="49"/>
      <c r="G11" s="53"/>
      <c r="H11" s="53"/>
      <c r="I11" s="54"/>
      <c r="J11" s="55"/>
      <c r="K11" s="53"/>
      <c r="L11" s="56"/>
      <c r="M11" s="49"/>
      <c r="N11" s="49"/>
      <c r="O11" s="57"/>
      <c r="P11" s="51"/>
    </row>
    <row r="12" spans="1:16" ht="15" customHeight="1" x14ac:dyDescent="0.3">
      <c r="A12" s="72">
        <v>43868</v>
      </c>
      <c r="B12" s="73">
        <v>11</v>
      </c>
      <c r="C12" s="74">
        <v>2</v>
      </c>
      <c r="D12" s="74"/>
      <c r="E12" s="75"/>
      <c r="F12" s="76"/>
      <c r="G12" s="74"/>
      <c r="H12" s="74"/>
      <c r="I12" s="75"/>
      <c r="J12" s="77"/>
      <c r="K12" s="74"/>
      <c r="L12" s="78"/>
      <c r="M12" s="76"/>
      <c r="N12" s="76"/>
      <c r="O12" s="79">
        <v>14</v>
      </c>
      <c r="P12" s="51">
        <f t="shared" si="0"/>
        <v>27</v>
      </c>
    </row>
    <row r="13" spans="1:16" ht="15" customHeight="1" x14ac:dyDescent="0.3">
      <c r="A13" s="58">
        <v>43869</v>
      </c>
      <c r="B13" s="52"/>
      <c r="C13" s="53"/>
      <c r="D13" s="53"/>
      <c r="E13" s="54"/>
      <c r="F13" s="49"/>
      <c r="G13" s="53"/>
      <c r="H13" s="53"/>
      <c r="I13" s="54"/>
      <c r="J13" s="55"/>
      <c r="K13" s="53"/>
      <c r="L13" s="56"/>
      <c r="M13" s="49"/>
      <c r="N13" s="49"/>
      <c r="O13" s="57"/>
      <c r="P13" s="51"/>
    </row>
    <row r="14" spans="1:16" ht="15" customHeight="1" x14ac:dyDescent="0.3">
      <c r="A14" s="58">
        <v>43870</v>
      </c>
      <c r="B14" s="52"/>
      <c r="C14" s="53"/>
      <c r="D14" s="53"/>
      <c r="E14" s="54"/>
      <c r="F14" s="49"/>
      <c r="G14" s="53"/>
      <c r="H14" s="53"/>
      <c r="I14" s="54"/>
      <c r="J14" s="55"/>
      <c r="K14" s="53"/>
      <c r="L14" s="56"/>
      <c r="M14" s="49"/>
      <c r="N14" s="49"/>
      <c r="O14" s="57"/>
      <c r="P14" s="51"/>
    </row>
    <row r="15" spans="1:16" ht="15" customHeight="1" x14ac:dyDescent="0.3">
      <c r="A15" s="72">
        <v>43871</v>
      </c>
      <c r="B15" s="73">
        <v>12</v>
      </c>
      <c r="C15" s="74">
        <v>1</v>
      </c>
      <c r="D15" s="74"/>
      <c r="E15" s="75"/>
      <c r="F15" s="76"/>
      <c r="G15" s="74"/>
      <c r="H15" s="74"/>
      <c r="I15" s="75"/>
      <c r="J15" s="77"/>
      <c r="K15" s="74"/>
      <c r="L15" s="78"/>
      <c r="M15" s="76"/>
      <c r="N15" s="76"/>
      <c r="O15" s="79">
        <v>15</v>
      </c>
      <c r="P15" s="51">
        <f t="shared" si="0"/>
        <v>28</v>
      </c>
    </row>
    <row r="16" spans="1:16" ht="15" customHeight="1" x14ac:dyDescent="0.3">
      <c r="A16" s="58">
        <v>43872</v>
      </c>
      <c r="B16" s="52"/>
      <c r="C16" s="53"/>
      <c r="D16" s="53"/>
      <c r="E16" s="54"/>
      <c r="F16" s="49"/>
      <c r="G16" s="53"/>
      <c r="H16" s="53"/>
      <c r="I16" s="54"/>
      <c r="J16" s="55"/>
      <c r="K16" s="53"/>
      <c r="L16" s="56"/>
      <c r="M16" s="49"/>
      <c r="N16" s="49"/>
      <c r="O16" s="57"/>
      <c r="P16" s="51"/>
    </row>
    <row r="17" spans="1:16" x14ac:dyDescent="0.3">
      <c r="A17" s="72">
        <v>43873</v>
      </c>
      <c r="B17" s="73">
        <v>10</v>
      </c>
      <c r="C17" s="74"/>
      <c r="D17" s="74"/>
      <c r="E17" s="75"/>
      <c r="F17" s="76"/>
      <c r="G17" s="74"/>
      <c r="H17" s="74"/>
      <c r="I17" s="75"/>
      <c r="J17" s="77"/>
      <c r="K17" s="74"/>
      <c r="L17" s="78"/>
      <c r="M17" s="76"/>
      <c r="N17" s="76"/>
      <c r="O17" s="79">
        <v>11</v>
      </c>
      <c r="P17" s="51">
        <f t="shared" si="0"/>
        <v>21</v>
      </c>
    </row>
    <row r="18" spans="1:16" x14ac:dyDescent="0.3">
      <c r="A18" s="58">
        <v>43874</v>
      </c>
      <c r="B18" s="52"/>
      <c r="C18" s="53"/>
      <c r="D18" s="53"/>
      <c r="E18" s="54"/>
      <c r="F18" s="49"/>
      <c r="G18" s="53"/>
      <c r="H18" s="53"/>
      <c r="I18" s="54"/>
      <c r="J18" s="55"/>
      <c r="K18" s="53"/>
      <c r="L18" s="56"/>
      <c r="M18" s="49"/>
      <c r="N18" s="49"/>
      <c r="O18" s="57"/>
      <c r="P18" s="51"/>
    </row>
    <row r="19" spans="1:16" x14ac:dyDescent="0.3">
      <c r="A19" s="72">
        <v>43875</v>
      </c>
      <c r="B19" s="73">
        <v>10</v>
      </c>
      <c r="C19" s="74"/>
      <c r="D19" s="74"/>
      <c r="E19" s="75">
        <v>1</v>
      </c>
      <c r="F19" s="76"/>
      <c r="G19" s="74"/>
      <c r="H19" s="74"/>
      <c r="I19" s="75"/>
      <c r="J19" s="77"/>
      <c r="K19" s="74"/>
      <c r="L19" s="78"/>
      <c r="M19" s="76"/>
      <c r="N19" s="76"/>
      <c r="O19" s="79">
        <v>23</v>
      </c>
      <c r="P19" s="51">
        <f t="shared" si="0"/>
        <v>34</v>
      </c>
    </row>
    <row r="20" spans="1:16" x14ac:dyDescent="0.3">
      <c r="A20" s="58">
        <v>43876</v>
      </c>
      <c r="B20" s="52"/>
      <c r="C20" s="53"/>
      <c r="D20" s="53"/>
      <c r="E20" s="54"/>
      <c r="F20" s="49"/>
      <c r="G20" s="53"/>
      <c r="H20" s="53"/>
      <c r="I20" s="54"/>
      <c r="J20" s="55"/>
      <c r="K20" s="53"/>
      <c r="L20" s="56"/>
      <c r="M20" s="49"/>
      <c r="N20" s="49"/>
      <c r="O20" s="57"/>
      <c r="P20" s="51"/>
    </row>
    <row r="21" spans="1:16" x14ac:dyDescent="0.3">
      <c r="A21" s="58">
        <v>43877</v>
      </c>
      <c r="B21" s="52"/>
      <c r="C21" s="53"/>
      <c r="D21" s="53"/>
      <c r="E21" s="54"/>
      <c r="F21" s="49"/>
      <c r="G21" s="53"/>
      <c r="H21" s="53"/>
      <c r="I21" s="54"/>
      <c r="J21" s="55"/>
      <c r="K21" s="53"/>
      <c r="L21" s="56"/>
      <c r="M21" s="49"/>
      <c r="N21" s="49"/>
      <c r="O21" s="57"/>
      <c r="P21" s="51"/>
    </row>
    <row r="22" spans="1:16" x14ac:dyDescent="0.3">
      <c r="A22" s="72">
        <v>43878</v>
      </c>
      <c r="B22" s="73">
        <v>6</v>
      </c>
      <c r="C22" s="74">
        <v>1</v>
      </c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>
        <v>20</v>
      </c>
      <c r="P22" s="51">
        <f t="shared" si="0"/>
        <v>27</v>
      </c>
    </row>
    <row r="23" spans="1:16" x14ac:dyDescent="0.3">
      <c r="A23" s="58">
        <v>43879</v>
      </c>
      <c r="B23" s="52"/>
      <c r="C23" s="53"/>
      <c r="D23" s="53"/>
      <c r="E23" s="54"/>
      <c r="F23" s="49"/>
      <c r="G23" s="53"/>
      <c r="H23" s="53"/>
      <c r="I23" s="54"/>
      <c r="J23" s="55"/>
      <c r="K23" s="53"/>
      <c r="L23" s="56"/>
      <c r="M23" s="49"/>
      <c r="N23" s="49"/>
      <c r="O23" s="57"/>
      <c r="P23" s="51"/>
    </row>
    <row r="24" spans="1:16" x14ac:dyDescent="0.3">
      <c r="A24" s="72">
        <v>43880</v>
      </c>
      <c r="B24" s="73">
        <v>6</v>
      </c>
      <c r="C24" s="74"/>
      <c r="D24" s="74"/>
      <c r="E24" s="75"/>
      <c r="F24" s="76"/>
      <c r="G24" s="74"/>
      <c r="H24" s="74"/>
      <c r="I24" s="75"/>
      <c r="J24" s="77"/>
      <c r="K24" s="74"/>
      <c r="L24" s="78"/>
      <c r="M24" s="76">
        <v>1</v>
      </c>
      <c r="N24" s="76"/>
      <c r="O24" s="79">
        <v>19</v>
      </c>
      <c r="P24" s="51">
        <f t="shared" si="0"/>
        <v>26</v>
      </c>
    </row>
    <row r="25" spans="1:16" x14ac:dyDescent="0.3">
      <c r="A25" s="58">
        <v>43881</v>
      </c>
      <c r="B25" s="52"/>
      <c r="C25" s="53"/>
      <c r="D25" s="53"/>
      <c r="E25" s="54"/>
      <c r="F25" s="49"/>
      <c r="G25" s="53"/>
      <c r="H25" s="53"/>
      <c r="I25" s="54"/>
      <c r="J25" s="55"/>
      <c r="K25" s="53"/>
      <c r="L25" s="56"/>
      <c r="M25" s="49"/>
      <c r="N25" s="49"/>
      <c r="O25" s="57"/>
      <c r="P25" s="51"/>
    </row>
    <row r="26" spans="1:16" x14ac:dyDescent="0.3">
      <c r="A26" s="72">
        <v>43882</v>
      </c>
      <c r="B26" s="73">
        <v>8</v>
      </c>
      <c r="C26" s="74">
        <v>1</v>
      </c>
      <c r="D26" s="74"/>
      <c r="E26" s="75"/>
      <c r="F26" s="76"/>
      <c r="G26" s="74"/>
      <c r="H26" s="74"/>
      <c r="I26" s="75"/>
      <c r="J26" s="77"/>
      <c r="K26" s="74"/>
      <c r="L26" s="78"/>
      <c r="M26" s="76"/>
      <c r="N26" s="76"/>
      <c r="O26" s="79">
        <v>18</v>
      </c>
      <c r="P26" s="51">
        <f t="shared" si="0"/>
        <v>27</v>
      </c>
    </row>
    <row r="27" spans="1:16" x14ac:dyDescent="0.3">
      <c r="A27" s="58">
        <v>43883</v>
      </c>
      <c r="B27" s="52"/>
      <c r="C27" s="53"/>
      <c r="D27" s="53"/>
      <c r="E27" s="54"/>
      <c r="F27" s="49"/>
      <c r="G27" s="53"/>
      <c r="H27" s="53"/>
      <c r="I27" s="54"/>
      <c r="J27" s="55"/>
      <c r="K27" s="53"/>
      <c r="L27" s="56"/>
      <c r="M27" s="49"/>
      <c r="N27" s="49"/>
      <c r="O27" s="57"/>
      <c r="P27" s="51"/>
    </row>
    <row r="28" spans="1:16" x14ac:dyDescent="0.3">
      <c r="A28" s="58">
        <v>43884</v>
      </c>
      <c r="B28" s="52"/>
      <c r="C28" s="53"/>
      <c r="D28" s="53"/>
      <c r="E28" s="54"/>
      <c r="F28" s="49"/>
      <c r="G28" s="53"/>
      <c r="H28" s="53"/>
      <c r="I28" s="54"/>
      <c r="J28" s="55"/>
      <c r="K28" s="53"/>
      <c r="L28" s="56"/>
      <c r="M28" s="49"/>
      <c r="N28" s="49"/>
      <c r="O28" s="57"/>
      <c r="P28" s="51"/>
    </row>
    <row r="29" spans="1:16" x14ac:dyDescent="0.3">
      <c r="A29" s="72">
        <v>43885</v>
      </c>
      <c r="B29" s="73">
        <v>5</v>
      </c>
      <c r="C29" s="74">
        <v>4</v>
      </c>
      <c r="D29" s="74"/>
      <c r="E29" s="75"/>
      <c r="F29" s="76"/>
      <c r="G29" s="74"/>
      <c r="H29" s="74"/>
      <c r="I29" s="75"/>
      <c r="J29" s="77"/>
      <c r="K29" s="74"/>
      <c r="L29" s="78"/>
      <c r="M29" s="76"/>
      <c r="N29" s="76"/>
      <c r="O29" s="79">
        <v>11</v>
      </c>
      <c r="P29" s="51">
        <f t="shared" si="0"/>
        <v>20</v>
      </c>
    </row>
    <row r="30" spans="1:16" x14ac:dyDescent="0.3">
      <c r="A30" s="58">
        <v>43886</v>
      </c>
      <c r="B30" s="52"/>
      <c r="C30" s="53"/>
      <c r="D30" s="53"/>
      <c r="E30" s="54"/>
      <c r="F30" s="49"/>
      <c r="G30" s="53"/>
      <c r="H30" s="53"/>
      <c r="I30" s="54"/>
      <c r="J30" s="55"/>
      <c r="K30" s="53"/>
      <c r="L30" s="56"/>
      <c r="M30" s="49"/>
      <c r="N30" s="49"/>
      <c r="O30" s="57"/>
      <c r="P30" s="51"/>
    </row>
    <row r="31" spans="1:16" x14ac:dyDescent="0.3">
      <c r="A31" s="72">
        <v>43887</v>
      </c>
      <c r="B31" s="73">
        <v>6</v>
      </c>
      <c r="C31" s="74">
        <v>1</v>
      </c>
      <c r="D31" s="74">
        <v>1</v>
      </c>
      <c r="E31" s="75"/>
      <c r="F31" s="76"/>
      <c r="G31" s="74"/>
      <c r="H31" s="74"/>
      <c r="I31" s="75"/>
      <c r="J31" s="77"/>
      <c r="K31" s="74"/>
      <c r="L31" s="78"/>
      <c r="M31" s="76"/>
      <c r="N31" s="76"/>
      <c r="O31" s="79">
        <v>21</v>
      </c>
      <c r="P31" s="51">
        <f t="shared" si="0"/>
        <v>29</v>
      </c>
    </row>
    <row r="32" spans="1:16" x14ac:dyDescent="0.3">
      <c r="A32" s="58">
        <v>43888</v>
      </c>
      <c r="B32" s="52"/>
      <c r="C32" s="53"/>
      <c r="D32" s="53"/>
      <c r="E32" s="54"/>
      <c r="F32" s="49"/>
      <c r="G32" s="53"/>
      <c r="H32" s="53"/>
      <c r="I32" s="54"/>
      <c r="J32" s="55"/>
      <c r="K32" s="53"/>
      <c r="L32" s="56"/>
      <c r="M32" s="49"/>
      <c r="N32" s="49"/>
      <c r="O32" s="57"/>
      <c r="P32" s="51"/>
    </row>
    <row r="33" spans="1:16" ht="15" thickBot="1" x14ac:dyDescent="0.35">
      <c r="A33" s="72">
        <v>43889</v>
      </c>
      <c r="B33" s="73">
        <v>2</v>
      </c>
      <c r="C33" s="74">
        <v>4</v>
      </c>
      <c r="D33" s="74"/>
      <c r="E33" s="75"/>
      <c r="F33" s="76"/>
      <c r="G33" s="74"/>
      <c r="H33" s="74"/>
      <c r="I33" s="75"/>
      <c r="J33" s="77"/>
      <c r="K33" s="74"/>
      <c r="L33" s="78"/>
      <c r="M33" s="76"/>
      <c r="N33" s="76">
        <v>1</v>
      </c>
      <c r="O33" s="79">
        <v>18</v>
      </c>
      <c r="P33" s="51">
        <f t="shared" si="0"/>
        <v>25</v>
      </c>
    </row>
    <row r="34" spans="1:16" ht="27" thickBot="1" x14ac:dyDescent="0.35">
      <c r="A34" s="80" t="s">
        <v>14</v>
      </c>
      <c r="B34" s="81">
        <f t="shared" ref="B34:O34" si="1">SUM(B6:B33)</f>
        <v>106</v>
      </c>
      <c r="C34" s="82">
        <f t="shared" si="1"/>
        <v>20</v>
      </c>
      <c r="D34" s="82">
        <f t="shared" si="1"/>
        <v>3</v>
      </c>
      <c r="E34" s="81">
        <f t="shared" si="1"/>
        <v>5</v>
      </c>
      <c r="F34" s="83">
        <f t="shared" si="1"/>
        <v>0</v>
      </c>
      <c r="G34" s="82">
        <f t="shared" si="1"/>
        <v>0</v>
      </c>
      <c r="H34" s="81">
        <f t="shared" si="1"/>
        <v>0</v>
      </c>
      <c r="I34" s="84">
        <f t="shared" si="1"/>
        <v>0</v>
      </c>
      <c r="J34" s="85">
        <f t="shared" si="1"/>
        <v>0</v>
      </c>
      <c r="K34" s="82">
        <f t="shared" si="1"/>
        <v>0</v>
      </c>
      <c r="L34" s="81">
        <f t="shared" si="1"/>
        <v>0</v>
      </c>
      <c r="M34" s="83">
        <f t="shared" si="1"/>
        <v>1</v>
      </c>
      <c r="N34" s="83">
        <f t="shared" si="1"/>
        <v>1</v>
      </c>
      <c r="O34" s="86">
        <f t="shared" si="1"/>
        <v>242</v>
      </c>
      <c r="P34" s="35">
        <f>SUM(B34:O34)</f>
        <v>378</v>
      </c>
    </row>
    <row r="35" spans="1:16" ht="27" thickBot="1" x14ac:dyDescent="0.35">
      <c r="A35" s="9" t="s">
        <v>15</v>
      </c>
      <c r="B35" s="10">
        <f>(B34+'Jan 2020'!B38)</f>
        <v>379</v>
      </c>
      <c r="C35" s="11">
        <f>(C34+'Jan 2020'!C38)</f>
        <v>31</v>
      </c>
      <c r="D35" s="11">
        <f>(D34+'Jan 2020'!D38)</f>
        <v>3</v>
      </c>
      <c r="E35" s="18">
        <f>(E34+'Jan 2020'!E38)</f>
        <v>18</v>
      </c>
      <c r="F35" s="19">
        <f>(F34+'Jan 2020'!F38)</f>
        <v>0</v>
      </c>
      <c r="G35" s="11">
        <f>(G34+'Jan 2020'!G38)</f>
        <v>0</v>
      </c>
      <c r="H35" s="11">
        <f>(H34+'Jan 2020'!H38)</f>
        <v>0</v>
      </c>
      <c r="I35" s="18">
        <f>(I34+'Jan 2020'!I38)</f>
        <v>0</v>
      </c>
      <c r="J35" s="19">
        <f>(J34+'Jan 2020'!J38)</f>
        <v>0</v>
      </c>
      <c r="K35" s="11">
        <f>(K34+'Jan 2020'!K38)</f>
        <v>0</v>
      </c>
      <c r="L35" s="18">
        <f>(L34+'Jan 2020'!L38)</f>
        <v>0</v>
      </c>
      <c r="M35" s="20">
        <f>(M34+'Jan 2020'!M38)</f>
        <v>20</v>
      </c>
      <c r="N35" s="21">
        <f>(N34+'Jan 2020'!N38)</f>
        <v>3</v>
      </c>
      <c r="O35" s="20">
        <f>(O34+'Jan 2020'!O38)</f>
        <v>546</v>
      </c>
      <c r="P35" s="17">
        <f>SUM(B35:O35)</f>
        <v>1000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38"/>
  <sheetViews>
    <sheetView topLeftCell="A4" workbookViewId="0">
      <selection activeCell="P34" sqref="P3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2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5.75" customHeight="1" thickBot="1" x14ac:dyDescent="0.3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30" t="s">
        <v>7</v>
      </c>
    </row>
    <row r="5" spans="1:16" ht="15" thickBot="1" x14ac:dyDescent="0.35">
      <c r="A5" s="12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29"/>
      <c r="N5" s="121"/>
      <c r="O5" s="121"/>
      <c r="P5" s="131"/>
    </row>
    <row r="6" spans="1:16" ht="15" customHeight="1" x14ac:dyDescent="0.3">
      <c r="A6" s="58">
        <v>43525</v>
      </c>
      <c r="B6" s="59"/>
      <c r="C6" s="60"/>
      <c r="D6" s="60"/>
      <c r="E6" s="61"/>
      <c r="F6" s="62"/>
      <c r="G6" s="60"/>
      <c r="H6" s="60"/>
      <c r="I6" s="61"/>
      <c r="J6" s="63"/>
      <c r="K6" s="60"/>
      <c r="L6" s="64"/>
      <c r="M6" s="62"/>
      <c r="N6" s="62"/>
      <c r="O6" s="65"/>
      <c r="P6" s="32"/>
    </row>
    <row r="7" spans="1:16" ht="15" customHeight="1" x14ac:dyDescent="0.3">
      <c r="A7" s="72">
        <v>43526</v>
      </c>
      <c r="B7" s="73">
        <v>5</v>
      </c>
      <c r="C7" s="74">
        <v>2</v>
      </c>
      <c r="D7" s="74"/>
      <c r="E7" s="75"/>
      <c r="F7" s="76"/>
      <c r="G7" s="74"/>
      <c r="H7" s="74"/>
      <c r="I7" s="75"/>
      <c r="J7" s="77"/>
      <c r="K7" s="74"/>
      <c r="L7" s="78"/>
      <c r="M7" s="76"/>
      <c r="N7" s="76"/>
      <c r="O7" s="79">
        <v>28</v>
      </c>
      <c r="P7" s="33">
        <f>SUM(B7:O7)</f>
        <v>35</v>
      </c>
    </row>
    <row r="8" spans="1:16" ht="15" customHeight="1" x14ac:dyDescent="0.3">
      <c r="A8" s="58">
        <v>43527</v>
      </c>
      <c r="B8" s="52"/>
      <c r="C8" s="53"/>
      <c r="D8" s="53"/>
      <c r="E8" s="54"/>
      <c r="F8" s="49"/>
      <c r="G8" s="53"/>
      <c r="H8" s="53"/>
      <c r="I8" s="54"/>
      <c r="J8" s="55"/>
      <c r="K8" s="53"/>
      <c r="L8" s="56"/>
      <c r="M8" s="49"/>
      <c r="N8" s="49"/>
      <c r="O8" s="57"/>
      <c r="P8" s="51"/>
    </row>
    <row r="9" spans="1:16" ht="15" customHeight="1" x14ac:dyDescent="0.3">
      <c r="A9" s="72">
        <v>43528</v>
      </c>
      <c r="B9" s="73">
        <v>7</v>
      </c>
      <c r="C9" s="74">
        <v>1</v>
      </c>
      <c r="D9" s="74"/>
      <c r="E9" s="75"/>
      <c r="F9" s="76"/>
      <c r="G9" s="74"/>
      <c r="H9" s="74"/>
      <c r="I9" s="75"/>
      <c r="J9" s="77"/>
      <c r="K9" s="74"/>
      <c r="L9" s="78"/>
      <c r="M9" s="76"/>
      <c r="N9" s="76"/>
      <c r="O9" s="79">
        <v>25</v>
      </c>
      <c r="P9" s="51">
        <f t="shared" ref="P9:P35" si="0">SUM(B9:O9)</f>
        <v>33</v>
      </c>
    </row>
    <row r="10" spans="1:16" ht="15" customHeight="1" x14ac:dyDescent="0.3">
      <c r="A10" s="58">
        <v>43529</v>
      </c>
      <c r="B10" s="52"/>
      <c r="C10" s="53"/>
      <c r="D10" s="53"/>
      <c r="E10" s="54"/>
      <c r="F10" s="49"/>
      <c r="G10" s="53"/>
      <c r="H10" s="53"/>
      <c r="I10" s="54"/>
      <c r="J10" s="55"/>
      <c r="K10" s="53"/>
      <c r="L10" s="56"/>
      <c r="M10" s="49"/>
      <c r="N10" s="49"/>
      <c r="O10" s="57"/>
      <c r="P10" s="51"/>
    </row>
    <row r="11" spans="1:16" ht="15" customHeight="1" x14ac:dyDescent="0.3">
      <c r="A11" s="72">
        <v>43530</v>
      </c>
      <c r="B11" s="73">
        <v>5</v>
      </c>
      <c r="C11" s="74">
        <v>2</v>
      </c>
      <c r="D11" s="74"/>
      <c r="E11" s="75"/>
      <c r="F11" s="76"/>
      <c r="G11" s="74"/>
      <c r="H11" s="74"/>
      <c r="I11" s="75"/>
      <c r="J11" s="77"/>
      <c r="K11" s="74"/>
      <c r="L11" s="78"/>
      <c r="M11" s="76"/>
      <c r="N11" s="76"/>
      <c r="O11" s="79">
        <v>17</v>
      </c>
      <c r="P11" s="51">
        <f t="shared" si="0"/>
        <v>24</v>
      </c>
    </row>
    <row r="12" spans="1:16" ht="15" customHeight="1" x14ac:dyDescent="0.3">
      <c r="A12" s="58">
        <v>43531</v>
      </c>
      <c r="B12" s="52"/>
      <c r="C12" s="53"/>
      <c r="D12" s="53"/>
      <c r="E12" s="54"/>
      <c r="F12" s="49"/>
      <c r="G12" s="53"/>
      <c r="H12" s="53"/>
      <c r="I12" s="54"/>
      <c r="J12" s="55"/>
      <c r="K12" s="53"/>
      <c r="L12" s="56"/>
      <c r="M12" s="49"/>
      <c r="N12" s="49"/>
      <c r="O12" s="57"/>
      <c r="P12" s="51"/>
    </row>
    <row r="13" spans="1:16" ht="15" customHeight="1" x14ac:dyDescent="0.3">
      <c r="A13" s="58">
        <v>43532</v>
      </c>
      <c r="B13" s="52"/>
      <c r="C13" s="53"/>
      <c r="D13" s="53"/>
      <c r="E13" s="54"/>
      <c r="F13" s="49"/>
      <c r="G13" s="53"/>
      <c r="H13" s="53"/>
      <c r="I13" s="54"/>
      <c r="J13" s="55"/>
      <c r="K13" s="53"/>
      <c r="L13" s="56"/>
      <c r="M13" s="49"/>
      <c r="N13" s="49"/>
      <c r="O13" s="57"/>
      <c r="P13" s="51"/>
    </row>
    <row r="14" spans="1:16" ht="15" customHeight="1" x14ac:dyDescent="0.3">
      <c r="A14" s="72">
        <v>43533</v>
      </c>
      <c r="B14" s="73">
        <v>9</v>
      </c>
      <c r="C14" s="74">
        <v>4</v>
      </c>
      <c r="D14" s="74">
        <v>1</v>
      </c>
      <c r="E14" s="75">
        <v>1</v>
      </c>
      <c r="F14" s="76"/>
      <c r="G14" s="74"/>
      <c r="H14" s="74"/>
      <c r="I14" s="75"/>
      <c r="J14" s="77"/>
      <c r="K14" s="74"/>
      <c r="L14" s="78"/>
      <c r="M14" s="76"/>
      <c r="N14" s="76"/>
      <c r="O14" s="79">
        <v>41</v>
      </c>
      <c r="P14" s="51">
        <f t="shared" si="0"/>
        <v>56</v>
      </c>
    </row>
    <row r="15" spans="1:16" ht="15" customHeight="1" x14ac:dyDescent="0.3">
      <c r="A15" s="58">
        <v>43534</v>
      </c>
      <c r="B15" s="52"/>
      <c r="C15" s="66"/>
      <c r="D15" s="66"/>
      <c r="E15" s="67"/>
      <c r="F15" s="68"/>
      <c r="G15" s="66"/>
      <c r="H15" s="66"/>
      <c r="I15" s="67"/>
      <c r="J15" s="69"/>
      <c r="K15" s="66"/>
      <c r="L15" s="70"/>
      <c r="M15" s="68"/>
      <c r="N15" s="68"/>
      <c r="O15" s="71"/>
      <c r="P15" s="51"/>
    </row>
    <row r="16" spans="1:16" ht="15" customHeight="1" x14ac:dyDescent="0.3">
      <c r="A16" s="72">
        <v>43535</v>
      </c>
      <c r="B16" s="73">
        <v>5</v>
      </c>
      <c r="C16" s="74">
        <v>2</v>
      </c>
      <c r="D16" s="74"/>
      <c r="E16" s="75"/>
      <c r="F16" s="76"/>
      <c r="G16" s="74"/>
      <c r="H16" s="74"/>
      <c r="I16" s="75"/>
      <c r="J16" s="77"/>
      <c r="K16" s="74"/>
      <c r="L16" s="78"/>
      <c r="M16" s="76"/>
      <c r="N16" s="76"/>
      <c r="O16" s="79">
        <v>19</v>
      </c>
      <c r="P16" s="51">
        <f t="shared" si="0"/>
        <v>26</v>
      </c>
    </row>
    <row r="17" spans="1:16" x14ac:dyDescent="0.3">
      <c r="A17" s="58">
        <v>43536</v>
      </c>
      <c r="B17" s="52"/>
      <c r="C17" s="53"/>
      <c r="D17" s="53"/>
      <c r="E17" s="54"/>
      <c r="F17" s="49"/>
      <c r="G17" s="53"/>
      <c r="H17" s="53"/>
      <c r="I17" s="54"/>
      <c r="J17" s="55"/>
      <c r="K17" s="53"/>
      <c r="L17" s="56"/>
      <c r="M17" s="49"/>
      <c r="N17" s="49"/>
      <c r="O17" s="57"/>
      <c r="P17" s="51"/>
    </row>
    <row r="18" spans="1:16" x14ac:dyDescent="0.3">
      <c r="A18" s="72">
        <v>43537</v>
      </c>
      <c r="B18" s="73">
        <v>7</v>
      </c>
      <c r="C18" s="74">
        <v>2</v>
      </c>
      <c r="D18" s="74"/>
      <c r="E18" s="75"/>
      <c r="F18" s="76"/>
      <c r="G18" s="74"/>
      <c r="H18" s="74"/>
      <c r="I18" s="75"/>
      <c r="J18" s="77"/>
      <c r="K18" s="74"/>
      <c r="L18" s="78"/>
      <c r="M18" s="76"/>
      <c r="N18" s="76"/>
      <c r="O18" s="79">
        <v>11</v>
      </c>
      <c r="P18" s="51">
        <f t="shared" si="0"/>
        <v>20</v>
      </c>
    </row>
    <row r="19" spans="1:16" x14ac:dyDescent="0.3">
      <c r="A19" s="58">
        <v>43538</v>
      </c>
      <c r="B19" s="52"/>
      <c r="C19" s="53"/>
      <c r="D19" s="53"/>
      <c r="E19" s="54"/>
      <c r="F19" s="49"/>
      <c r="G19" s="53"/>
      <c r="H19" s="53"/>
      <c r="I19" s="54"/>
      <c r="J19" s="55"/>
      <c r="K19" s="53"/>
      <c r="L19" s="56"/>
      <c r="M19" s="49"/>
      <c r="N19" s="49"/>
      <c r="O19" s="57"/>
      <c r="P19" s="51"/>
    </row>
    <row r="20" spans="1:16" x14ac:dyDescent="0.3">
      <c r="A20" s="58">
        <v>43539</v>
      </c>
      <c r="B20" s="52"/>
      <c r="C20" s="53"/>
      <c r="D20" s="53"/>
      <c r="E20" s="54"/>
      <c r="F20" s="49"/>
      <c r="G20" s="53"/>
      <c r="H20" s="53"/>
      <c r="I20" s="54"/>
      <c r="J20" s="55"/>
      <c r="K20" s="53"/>
      <c r="L20" s="56"/>
      <c r="M20" s="49"/>
      <c r="N20" s="49"/>
      <c r="O20" s="57"/>
      <c r="P20" s="51"/>
    </row>
    <row r="21" spans="1:16" x14ac:dyDescent="0.3">
      <c r="A21" s="72">
        <v>43540</v>
      </c>
      <c r="B21" s="73">
        <v>6</v>
      </c>
      <c r="C21" s="74">
        <v>1</v>
      </c>
      <c r="D21" s="74"/>
      <c r="E21" s="75"/>
      <c r="F21" s="76"/>
      <c r="G21" s="74"/>
      <c r="H21" s="74"/>
      <c r="I21" s="75"/>
      <c r="J21" s="77"/>
      <c r="K21" s="74"/>
      <c r="L21" s="78"/>
      <c r="M21" s="76"/>
      <c r="N21" s="76"/>
      <c r="O21" s="79">
        <v>18</v>
      </c>
      <c r="P21" s="51">
        <f t="shared" si="0"/>
        <v>25</v>
      </c>
    </row>
    <row r="22" spans="1:16" x14ac:dyDescent="0.3">
      <c r="A22" s="58">
        <v>43541</v>
      </c>
      <c r="B22" s="52"/>
      <c r="C22" s="53"/>
      <c r="D22" s="53"/>
      <c r="E22" s="54"/>
      <c r="F22" s="49"/>
      <c r="G22" s="53"/>
      <c r="H22" s="53"/>
      <c r="I22" s="54"/>
      <c r="J22" s="55"/>
      <c r="K22" s="53"/>
      <c r="L22" s="56"/>
      <c r="M22" s="49"/>
      <c r="N22" s="49"/>
      <c r="O22" s="57"/>
      <c r="P22" s="51"/>
    </row>
    <row r="23" spans="1:16" x14ac:dyDescent="0.3">
      <c r="A23" s="72">
        <v>43542</v>
      </c>
      <c r="B23" s="73">
        <v>2</v>
      </c>
      <c r="C23" s="74">
        <v>1</v>
      </c>
      <c r="D23" s="74"/>
      <c r="E23" s="75"/>
      <c r="F23" s="76"/>
      <c r="G23" s="74"/>
      <c r="H23" s="74"/>
      <c r="I23" s="75"/>
      <c r="J23" s="77"/>
      <c r="K23" s="74"/>
      <c r="L23" s="78"/>
      <c r="M23" s="76"/>
      <c r="N23" s="76"/>
      <c r="O23" s="79">
        <v>3</v>
      </c>
      <c r="P23" s="51">
        <f t="shared" si="0"/>
        <v>6</v>
      </c>
    </row>
    <row r="24" spans="1:16" x14ac:dyDescent="0.3">
      <c r="A24" s="58">
        <v>43543</v>
      </c>
      <c r="B24" s="52"/>
      <c r="C24" s="53"/>
      <c r="D24" s="53"/>
      <c r="E24" s="54"/>
      <c r="F24" s="49"/>
      <c r="G24" s="53"/>
      <c r="H24" s="53"/>
      <c r="I24" s="54"/>
      <c r="J24" s="55"/>
      <c r="K24" s="53"/>
      <c r="L24" s="56"/>
      <c r="M24" s="49"/>
      <c r="N24" s="49"/>
      <c r="O24" s="57"/>
      <c r="P24" s="51"/>
    </row>
    <row r="25" spans="1:16" x14ac:dyDescent="0.3">
      <c r="A25" s="72">
        <v>43544</v>
      </c>
      <c r="B25" s="73">
        <v>2</v>
      </c>
      <c r="C25" s="74"/>
      <c r="D25" s="74"/>
      <c r="E25" s="75"/>
      <c r="F25" s="76"/>
      <c r="G25" s="74"/>
      <c r="H25" s="74"/>
      <c r="I25" s="75"/>
      <c r="J25" s="77"/>
      <c r="K25" s="74"/>
      <c r="L25" s="78"/>
      <c r="M25" s="76"/>
      <c r="N25" s="76"/>
      <c r="O25" s="79">
        <v>5</v>
      </c>
      <c r="P25" s="51">
        <f t="shared" si="0"/>
        <v>7</v>
      </c>
    </row>
    <row r="26" spans="1:16" x14ac:dyDescent="0.3">
      <c r="A26" s="58">
        <v>43545</v>
      </c>
      <c r="B26" s="52"/>
      <c r="C26" s="53"/>
      <c r="D26" s="53"/>
      <c r="E26" s="54"/>
      <c r="F26" s="49"/>
      <c r="G26" s="53"/>
      <c r="H26" s="53"/>
      <c r="I26" s="54"/>
      <c r="J26" s="55"/>
      <c r="K26" s="53"/>
      <c r="L26" s="56"/>
      <c r="M26" s="49"/>
      <c r="N26" s="49"/>
      <c r="O26" s="57"/>
      <c r="P26" s="51"/>
    </row>
    <row r="27" spans="1:16" x14ac:dyDescent="0.3">
      <c r="A27" s="58">
        <v>43546</v>
      </c>
      <c r="B27" s="52"/>
      <c r="C27" s="53"/>
      <c r="D27" s="53"/>
      <c r="E27" s="54"/>
      <c r="F27" s="49"/>
      <c r="G27" s="53"/>
      <c r="H27" s="53"/>
      <c r="I27" s="54"/>
      <c r="J27" s="55"/>
      <c r="K27" s="53"/>
      <c r="L27" s="56"/>
      <c r="M27" s="49"/>
      <c r="N27" s="49"/>
      <c r="O27" s="57"/>
      <c r="P27" s="51"/>
    </row>
    <row r="28" spans="1:16" x14ac:dyDescent="0.3">
      <c r="A28" s="72">
        <v>43547</v>
      </c>
      <c r="B28" s="73">
        <v>1</v>
      </c>
      <c r="C28" s="74">
        <v>2</v>
      </c>
      <c r="D28" s="74"/>
      <c r="E28" s="75"/>
      <c r="F28" s="76"/>
      <c r="G28" s="74"/>
      <c r="H28" s="74"/>
      <c r="I28" s="75"/>
      <c r="J28" s="77"/>
      <c r="K28" s="74"/>
      <c r="L28" s="78"/>
      <c r="M28" s="76"/>
      <c r="N28" s="76"/>
      <c r="O28" s="79">
        <v>23</v>
      </c>
      <c r="P28" s="51">
        <f t="shared" si="0"/>
        <v>26</v>
      </c>
    </row>
    <row r="29" spans="1:16" x14ac:dyDescent="0.3">
      <c r="A29" s="58">
        <v>43548</v>
      </c>
      <c r="B29" s="52"/>
      <c r="C29" s="53"/>
      <c r="D29" s="53"/>
      <c r="E29" s="54"/>
      <c r="F29" s="49"/>
      <c r="G29" s="53"/>
      <c r="H29" s="53"/>
      <c r="I29" s="54"/>
      <c r="J29" s="55"/>
      <c r="K29" s="53"/>
      <c r="L29" s="56"/>
      <c r="M29" s="49"/>
      <c r="N29" s="49"/>
      <c r="O29" s="57"/>
      <c r="P29" s="51"/>
    </row>
    <row r="30" spans="1:16" x14ac:dyDescent="0.3">
      <c r="A30" s="58">
        <v>43549</v>
      </c>
      <c r="B30" s="52"/>
      <c r="C30" s="53"/>
      <c r="D30" s="53"/>
      <c r="E30" s="54"/>
      <c r="F30" s="49"/>
      <c r="G30" s="53"/>
      <c r="H30" s="53"/>
      <c r="I30" s="54"/>
      <c r="J30" s="55"/>
      <c r="K30" s="53"/>
      <c r="L30" s="56"/>
      <c r="M30" s="49"/>
      <c r="N30" s="49"/>
      <c r="O30" s="57"/>
      <c r="P30" s="51"/>
    </row>
    <row r="31" spans="1:16" x14ac:dyDescent="0.3">
      <c r="A31" s="58">
        <v>43550</v>
      </c>
      <c r="B31" s="52"/>
      <c r="C31" s="53"/>
      <c r="D31" s="53"/>
      <c r="E31" s="54"/>
      <c r="F31" s="49"/>
      <c r="G31" s="53"/>
      <c r="H31" s="53"/>
      <c r="I31" s="54"/>
      <c r="J31" s="55"/>
      <c r="K31" s="53"/>
      <c r="L31" s="56"/>
      <c r="M31" s="49"/>
      <c r="N31" s="49"/>
      <c r="O31" s="57"/>
      <c r="P31" s="51"/>
    </row>
    <row r="32" spans="1:16" x14ac:dyDescent="0.3">
      <c r="A32" s="72">
        <v>43551</v>
      </c>
      <c r="B32" s="73">
        <v>2</v>
      </c>
      <c r="C32" s="74">
        <v>8</v>
      </c>
      <c r="D32" s="74"/>
      <c r="E32" s="75"/>
      <c r="F32" s="76"/>
      <c r="G32" s="74"/>
      <c r="H32" s="74"/>
      <c r="I32" s="75"/>
      <c r="J32" s="77"/>
      <c r="K32" s="74"/>
      <c r="L32" s="78"/>
      <c r="M32" s="76"/>
      <c r="N32" s="76">
        <v>1</v>
      </c>
      <c r="O32" s="79">
        <v>29</v>
      </c>
      <c r="P32" s="51">
        <f t="shared" si="0"/>
        <v>40</v>
      </c>
    </row>
    <row r="33" spans="1:16" x14ac:dyDescent="0.3">
      <c r="A33" s="58">
        <v>43552</v>
      </c>
      <c r="B33" s="52"/>
      <c r="C33" s="53"/>
      <c r="D33" s="53"/>
      <c r="E33" s="54"/>
      <c r="F33" s="49"/>
      <c r="G33" s="53"/>
      <c r="H33" s="53"/>
      <c r="I33" s="54"/>
      <c r="J33" s="55"/>
      <c r="K33" s="53"/>
      <c r="L33" s="56"/>
      <c r="M33" s="49"/>
      <c r="N33" s="49"/>
      <c r="O33" s="57"/>
      <c r="P33" s="51"/>
    </row>
    <row r="34" spans="1:16" x14ac:dyDescent="0.3">
      <c r="A34" s="58">
        <v>43553</v>
      </c>
      <c r="B34" s="52"/>
      <c r="C34" s="53"/>
      <c r="D34" s="53"/>
      <c r="E34" s="54"/>
      <c r="F34" s="49"/>
      <c r="G34" s="53"/>
      <c r="H34" s="53"/>
      <c r="I34" s="54"/>
      <c r="J34" s="55"/>
      <c r="K34" s="53"/>
      <c r="L34" s="56"/>
      <c r="M34" s="49"/>
      <c r="N34" s="49"/>
      <c r="O34" s="57"/>
      <c r="P34" s="51"/>
    </row>
    <row r="35" spans="1:16" x14ac:dyDescent="0.3">
      <c r="A35" s="72">
        <v>43554</v>
      </c>
      <c r="B35" s="73">
        <v>5</v>
      </c>
      <c r="C35" s="74">
        <v>4</v>
      </c>
      <c r="D35" s="74"/>
      <c r="E35" s="75"/>
      <c r="F35" s="76"/>
      <c r="G35" s="74"/>
      <c r="H35" s="74"/>
      <c r="I35" s="75"/>
      <c r="J35" s="77"/>
      <c r="K35" s="74"/>
      <c r="L35" s="78"/>
      <c r="M35" s="76"/>
      <c r="N35" s="76">
        <v>1</v>
      </c>
      <c r="O35" s="79">
        <v>32</v>
      </c>
      <c r="P35" s="51">
        <f t="shared" si="0"/>
        <v>42</v>
      </c>
    </row>
    <row r="36" spans="1:16" ht="15" thickBot="1" x14ac:dyDescent="0.35">
      <c r="A36" s="58">
        <v>43555</v>
      </c>
      <c r="B36" s="52"/>
      <c r="C36" s="53"/>
      <c r="D36" s="53"/>
      <c r="E36" s="54"/>
      <c r="F36" s="49"/>
      <c r="G36" s="53"/>
      <c r="H36" s="53"/>
      <c r="I36" s="54"/>
      <c r="J36" s="55"/>
      <c r="K36" s="53"/>
      <c r="L36" s="56"/>
      <c r="M36" s="49"/>
      <c r="N36" s="49"/>
      <c r="O36" s="57"/>
      <c r="P36" s="34"/>
    </row>
    <row r="37" spans="1:16" ht="27" thickBot="1" x14ac:dyDescent="0.35">
      <c r="A37" s="36" t="s">
        <v>14</v>
      </c>
      <c r="B37" s="37">
        <f t="shared" ref="B37:O37" si="1">SUM(B6:B36)</f>
        <v>56</v>
      </c>
      <c r="C37" s="38">
        <f t="shared" si="1"/>
        <v>29</v>
      </c>
      <c r="D37" s="38">
        <f t="shared" si="1"/>
        <v>1</v>
      </c>
      <c r="E37" s="37">
        <f t="shared" si="1"/>
        <v>1</v>
      </c>
      <c r="F37" s="40">
        <f t="shared" si="1"/>
        <v>0</v>
      </c>
      <c r="G37" s="38">
        <f t="shared" si="1"/>
        <v>0</v>
      </c>
      <c r="H37" s="37">
        <f t="shared" si="1"/>
        <v>0</v>
      </c>
      <c r="I37" s="41">
        <f t="shared" si="1"/>
        <v>0</v>
      </c>
      <c r="J37" s="42">
        <f t="shared" si="1"/>
        <v>0</v>
      </c>
      <c r="K37" s="38">
        <f t="shared" si="1"/>
        <v>0</v>
      </c>
      <c r="L37" s="37">
        <f t="shared" si="1"/>
        <v>0</v>
      </c>
      <c r="M37" s="40">
        <f t="shared" si="1"/>
        <v>0</v>
      </c>
      <c r="N37" s="40">
        <f t="shared" si="1"/>
        <v>2</v>
      </c>
      <c r="O37" s="35">
        <f t="shared" si="1"/>
        <v>251</v>
      </c>
      <c r="P37" s="35">
        <f>SUM(B37:O37)</f>
        <v>340</v>
      </c>
    </row>
    <row r="38" spans="1:16" ht="27" thickBot="1" x14ac:dyDescent="0.35">
      <c r="A38" s="9" t="s">
        <v>15</v>
      </c>
      <c r="B38" s="10">
        <f>(B37+'Fb 2020'!B35)</f>
        <v>435</v>
      </c>
      <c r="C38" s="11">
        <f>(C37+'Fb 2020'!C35)</f>
        <v>60</v>
      </c>
      <c r="D38" s="11">
        <f>(D37+'Fb 2020'!D35)</f>
        <v>4</v>
      </c>
      <c r="E38" s="18">
        <f>(E37+'Fb 2020'!E35)</f>
        <v>19</v>
      </c>
      <c r="F38" s="19">
        <f>(F37+'Fb 2020'!F35)</f>
        <v>0</v>
      </c>
      <c r="G38" s="11">
        <f>(G37+'Fb 2020'!G35)</f>
        <v>0</v>
      </c>
      <c r="H38" s="11">
        <f>(H37+'Fb 2020'!H35)</f>
        <v>0</v>
      </c>
      <c r="I38" s="18">
        <f>(I37+'Fb 2020'!I35)</f>
        <v>0</v>
      </c>
      <c r="J38" s="19">
        <f>(J37+'Fb 2020'!J35)</f>
        <v>0</v>
      </c>
      <c r="K38" s="11">
        <f>(K37+'Fb 2020'!K35)</f>
        <v>0</v>
      </c>
      <c r="L38" s="18">
        <f>(L37+'Fb 2020'!L35)</f>
        <v>0</v>
      </c>
      <c r="M38" s="20">
        <f>(M37+'Fb 2020'!M35)</f>
        <v>20</v>
      </c>
      <c r="N38" s="20">
        <f>(N37+'Fb 2020'!N35)</f>
        <v>5</v>
      </c>
      <c r="O38" s="20">
        <f>(O37+'Fb 2020'!O35)</f>
        <v>797</v>
      </c>
      <c r="P38" s="17">
        <f>SUM(B38:O38)</f>
        <v>1340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37"/>
  <sheetViews>
    <sheetView topLeftCell="A10" workbookViewId="0">
      <selection activeCell="P31" sqref="P31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19" t="s">
        <v>21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5.75" customHeight="1" thickBot="1" x14ac:dyDescent="0.35"/>
    <row r="4" spans="1:16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30" t="s">
        <v>7</v>
      </c>
    </row>
    <row r="5" spans="1:16" ht="15" thickBot="1" x14ac:dyDescent="0.35">
      <c r="A5" s="12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29"/>
      <c r="N5" s="121"/>
      <c r="O5" s="121"/>
      <c r="P5" s="131"/>
    </row>
    <row r="6" spans="1:16" ht="15" customHeight="1" x14ac:dyDescent="0.3">
      <c r="A6" s="58">
        <v>43922</v>
      </c>
      <c r="B6" s="59"/>
      <c r="C6" s="60"/>
      <c r="D6" s="60"/>
      <c r="E6" s="61"/>
      <c r="F6" s="62"/>
      <c r="G6" s="60"/>
      <c r="H6" s="60"/>
      <c r="I6" s="61"/>
      <c r="J6" s="63"/>
      <c r="K6" s="60"/>
      <c r="L6" s="64"/>
      <c r="M6" s="62"/>
      <c r="N6" s="62"/>
      <c r="O6" s="65"/>
      <c r="P6" s="32"/>
    </row>
    <row r="7" spans="1:16" ht="15" customHeight="1" x14ac:dyDescent="0.3">
      <c r="A7" s="58">
        <v>43923</v>
      </c>
      <c r="B7" s="52"/>
      <c r="C7" s="53"/>
      <c r="D7" s="53"/>
      <c r="E7" s="54"/>
      <c r="F7" s="49"/>
      <c r="G7" s="53"/>
      <c r="H7" s="53"/>
      <c r="I7" s="54"/>
      <c r="J7" s="55"/>
      <c r="K7" s="53"/>
      <c r="L7" s="56"/>
      <c r="M7" s="49"/>
      <c r="N7" s="49"/>
      <c r="O7" s="57"/>
      <c r="P7" s="50"/>
    </row>
    <row r="8" spans="1:16" ht="15" customHeight="1" x14ac:dyDescent="0.3">
      <c r="A8" s="72">
        <v>43924</v>
      </c>
      <c r="B8" s="73">
        <v>3</v>
      </c>
      <c r="C8" s="74">
        <v>4</v>
      </c>
      <c r="D8" s="74"/>
      <c r="E8" s="75"/>
      <c r="F8" s="76"/>
      <c r="G8" s="74"/>
      <c r="H8" s="74"/>
      <c r="I8" s="75"/>
      <c r="J8" s="77"/>
      <c r="K8" s="74"/>
      <c r="L8" s="78"/>
      <c r="M8" s="76"/>
      <c r="N8" s="76"/>
      <c r="O8" s="79">
        <v>35</v>
      </c>
      <c r="P8" s="50">
        <f>SUM(B8:O8)</f>
        <v>42</v>
      </c>
    </row>
    <row r="9" spans="1:16" ht="15" customHeight="1" x14ac:dyDescent="0.3">
      <c r="A9" s="58">
        <v>43925</v>
      </c>
      <c r="B9" s="52"/>
      <c r="C9" s="53"/>
      <c r="D9" s="53"/>
      <c r="E9" s="54"/>
      <c r="F9" s="49"/>
      <c r="G9" s="53"/>
      <c r="H9" s="53"/>
      <c r="I9" s="54"/>
      <c r="J9" s="55"/>
      <c r="K9" s="53"/>
      <c r="L9" s="56"/>
      <c r="M9" s="49"/>
      <c r="N9" s="49"/>
      <c r="O9" s="57"/>
      <c r="P9" s="50"/>
    </row>
    <row r="10" spans="1:16" ht="15" customHeight="1" x14ac:dyDescent="0.3">
      <c r="A10" s="58">
        <v>43926</v>
      </c>
      <c r="B10" s="52"/>
      <c r="C10" s="53"/>
      <c r="D10" s="53"/>
      <c r="E10" s="54"/>
      <c r="F10" s="49"/>
      <c r="G10" s="53"/>
      <c r="H10" s="53"/>
      <c r="I10" s="54"/>
      <c r="J10" s="55"/>
      <c r="K10" s="53"/>
      <c r="L10" s="56"/>
      <c r="M10" s="49"/>
      <c r="N10" s="49"/>
      <c r="O10" s="57"/>
      <c r="P10" s="50"/>
    </row>
    <row r="11" spans="1:16" ht="15" customHeight="1" x14ac:dyDescent="0.3">
      <c r="A11" s="72">
        <v>43927</v>
      </c>
      <c r="B11" s="73">
        <v>1</v>
      </c>
      <c r="C11" s="74"/>
      <c r="D11" s="74"/>
      <c r="E11" s="75"/>
      <c r="F11" s="76"/>
      <c r="G11" s="74"/>
      <c r="H11" s="74"/>
      <c r="I11" s="75"/>
      <c r="J11" s="77"/>
      <c r="K11" s="74"/>
      <c r="L11" s="78"/>
      <c r="M11" s="76"/>
      <c r="N11" s="76"/>
      <c r="O11" s="79">
        <v>9</v>
      </c>
      <c r="P11" s="50">
        <f t="shared" ref="P11:P32" si="0">SUM(B11:O11)</f>
        <v>10</v>
      </c>
    </row>
    <row r="12" spans="1:16" ht="15" customHeight="1" x14ac:dyDescent="0.3">
      <c r="A12" s="58">
        <v>43928</v>
      </c>
      <c r="B12" s="52"/>
      <c r="C12" s="53"/>
      <c r="D12" s="53"/>
      <c r="E12" s="54"/>
      <c r="F12" s="49"/>
      <c r="G12" s="53"/>
      <c r="H12" s="53"/>
      <c r="I12" s="54"/>
      <c r="J12" s="55"/>
      <c r="K12" s="53"/>
      <c r="L12" s="56"/>
      <c r="M12" s="49"/>
      <c r="N12" s="49"/>
      <c r="O12" s="57"/>
      <c r="P12" s="50"/>
    </row>
    <row r="13" spans="1:16" ht="15" customHeight="1" x14ac:dyDescent="0.3">
      <c r="A13" s="58">
        <v>43929</v>
      </c>
      <c r="B13" s="52"/>
      <c r="C13" s="53"/>
      <c r="D13" s="53"/>
      <c r="E13" s="54"/>
      <c r="F13" s="49"/>
      <c r="G13" s="53"/>
      <c r="H13" s="53"/>
      <c r="I13" s="54"/>
      <c r="J13" s="55"/>
      <c r="K13" s="53"/>
      <c r="L13" s="56"/>
      <c r="M13" s="49"/>
      <c r="N13" s="49"/>
      <c r="O13" s="57"/>
      <c r="P13" s="50"/>
    </row>
    <row r="14" spans="1:16" ht="15" customHeight="1" x14ac:dyDescent="0.3">
      <c r="A14" s="58">
        <v>43930</v>
      </c>
      <c r="B14" s="52"/>
      <c r="C14" s="53"/>
      <c r="D14" s="53"/>
      <c r="E14" s="54"/>
      <c r="F14" s="49"/>
      <c r="G14" s="53"/>
      <c r="H14" s="53"/>
      <c r="I14" s="54"/>
      <c r="J14" s="55"/>
      <c r="K14" s="53"/>
      <c r="L14" s="56"/>
      <c r="M14" s="49"/>
      <c r="N14" s="49"/>
      <c r="O14" s="57"/>
      <c r="P14" s="50"/>
    </row>
    <row r="15" spans="1:16" ht="15" customHeight="1" x14ac:dyDescent="0.3">
      <c r="A15" s="72">
        <v>43931</v>
      </c>
      <c r="B15" s="73">
        <v>1</v>
      </c>
      <c r="C15" s="74">
        <v>4</v>
      </c>
      <c r="D15" s="74"/>
      <c r="E15" s="75"/>
      <c r="F15" s="76"/>
      <c r="G15" s="74"/>
      <c r="H15" s="74"/>
      <c r="I15" s="75"/>
      <c r="J15" s="77"/>
      <c r="K15" s="74"/>
      <c r="L15" s="78"/>
      <c r="M15" s="76"/>
      <c r="N15" s="76"/>
      <c r="O15" s="79">
        <v>13</v>
      </c>
      <c r="P15" s="50">
        <f t="shared" si="0"/>
        <v>18</v>
      </c>
    </row>
    <row r="16" spans="1:16" ht="15" customHeight="1" x14ac:dyDescent="0.3">
      <c r="A16" s="58">
        <v>43932</v>
      </c>
      <c r="B16" s="52"/>
      <c r="C16" s="53"/>
      <c r="D16" s="53"/>
      <c r="E16" s="54"/>
      <c r="F16" s="49"/>
      <c r="G16" s="53"/>
      <c r="H16" s="53"/>
      <c r="I16" s="54"/>
      <c r="J16" s="55"/>
      <c r="K16" s="53"/>
      <c r="L16" s="56"/>
      <c r="M16" s="49"/>
      <c r="N16" s="49"/>
      <c r="O16" s="57"/>
      <c r="P16" s="50"/>
    </row>
    <row r="17" spans="1:16" x14ac:dyDescent="0.3">
      <c r="A17" s="58">
        <v>43933</v>
      </c>
      <c r="B17" s="52"/>
      <c r="C17" s="53"/>
      <c r="D17" s="53"/>
      <c r="E17" s="54"/>
      <c r="F17" s="49"/>
      <c r="G17" s="53"/>
      <c r="H17" s="53"/>
      <c r="I17" s="54"/>
      <c r="J17" s="55"/>
      <c r="K17" s="53"/>
      <c r="L17" s="56"/>
      <c r="M17" s="49"/>
      <c r="N17" s="49"/>
      <c r="O17" s="57"/>
      <c r="P17" s="50"/>
    </row>
    <row r="18" spans="1:16" x14ac:dyDescent="0.3">
      <c r="A18" s="72">
        <v>43934</v>
      </c>
      <c r="B18" s="73">
        <v>1</v>
      </c>
      <c r="C18" s="74">
        <v>6</v>
      </c>
      <c r="D18" s="74"/>
      <c r="E18" s="75"/>
      <c r="F18" s="76"/>
      <c r="G18" s="74"/>
      <c r="H18" s="74"/>
      <c r="I18" s="75"/>
      <c r="J18" s="77"/>
      <c r="K18" s="74"/>
      <c r="L18" s="78"/>
      <c r="M18" s="76"/>
      <c r="N18" s="76"/>
      <c r="O18" s="79">
        <v>19</v>
      </c>
      <c r="P18" s="50">
        <f t="shared" si="0"/>
        <v>26</v>
      </c>
    </row>
    <row r="19" spans="1:16" x14ac:dyDescent="0.3">
      <c r="A19" s="58">
        <v>43935</v>
      </c>
      <c r="B19" s="52"/>
      <c r="C19" s="53"/>
      <c r="D19" s="53"/>
      <c r="E19" s="54"/>
      <c r="F19" s="49"/>
      <c r="G19" s="53"/>
      <c r="H19" s="53"/>
      <c r="I19" s="54"/>
      <c r="J19" s="55"/>
      <c r="K19" s="53"/>
      <c r="L19" s="56"/>
      <c r="M19" s="49"/>
      <c r="N19" s="49"/>
      <c r="O19" s="57"/>
      <c r="P19" s="50"/>
    </row>
    <row r="20" spans="1:16" x14ac:dyDescent="0.3">
      <c r="A20" s="58">
        <v>43936</v>
      </c>
      <c r="B20" s="52"/>
      <c r="C20" s="53"/>
      <c r="D20" s="53"/>
      <c r="E20" s="54"/>
      <c r="F20" s="49"/>
      <c r="G20" s="53"/>
      <c r="H20" s="53"/>
      <c r="I20" s="54"/>
      <c r="J20" s="55"/>
      <c r="K20" s="53"/>
      <c r="L20" s="56"/>
      <c r="M20" s="49"/>
      <c r="N20" s="49"/>
      <c r="O20" s="57"/>
      <c r="P20" s="50"/>
    </row>
    <row r="21" spans="1:16" x14ac:dyDescent="0.3">
      <c r="A21" s="58">
        <v>43937</v>
      </c>
      <c r="B21" s="52"/>
      <c r="C21" s="53"/>
      <c r="D21" s="53"/>
      <c r="E21" s="54"/>
      <c r="F21" s="49"/>
      <c r="G21" s="53"/>
      <c r="H21" s="53"/>
      <c r="I21" s="54"/>
      <c r="J21" s="55"/>
      <c r="K21" s="53"/>
      <c r="L21" s="56"/>
      <c r="M21" s="49"/>
      <c r="N21" s="49"/>
      <c r="O21" s="57"/>
      <c r="P21" s="50"/>
    </row>
    <row r="22" spans="1:16" x14ac:dyDescent="0.3">
      <c r="A22" s="72">
        <v>43938</v>
      </c>
      <c r="B22" s="73">
        <v>2</v>
      </c>
      <c r="C22" s="74">
        <v>2</v>
      </c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>
        <v>25</v>
      </c>
      <c r="P22" s="50">
        <f t="shared" si="0"/>
        <v>29</v>
      </c>
    </row>
    <row r="23" spans="1:16" x14ac:dyDescent="0.3">
      <c r="A23" s="58">
        <v>43939</v>
      </c>
      <c r="B23" s="52"/>
      <c r="C23" s="53"/>
      <c r="D23" s="53"/>
      <c r="E23" s="54"/>
      <c r="F23" s="49"/>
      <c r="G23" s="53"/>
      <c r="H23" s="53"/>
      <c r="I23" s="54"/>
      <c r="J23" s="55"/>
      <c r="K23" s="53"/>
      <c r="L23" s="56"/>
      <c r="M23" s="49"/>
      <c r="N23" s="49"/>
      <c r="O23" s="57"/>
      <c r="P23" s="50"/>
    </row>
    <row r="24" spans="1:16" x14ac:dyDescent="0.3">
      <c r="A24" s="58">
        <v>43940</v>
      </c>
      <c r="B24" s="52"/>
      <c r="C24" s="53"/>
      <c r="D24" s="53"/>
      <c r="E24" s="54"/>
      <c r="F24" s="49"/>
      <c r="G24" s="53"/>
      <c r="H24" s="53"/>
      <c r="I24" s="54"/>
      <c r="J24" s="55"/>
      <c r="K24" s="53"/>
      <c r="L24" s="56"/>
      <c r="M24" s="49"/>
      <c r="N24" s="49"/>
      <c r="O24" s="57"/>
      <c r="P24" s="50"/>
    </row>
    <row r="25" spans="1:16" x14ac:dyDescent="0.3">
      <c r="A25" s="72">
        <v>43941</v>
      </c>
      <c r="B25" s="73"/>
      <c r="C25" s="74"/>
      <c r="D25" s="74"/>
      <c r="E25" s="75"/>
      <c r="F25" s="76"/>
      <c r="G25" s="74"/>
      <c r="H25" s="74"/>
      <c r="I25" s="75"/>
      <c r="J25" s="77"/>
      <c r="K25" s="74"/>
      <c r="L25" s="78"/>
      <c r="M25" s="76"/>
      <c r="N25" s="76"/>
      <c r="O25" s="79">
        <v>16</v>
      </c>
      <c r="P25" s="50">
        <f t="shared" si="0"/>
        <v>16</v>
      </c>
    </row>
    <row r="26" spans="1:16" x14ac:dyDescent="0.3">
      <c r="A26" s="58">
        <v>43942</v>
      </c>
      <c r="B26" s="52"/>
      <c r="C26" s="53"/>
      <c r="D26" s="53"/>
      <c r="E26" s="54"/>
      <c r="F26" s="49"/>
      <c r="G26" s="53"/>
      <c r="H26" s="53"/>
      <c r="I26" s="54"/>
      <c r="J26" s="55"/>
      <c r="K26" s="53"/>
      <c r="L26" s="56"/>
      <c r="M26" s="49"/>
      <c r="N26" s="49"/>
      <c r="O26" s="57"/>
      <c r="P26" s="50"/>
    </row>
    <row r="27" spans="1:16" x14ac:dyDescent="0.3">
      <c r="A27" s="58">
        <v>43943</v>
      </c>
      <c r="B27" s="52"/>
      <c r="C27" s="53"/>
      <c r="D27" s="53"/>
      <c r="E27" s="54"/>
      <c r="F27" s="49"/>
      <c r="G27" s="53"/>
      <c r="H27" s="53"/>
      <c r="I27" s="54"/>
      <c r="J27" s="55"/>
      <c r="K27" s="53"/>
      <c r="L27" s="56"/>
      <c r="M27" s="49"/>
      <c r="N27" s="49"/>
      <c r="O27" s="57"/>
      <c r="P27" s="50"/>
    </row>
    <row r="28" spans="1:16" x14ac:dyDescent="0.3">
      <c r="A28" s="58">
        <v>43944</v>
      </c>
      <c r="B28" s="52"/>
      <c r="C28" s="53"/>
      <c r="D28" s="53"/>
      <c r="E28" s="54"/>
      <c r="F28" s="49"/>
      <c r="G28" s="53"/>
      <c r="H28" s="53"/>
      <c r="I28" s="54"/>
      <c r="J28" s="55"/>
      <c r="K28" s="53"/>
      <c r="L28" s="56"/>
      <c r="M28" s="49"/>
      <c r="N28" s="49"/>
      <c r="O28" s="57"/>
      <c r="P28" s="50"/>
    </row>
    <row r="29" spans="1:16" x14ac:dyDescent="0.3">
      <c r="A29" s="72">
        <v>43945</v>
      </c>
      <c r="B29" s="73"/>
      <c r="C29" s="74">
        <v>3</v>
      </c>
      <c r="D29" s="74"/>
      <c r="E29" s="75"/>
      <c r="F29" s="76"/>
      <c r="G29" s="74"/>
      <c r="H29" s="74"/>
      <c r="I29" s="75"/>
      <c r="J29" s="77"/>
      <c r="K29" s="74"/>
      <c r="L29" s="78"/>
      <c r="M29" s="76"/>
      <c r="N29" s="76"/>
      <c r="O29" s="79">
        <v>24</v>
      </c>
      <c r="P29" s="50">
        <f t="shared" si="0"/>
        <v>27</v>
      </c>
    </row>
    <row r="30" spans="1:16" x14ac:dyDescent="0.3">
      <c r="A30" s="58">
        <v>43946</v>
      </c>
      <c r="B30" s="52"/>
      <c r="C30" s="53"/>
      <c r="D30" s="53"/>
      <c r="E30" s="54"/>
      <c r="F30" s="49"/>
      <c r="G30" s="53"/>
      <c r="H30" s="53"/>
      <c r="I30" s="54"/>
      <c r="J30" s="55"/>
      <c r="K30" s="53"/>
      <c r="L30" s="56"/>
      <c r="M30" s="49"/>
      <c r="N30" s="49"/>
      <c r="O30" s="57"/>
      <c r="P30" s="50"/>
    </row>
    <row r="31" spans="1:16" x14ac:dyDescent="0.3">
      <c r="A31" s="58">
        <v>43947</v>
      </c>
      <c r="B31" s="52"/>
      <c r="C31" s="53"/>
      <c r="D31" s="53"/>
      <c r="E31" s="54"/>
      <c r="F31" s="49"/>
      <c r="G31" s="53"/>
      <c r="H31" s="53"/>
      <c r="I31" s="54"/>
      <c r="J31" s="55"/>
      <c r="K31" s="53"/>
      <c r="L31" s="56"/>
      <c r="M31" s="49"/>
      <c r="N31" s="49"/>
      <c r="O31" s="57"/>
      <c r="P31" s="50"/>
    </row>
    <row r="32" spans="1:16" x14ac:dyDescent="0.3">
      <c r="A32" s="72">
        <v>43948</v>
      </c>
      <c r="B32" s="73"/>
      <c r="C32" s="74"/>
      <c r="D32" s="74"/>
      <c r="E32" s="75"/>
      <c r="F32" s="76"/>
      <c r="G32" s="74"/>
      <c r="H32" s="74"/>
      <c r="I32" s="75"/>
      <c r="J32" s="77"/>
      <c r="K32" s="74"/>
      <c r="L32" s="78"/>
      <c r="M32" s="76"/>
      <c r="N32" s="76"/>
      <c r="O32" s="79">
        <v>12</v>
      </c>
      <c r="P32" s="50">
        <f t="shared" si="0"/>
        <v>12</v>
      </c>
    </row>
    <row r="33" spans="1:16" x14ac:dyDescent="0.3">
      <c r="A33" s="58">
        <v>43949</v>
      </c>
      <c r="B33" s="52"/>
      <c r="C33" s="53"/>
      <c r="D33" s="53"/>
      <c r="E33" s="54"/>
      <c r="F33" s="49"/>
      <c r="G33" s="53"/>
      <c r="H33" s="53"/>
      <c r="I33" s="54"/>
      <c r="J33" s="55"/>
      <c r="K33" s="53"/>
      <c r="L33" s="56"/>
      <c r="M33" s="49"/>
      <c r="N33" s="49"/>
      <c r="O33" s="57"/>
      <c r="P33" s="50"/>
    </row>
    <row r="34" spans="1:16" x14ac:dyDescent="0.3">
      <c r="A34" s="58">
        <v>43950</v>
      </c>
      <c r="B34" s="52"/>
      <c r="C34" s="53"/>
      <c r="D34" s="53"/>
      <c r="E34" s="54"/>
      <c r="F34" s="49"/>
      <c r="G34" s="53"/>
      <c r="H34" s="53"/>
      <c r="I34" s="54"/>
      <c r="J34" s="55"/>
      <c r="K34" s="53"/>
      <c r="L34" s="56"/>
      <c r="M34" s="49"/>
      <c r="N34" s="49"/>
      <c r="O34" s="57"/>
      <c r="P34" s="50"/>
    </row>
    <row r="35" spans="1:16" ht="15" thickBot="1" x14ac:dyDescent="0.35">
      <c r="A35" s="58">
        <v>43951</v>
      </c>
      <c r="B35" s="52"/>
      <c r="C35" s="53"/>
      <c r="D35" s="53"/>
      <c r="E35" s="54"/>
      <c r="F35" s="49"/>
      <c r="G35" s="53"/>
      <c r="H35" s="53"/>
      <c r="I35" s="54"/>
      <c r="J35" s="55"/>
      <c r="K35" s="53"/>
      <c r="L35" s="56"/>
      <c r="M35" s="49"/>
      <c r="N35" s="49"/>
      <c r="O35" s="57"/>
      <c r="P35" s="50"/>
    </row>
    <row r="36" spans="1:16" ht="27" thickBot="1" x14ac:dyDescent="0.35">
      <c r="A36" s="36" t="s">
        <v>14</v>
      </c>
      <c r="B36" s="37">
        <f t="shared" ref="B36:O36" si="1">SUM(B6:B35)</f>
        <v>8</v>
      </c>
      <c r="C36" s="38">
        <f t="shared" si="1"/>
        <v>19</v>
      </c>
      <c r="D36" s="38">
        <f t="shared" si="1"/>
        <v>0</v>
      </c>
      <c r="E36" s="37">
        <f t="shared" si="1"/>
        <v>0</v>
      </c>
      <c r="F36" s="40">
        <f t="shared" si="1"/>
        <v>0</v>
      </c>
      <c r="G36" s="38">
        <f t="shared" si="1"/>
        <v>0</v>
      </c>
      <c r="H36" s="37">
        <f t="shared" si="1"/>
        <v>0</v>
      </c>
      <c r="I36" s="41">
        <f t="shared" si="1"/>
        <v>0</v>
      </c>
      <c r="J36" s="42">
        <f t="shared" si="1"/>
        <v>0</v>
      </c>
      <c r="K36" s="38">
        <f t="shared" si="1"/>
        <v>0</v>
      </c>
      <c r="L36" s="37">
        <f t="shared" si="1"/>
        <v>0</v>
      </c>
      <c r="M36" s="40">
        <f t="shared" si="1"/>
        <v>0</v>
      </c>
      <c r="N36" s="40">
        <f t="shared" si="1"/>
        <v>0</v>
      </c>
      <c r="O36" s="35">
        <f t="shared" si="1"/>
        <v>153</v>
      </c>
      <c r="P36" s="35">
        <f>SUM(B36:O36)</f>
        <v>180</v>
      </c>
    </row>
    <row r="37" spans="1:16" ht="27" thickBot="1" x14ac:dyDescent="0.35">
      <c r="A37" s="9" t="s">
        <v>15</v>
      </c>
      <c r="B37" s="10">
        <f>SUM(B36+'Mar. 2020'!B38)</f>
        <v>443</v>
      </c>
      <c r="C37" s="11">
        <f>SUM(C36+'Mar. 2020'!C38)</f>
        <v>79</v>
      </c>
      <c r="D37" s="11">
        <f>SUM(D36+'Mar. 2020'!D38)</f>
        <v>4</v>
      </c>
      <c r="E37" s="12">
        <f>SUM(E36+'Mar. 2020'!E38)</f>
        <v>19</v>
      </c>
      <c r="F37" s="13">
        <f>SUM(F36+'Mar. 2020'!F38)</f>
        <v>0</v>
      </c>
      <c r="G37" s="11">
        <f>SUM(G36+'Mar. 2020'!G38)</f>
        <v>0</v>
      </c>
      <c r="H37" s="11">
        <f>SUM(H36+'Mar. 2020'!H38)</f>
        <v>0</v>
      </c>
      <c r="I37" s="12">
        <f>SUM(I36+'Mar. 2020'!I38)</f>
        <v>0</v>
      </c>
      <c r="J37" s="13">
        <f>SUM(J36+'Mar. 2020'!J38)</f>
        <v>0</v>
      </c>
      <c r="K37" s="11">
        <f>SUM(K36+'Mar. 2020'!K38)</f>
        <v>0</v>
      </c>
      <c r="L37" s="12">
        <f>SUM('Mar. 2020'!L38)</f>
        <v>0</v>
      </c>
      <c r="M37" s="12">
        <f>SUM(M36+'Mar. 2020'!M38)</f>
        <v>20</v>
      </c>
      <c r="N37" s="12">
        <f>SUM(N36+'Mar. 2020'!N38)</f>
        <v>5</v>
      </c>
      <c r="O37" s="12">
        <f>SUM(O36+'Mar. 2020'!O38)</f>
        <v>950</v>
      </c>
      <c r="P37" s="14">
        <f>SUM(B37:O37)</f>
        <v>1520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38"/>
  <sheetViews>
    <sheetView workbookViewId="0">
      <selection activeCell="P33" sqref="P33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19" t="s">
        <v>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5.75" customHeight="1" thickBot="1" x14ac:dyDescent="0.35"/>
    <row r="4" spans="1:16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30" t="s">
        <v>7</v>
      </c>
    </row>
    <row r="5" spans="1:16" ht="15" thickBot="1" x14ac:dyDescent="0.35">
      <c r="A5" s="12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29"/>
      <c r="N5" s="121"/>
      <c r="O5" s="121"/>
      <c r="P5" s="131"/>
    </row>
    <row r="6" spans="1:16" ht="15" customHeight="1" x14ac:dyDescent="0.3">
      <c r="A6" s="72">
        <v>43952</v>
      </c>
      <c r="B6" s="110"/>
      <c r="C6" s="111"/>
      <c r="D6" s="111"/>
      <c r="E6" s="112"/>
      <c r="F6" s="113"/>
      <c r="G6" s="111"/>
      <c r="H6" s="111"/>
      <c r="I6" s="112"/>
      <c r="J6" s="114"/>
      <c r="K6" s="111"/>
      <c r="L6" s="115"/>
      <c r="M6" s="113"/>
      <c r="N6" s="113"/>
      <c r="O6" s="116">
        <v>19</v>
      </c>
      <c r="P6" s="50">
        <f>SUM(B6:O6)</f>
        <v>19</v>
      </c>
    </row>
    <row r="7" spans="1:16" ht="15" customHeight="1" x14ac:dyDescent="0.3">
      <c r="A7" s="58">
        <v>43953</v>
      </c>
      <c r="B7" s="52"/>
      <c r="C7" s="53"/>
      <c r="D7" s="53"/>
      <c r="E7" s="54"/>
      <c r="F7" s="49"/>
      <c r="G7" s="53"/>
      <c r="H7" s="53"/>
      <c r="I7" s="54"/>
      <c r="J7" s="55"/>
      <c r="K7" s="53"/>
      <c r="L7" s="56"/>
      <c r="M7" s="49"/>
      <c r="N7" s="49"/>
      <c r="O7" s="57"/>
      <c r="P7" s="50"/>
    </row>
    <row r="8" spans="1:16" ht="15" customHeight="1" x14ac:dyDescent="0.3">
      <c r="A8" s="58">
        <v>43954</v>
      </c>
      <c r="B8" s="52"/>
      <c r="C8" s="53"/>
      <c r="D8" s="53"/>
      <c r="E8" s="54"/>
      <c r="F8" s="49"/>
      <c r="G8" s="53"/>
      <c r="H8" s="53"/>
      <c r="I8" s="54"/>
      <c r="J8" s="55"/>
      <c r="K8" s="53"/>
      <c r="L8" s="56"/>
      <c r="M8" s="49"/>
      <c r="N8" s="49"/>
      <c r="O8" s="57"/>
      <c r="P8" s="50"/>
    </row>
    <row r="9" spans="1:16" ht="15" customHeight="1" x14ac:dyDescent="0.3">
      <c r="A9" s="72">
        <v>43955</v>
      </c>
      <c r="B9" s="73"/>
      <c r="C9" s="74"/>
      <c r="D9" s="74"/>
      <c r="E9" s="75"/>
      <c r="F9" s="76"/>
      <c r="G9" s="74"/>
      <c r="H9" s="74"/>
      <c r="I9" s="75"/>
      <c r="J9" s="77"/>
      <c r="K9" s="74"/>
      <c r="L9" s="78"/>
      <c r="M9" s="76"/>
      <c r="N9" s="76"/>
      <c r="O9" s="79">
        <v>7</v>
      </c>
      <c r="P9" s="50">
        <f t="shared" ref="P9:P34" si="0">SUM(B9:O9)</f>
        <v>7</v>
      </c>
    </row>
    <row r="10" spans="1:16" ht="15" customHeight="1" x14ac:dyDescent="0.3">
      <c r="A10" s="58">
        <v>43956</v>
      </c>
      <c r="B10" s="52"/>
      <c r="C10" s="53"/>
      <c r="D10" s="53"/>
      <c r="E10" s="54"/>
      <c r="F10" s="49"/>
      <c r="G10" s="53"/>
      <c r="H10" s="53"/>
      <c r="I10" s="54"/>
      <c r="J10" s="55"/>
      <c r="K10" s="53"/>
      <c r="L10" s="56"/>
      <c r="M10" s="49"/>
      <c r="N10" s="49"/>
      <c r="O10" s="57"/>
      <c r="P10" s="50"/>
    </row>
    <row r="11" spans="1:16" ht="15" customHeight="1" x14ac:dyDescent="0.3">
      <c r="A11" s="58">
        <v>43957</v>
      </c>
      <c r="B11" s="52"/>
      <c r="C11" s="53"/>
      <c r="D11" s="53"/>
      <c r="E11" s="54"/>
      <c r="F11" s="49"/>
      <c r="G11" s="53"/>
      <c r="H11" s="53"/>
      <c r="I11" s="54"/>
      <c r="J11" s="55"/>
      <c r="K11" s="53"/>
      <c r="L11" s="56"/>
      <c r="M11" s="49"/>
      <c r="N11" s="49"/>
      <c r="O11" s="57"/>
      <c r="P11" s="50"/>
    </row>
    <row r="12" spans="1:16" ht="15" customHeight="1" x14ac:dyDescent="0.3">
      <c r="A12" s="58">
        <v>43958</v>
      </c>
      <c r="B12" s="52"/>
      <c r="C12" s="53"/>
      <c r="D12" s="53"/>
      <c r="E12" s="54"/>
      <c r="F12" s="49"/>
      <c r="G12" s="53"/>
      <c r="H12" s="53"/>
      <c r="I12" s="54"/>
      <c r="J12" s="55"/>
      <c r="K12" s="53"/>
      <c r="L12" s="56"/>
      <c r="M12" s="49"/>
      <c r="N12" s="49"/>
      <c r="O12" s="57"/>
      <c r="P12" s="50"/>
    </row>
    <row r="13" spans="1:16" ht="15" customHeight="1" x14ac:dyDescent="0.3">
      <c r="A13" s="72">
        <v>43959</v>
      </c>
      <c r="B13" s="73"/>
      <c r="C13" s="74"/>
      <c r="D13" s="74"/>
      <c r="E13" s="75"/>
      <c r="F13" s="76"/>
      <c r="G13" s="74"/>
      <c r="H13" s="74">
        <v>1</v>
      </c>
      <c r="I13" s="75"/>
      <c r="J13" s="77"/>
      <c r="K13" s="74"/>
      <c r="L13" s="78"/>
      <c r="M13" s="76"/>
      <c r="N13" s="76">
        <v>1</v>
      </c>
      <c r="O13" s="79">
        <v>10</v>
      </c>
      <c r="P13" s="50">
        <f t="shared" si="0"/>
        <v>12</v>
      </c>
    </row>
    <row r="14" spans="1:16" ht="15" customHeight="1" x14ac:dyDescent="0.3">
      <c r="A14" s="58">
        <v>43960</v>
      </c>
      <c r="B14" s="52"/>
      <c r="C14" s="53"/>
      <c r="D14" s="53"/>
      <c r="E14" s="54"/>
      <c r="F14" s="49"/>
      <c r="G14" s="53"/>
      <c r="H14" s="53"/>
      <c r="I14" s="54"/>
      <c r="J14" s="55"/>
      <c r="K14" s="53"/>
      <c r="L14" s="56"/>
      <c r="M14" s="49"/>
      <c r="N14" s="49"/>
      <c r="O14" s="57"/>
      <c r="P14" s="50"/>
    </row>
    <row r="15" spans="1:16" ht="15" customHeight="1" x14ac:dyDescent="0.3">
      <c r="A15" s="58">
        <v>43961</v>
      </c>
      <c r="B15" s="52"/>
      <c r="C15" s="53"/>
      <c r="D15" s="53"/>
      <c r="E15" s="54"/>
      <c r="F15" s="49"/>
      <c r="G15" s="53"/>
      <c r="H15" s="53"/>
      <c r="I15" s="54"/>
      <c r="J15" s="55"/>
      <c r="K15" s="53"/>
      <c r="L15" s="56"/>
      <c r="M15" s="49"/>
      <c r="N15" s="49"/>
      <c r="O15" s="57"/>
      <c r="P15" s="50"/>
    </row>
    <row r="16" spans="1:16" ht="15" customHeight="1" x14ac:dyDescent="0.3">
      <c r="A16" s="72">
        <v>43962</v>
      </c>
      <c r="B16" s="73"/>
      <c r="C16" s="74"/>
      <c r="D16" s="74"/>
      <c r="E16" s="75"/>
      <c r="F16" s="76">
        <v>4</v>
      </c>
      <c r="G16" s="74"/>
      <c r="H16" s="74"/>
      <c r="I16" s="75"/>
      <c r="J16" s="77"/>
      <c r="K16" s="74"/>
      <c r="L16" s="78"/>
      <c r="M16" s="76"/>
      <c r="N16" s="76"/>
      <c r="O16" s="79">
        <v>9</v>
      </c>
      <c r="P16" s="50">
        <f t="shared" si="0"/>
        <v>13</v>
      </c>
    </row>
    <row r="17" spans="1:19" x14ac:dyDescent="0.3">
      <c r="A17" s="58">
        <v>43963</v>
      </c>
      <c r="B17" s="52"/>
      <c r="C17" s="53"/>
      <c r="D17" s="53"/>
      <c r="E17" s="54"/>
      <c r="F17" s="49"/>
      <c r="G17" s="53"/>
      <c r="H17" s="53"/>
      <c r="I17" s="54"/>
      <c r="J17" s="55"/>
      <c r="K17" s="53"/>
      <c r="L17" s="56"/>
      <c r="M17" s="49"/>
      <c r="N17" s="49"/>
      <c r="O17" s="57"/>
      <c r="P17" s="50"/>
    </row>
    <row r="18" spans="1:19" x14ac:dyDescent="0.3">
      <c r="A18" s="72">
        <v>43964</v>
      </c>
      <c r="B18" s="73"/>
      <c r="C18" s="74"/>
      <c r="D18" s="74"/>
      <c r="E18" s="75"/>
      <c r="F18" s="76">
        <v>1</v>
      </c>
      <c r="G18" s="74"/>
      <c r="H18" s="74"/>
      <c r="I18" s="75"/>
      <c r="J18" s="77"/>
      <c r="K18" s="74"/>
      <c r="L18" s="78"/>
      <c r="M18" s="76"/>
      <c r="N18" s="76"/>
      <c r="O18" s="79">
        <v>2</v>
      </c>
      <c r="P18" s="50">
        <f t="shared" si="0"/>
        <v>3</v>
      </c>
    </row>
    <row r="19" spans="1:19" x14ac:dyDescent="0.3">
      <c r="A19" s="58">
        <v>43965</v>
      </c>
      <c r="B19" s="52"/>
      <c r="C19" s="53"/>
      <c r="D19" s="53"/>
      <c r="E19" s="54"/>
      <c r="F19" s="49"/>
      <c r="G19" s="53"/>
      <c r="H19" s="53"/>
      <c r="I19" s="54"/>
      <c r="J19" s="55"/>
      <c r="K19" s="53"/>
      <c r="L19" s="56"/>
      <c r="M19" s="49"/>
      <c r="N19" s="49"/>
      <c r="O19" s="57"/>
      <c r="P19" s="50"/>
    </row>
    <row r="20" spans="1:19" x14ac:dyDescent="0.3">
      <c r="A20" s="72">
        <v>43966</v>
      </c>
      <c r="B20" s="73"/>
      <c r="C20" s="74"/>
      <c r="D20" s="74"/>
      <c r="E20" s="75"/>
      <c r="F20" s="76">
        <v>2</v>
      </c>
      <c r="G20" s="74"/>
      <c r="H20" s="74"/>
      <c r="I20" s="75"/>
      <c r="J20" s="77"/>
      <c r="K20" s="74"/>
      <c r="L20" s="78"/>
      <c r="M20" s="76"/>
      <c r="N20" s="76"/>
      <c r="O20" s="79">
        <v>4</v>
      </c>
      <c r="P20" s="50">
        <f t="shared" si="0"/>
        <v>6</v>
      </c>
    </row>
    <row r="21" spans="1:19" x14ac:dyDescent="0.3">
      <c r="A21" s="58">
        <v>43967</v>
      </c>
      <c r="B21" s="52"/>
      <c r="C21" s="53"/>
      <c r="D21" s="53"/>
      <c r="E21" s="54"/>
      <c r="F21" s="49"/>
      <c r="G21" s="53"/>
      <c r="H21" s="53"/>
      <c r="I21" s="54"/>
      <c r="J21" s="55"/>
      <c r="K21" s="53"/>
      <c r="L21" s="56"/>
      <c r="M21" s="49"/>
      <c r="N21" s="49"/>
      <c r="O21" s="57"/>
      <c r="P21" s="50"/>
    </row>
    <row r="22" spans="1:19" x14ac:dyDescent="0.3">
      <c r="A22" s="58">
        <v>43968</v>
      </c>
      <c r="B22" s="52"/>
      <c r="C22" s="53"/>
      <c r="D22" s="53"/>
      <c r="E22" s="54"/>
      <c r="F22" s="49"/>
      <c r="G22" s="53"/>
      <c r="H22" s="53"/>
      <c r="I22" s="54"/>
      <c r="J22" s="55"/>
      <c r="K22" s="53"/>
      <c r="L22" s="56"/>
      <c r="M22" s="49"/>
      <c r="N22" s="49"/>
      <c r="O22" s="57"/>
      <c r="P22" s="50"/>
    </row>
    <row r="23" spans="1:19" x14ac:dyDescent="0.3">
      <c r="A23" s="72">
        <v>43969</v>
      </c>
      <c r="B23" s="73"/>
      <c r="C23" s="74"/>
      <c r="D23" s="74"/>
      <c r="E23" s="75"/>
      <c r="F23" s="76">
        <v>6</v>
      </c>
      <c r="G23" s="74"/>
      <c r="H23" s="74">
        <v>1</v>
      </c>
      <c r="I23" s="75"/>
      <c r="J23" s="77"/>
      <c r="K23" s="74"/>
      <c r="L23" s="78"/>
      <c r="M23" s="76"/>
      <c r="N23" s="76">
        <v>2</v>
      </c>
      <c r="O23" s="79">
        <v>2</v>
      </c>
      <c r="P23" s="50">
        <f t="shared" si="0"/>
        <v>11</v>
      </c>
    </row>
    <row r="24" spans="1:19" x14ac:dyDescent="0.3">
      <c r="A24" s="58">
        <v>43970</v>
      </c>
      <c r="B24" s="52"/>
      <c r="C24" s="53"/>
      <c r="D24" s="53"/>
      <c r="E24" s="54"/>
      <c r="F24" s="49"/>
      <c r="G24" s="53"/>
      <c r="H24" s="53"/>
      <c r="I24" s="54"/>
      <c r="J24" s="55"/>
      <c r="K24" s="53"/>
      <c r="L24" s="56"/>
      <c r="M24" s="49"/>
      <c r="N24" s="49"/>
      <c r="O24" s="57"/>
      <c r="P24" s="50"/>
    </row>
    <row r="25" spans="1:19" x14ac:dyDescent="0.3">
      <c r="A25" s="72">
        <v>43971</v>
      </c>
      <c r="B25" s="73"/>
      <c r="C25" s="74"/>
      <c r="D25" s="74"/>
      <c r="E25" s="75"/>
      <c r="F25" s="76"/>
      <c r="G25" s="74"/>
      <c r="H25" s="74"/>
      <c r="I25" s="75"/>
      <c r="J25" s="77"/>
      <c r="K25" s="74"/>
      <c r="L25" s="78"/>
      <c r="M25" s="76"/>
      <c r="N25" s="76"/>
      <c r="O25" s="79">
        <v>11</v>
      </c>
      <c r="P25" s="50">
        <f t="shared" si="0"/>
        <v>11</v>
      </c>
    </row>
    <row r="26" spans="1:19" x14ac:dyDescent="0.3">
      <c r="A26" s="58">
        <v>43972</v>
      </c>
      <c r="B26" s="52"/>
      <c r="C26" s="53"/>
      <c r="D26" s="53"/>
      <c r="E26" s="54"/>
      <c r="F26" s="49"/>
      <c r="G26" s="53"/>
      <c r="H26" s="53"/>
      <c r="I26" s="54"/>
      <c r="J26" s="55"/>
      <c r="K26" s="53"/>
      <c r="L26" s="56"/>
      <c r="M26" s="49"/>
      <c r="N26" s="49"/>
      <c r="O26" s="57"/>
      <c r="P26" s="50"/>
    </row>
    <row r="27" spans="1:19" x14ac:dyDescent="0.3">
      <c r="A27" s="72">
        <v>43973</v>
      </c>
      <c r="B27" s="73"/>
      <c r="C27" s="74"/>
      <c r="D27" s="74"/>
      <c r="E27" s="75"/>
      <c r="F27" s="76">
        <v>6</v>
      </c>
      <c r="G27" s="74"/>
      <c r="H27" s="74"/>
      <c r="I27" s="75"/>
      <c r="J27" s="77"/>
      <c r="K27" s="74"/>
      <c r="L27" s="78"/>
      <c r="M27" s="76"/>
      <c r="N27" s="76"/>
      <c r="O27" s="79">
        <v>11</v>
      </c>
      <c r="P27" s="50">
        <f t="shared" si="0"/>
        <v>17</v>
      </c>
    </row>
    <row r="28" spans="1:19" x14ac:dyDescent="0.3">
      <c r="A28" s="58">
        <v>43974</v>
      </c>
      <c r="B28" s="52"/>
      <c r="C28" s="53"/>
      <c r="D28" s="53"/>
      <c r="E28" s="54"/>
      <c r="F28" s="49"/>
      <c r="G28" s="53"/>
      <c r="H28" s="53"/>
      <c r="I28" s="54"/>
      <c r="J28" s="55"/>
      <c r="K28" s="53"/>
      <c r="L28" s="56"/>
      <c r="M28" s="49"/>
      <c r="N28" s="49"/>
      <c r="O28" s="57"/>
      <c r="P28" s="50"/>
    </row>
    <row r="29" spans="1:19" x14ac:dyDescent="0.3">
      <c r="A29" s="58">
        <v>43975</v>
      </c>
      <c r="B29" s="52"/>
      <c r="C29" s="53"/>
      <c r="D29" s="53"/>
      <c r="E29" s="54"/>
      <c r="F29" s="49"/>
      <c r="G29" s="53"/>
      <c r="H29" s="53"/>
      <c r="I29" s="54"/>
      <c r="J29" s="55"/>
      <c r="K29" s="53"/>
      <c r="L29" s="56"/>
      <c r="M29" s="49"/>
      <c r="N29" s="49"/>
      <c r="O29" s="57"/>
      <c r="P29" s="50"/>
    </row>
    <row r="30" spans="1:19" x14ac:dyDescent="0.3">
      <c r="A30" s="58">
        <v>43976</v>
      </c>
      <c r="B30" s="52"/>
      <c r="C30" s="53"/>
      <c r="D30" s="53"/>
      <c r="E30" s="54"/>
      <c r="F30" s="49"/>
      <c r="G30" s="53"/>
      <c r="H30" s="53"/>
      <c r="I30" s="54"/>
      <c r="J30" s="55"/>
      <c r="K30" s="53"/>
      <c r="L30" s="56"/>
      <c r="M30" s="49"/>
      <c r="N30" s="49"/>
      <c r="O30" s="57"/>
      <c r="P30" s="50"/>
    </row>
    <row r="31" spans="1:19" x14ac:dyDescent="0.3">
      <c r="A31" s="72">
        <v>43977</v>
      </c>
      <c r="B31" s="73"/>
      <c r="C31" s="74"/>
      <c r="D31" s="74"/>
      <c r="E31" s="75"/>
      <c r="F31" s="76">
        <v>6</v>
      </c>
      <c r="G31" s="74"/>
      <c r="H31" s="74"/>
      <c r="I31" s="75"/>
      <c r="J31" s="77"/>
      <c r="K31" s="74"/>
      <c r="L31" s="78"/>
      <c r="M31" s="76"/>
      <c r="N31" s="76"/>
      <c r="O31" s="79">
        <v>34</v>
      </c>
      <c r="P31" s="50">
        <f t="shared" si="0"/>
        <v>40</v>
      </c>
      <c r="S31" t="s">
        <v>16</v>
      </c>
    </row>
    <row r="32" spans="1:19" x14ac:dyDescent="0.3">
      <c r="A32" s="72">
        <v>43978</v>
      </c>
      <c r="B32" s="73"/>
      <c r="C32" s="74"/>
      <c r="D32" s="74"/>
      <c r="E32" s="75"/>
      <c r="F32" s="76">
        <v>1</v>
      </c>
      <c r="G32" s="74"/>
      <c r="H32" s="74">
        <v>1</v>
      </c>
      <c r="I32" s="75">
        <v>1</v>
      </c>
      <c r="J32" s="77"/>
      <c r="K32" s="74"/>
      <c r="L32" s="78"/>
      <c r="M32" s="76"/>
      <c r="N32" s="76">
        <v>2</v>
      </c>
      <c r="O32" s="79">
        <v>11</v>
      </c>
      <c r="P32" s="50">
        <f t="shared" si="0"/>
        <v>16</v>
      </c>
    </row>
    <row r="33" spans="1:16" x14ac:dyDescent="0.3">
      <c r="A33" s="58">
        <v>43979</v>
      </c>
      <c r="B33" s="52"/>
      <c r="C33" s="53"/>
      <c r="D33" s="53"/>
      <c r="E33" s="54"/>
      <c r="F33" s="49"/>
      <c r="G33" s="53"/>
      <c r="H33" s="53"/>
      <c r="I33" s="54"/>
      <c r="J33" s="55"/>
      <c r="K33" s="53"/>
      <c r="L33" s="56"/>
      <c r="M33" s="49"/>
      <c r="N33" s="49"/>
      <c r="O33" s="57"/>
      <c r="P33" s="50"/>
    </row>
    <row r="34" spans="1:16" x14ac:dyDescent="0.3">
      <c r="A34" s="72">
        <v>43980</v>
      </c>
      <c r="B34" s="73"/>
      <c r="C34" s="74"/>
      <c r="D34" s="74"/>
      <c r="E34" s="75"/>
      <c r="F34" s="76">
        <v>8</v>
      </c>
      <c r="G34" s="74">
        <v>1</v>
      </c>
      <c r="H34" s="74"/>
      <c r="I34" s="75"/>
      <c r="J34" s="77"/>
      <c r="K34" s="74"/>
      <c r="L34" s="78"/>
      <c r="M34" s="76"/>
      <c r="N34" s="76"/>
      <c r="O34" s="79">
        <v>1</v>
      </c>
      <c r="P34" s="50">
        <f t="shared" si="0"/>
        <v>10</v>
      </c>
    </row>
    <row r="35" spans="1:16" x14ac:dyDescent="0.3">
      <c r="A35" s="58">
        <v>43981</v>
      </c>
      <c r="B35" s="52"/>
      <c r="C35" s="53"/>
      <c r="D35" s="53"/>
      <c r="E35" s="54"/>
      <c r="F35" s="49"/>
      <c r="G35" s="53"/>
      <c r="H35" s="53"/>
      <c r="I35" s="54"/>
      <c r="J35" s="55"/>
      <c r="K35" s="53"/>
      <c r="L35" s="56"/>
      <c r="M35" s="49"/>
      <c r="N35" s="49"/>
      <c r="O35" s="57"/>
      <c r="P35" s="50"/>
    </row>
    <row r="36" spans="1:16" ht="15" thickBot="1" x14ac:dyDescent="0.35">
      <c r="A36" s="58">
        <v>43982</v>
      </c>
      <c r="B36" s="87"/>
      <c r="C36" s="88"/>
      <c r="D36" s="88"/>
      <c r="E36" s="87"/>
      <c r="F36" s="89"/>
      <c r="G36" s="88"/>
      <c r="H36" s="87"/>
      <c r="I36" s="90"/>
      <c r="J36" s="91"/>
      <c r="K36" s="88"/>
      <c r="L36" s="87"/>
      <c r="M36" s="89"/>
      <c r="N36" s="89"/>
      <c r="O36" s="92"/>
      <c r="P36" s="50"/>
    </row>
    <row r="37" spans="1:16" ht="27" thickBot="1" x14ac:dyDescent="0.35">
      <c r="A37" s="36" t="s">
        <v>14</v>
      </c>
      <c r="B37" s="44">
        <f t="shared" ref="B37:N37" si="1">SUM(B6:B35)</f>
        <v>0</v>
      </c>
      <c r="C37" s="45">
        <f t="shared" si="1"/>
        <v>0</v>
      </c>
      <c r="D37" s="45">
        <f t="shared" si="1"/>
        <v>0</v>
      </c>
      <c r="E37" s="44">
        <f t="shared" si="1"/>
        <v>0</v>
      </c>
      <c r="F37" s="46">
        <f>SUM(F6:F36)</f>
        <v>34</v>
      </c>
      <c r="G37" s="45">
        <f>SUM(G6:G36)</f>
        <v>1</v>
      </c>
      <c r="H37" s="44">
        <f>SUM(H6:H36)</f>
        <v>3</v>
      </c>
      <c r="I37" s="47">
        <f>SUM(I6:I36)</f>
        <v>1</v>
      </c>
      <c r="J37" s="48">
        <f t="shared" si="1"/>
        <v>0</v>
      </c>
      <c r="K37" s="45">
        <f t="shared" si="1"/>
        <v>0</v>
      </c>
      <c r="L37" s="44">
        <f t="shared" si="1"/>
        <v>0</v>
      </c>
      <c r="M37" s="46">
        <f t="shared" si="1"/>
        <v>0</v>
      </c>
      <c r="N37" s="46">
        <f t="shared" si="1"/>
        <v>5</v>
      </c>
      <c r="O37" s="43">
        <f>SUM(O6:O36)</f>
        <v>121</v>
      </c>
      <c r="P37" s="43">
        <f>SUM(B37:O37)</f>
        <v>165</v>
      </c>
    </row>
    <row r="38" spans="1:16" ht="27" thickBot="1" x14ac:dyDescent="0.35">
      <c r="A38" s="22" t="s">
        <v>15</v>
      </c>
      <c r="B38" s="23">
        <f>B37+'Apr. 2020'!B37</f>
        <v>443</v>
      </c>
      <c r="C38" s="23">
        <f>C37+'Apr. 2020'!C37</f>
        <v>79</v>
      </c>
      <c r="D38" s="23">
        <f>D37+'Apr. 2020'!D37</f>
        <v>4</v>
      </c>
      <c r="E38" s="24">
        <f>E37+'Apr. 2020'!E37</f>
        <v>19</v>
      </c>
      <c r="F38" s="25">
        <f>F37+'Apr. 2020'!F37</f>
        <v>34</v>
      </c>
      <c r="G38" s="23">
        <f>G37+'Apr. 2020'!G37</f>
        <v>1</v>
      </c>
      <c r="H38" s="23">
        <f>H37+'Apr. 2020'!H37</f>
        <v>3</v>
      </c>
      <c r="I38" s="24">
        <f>I37+'Apr. 2020'!I37</f>
        <v>1</v>
      </c>
      <c r="J38" s="25">
        <f>J37+'Apr. 2020'!J37</f>
        <v>0</v>
      </c>
      <c r="K38" s="23">
        <f>K37+'Apr. 2020'!K37</f>
        <v>0</v>
      </c>
      <c r="L38" s="24">
        <f>L37+'Apr. 2020'!L37</f>
        <v>0</v>
      </c>
      <c r="M38" s="24">
        <f>M37+'Apr. 2020'!M37</f>
        <v>20</v>
      </c>
      <c r="N38" s="23">
        <f>N37+'Apr. 2020'!N37</f>
        <v>10</v>
      </c>
      <c r="O38" s="24">
        <f>O37+'Apr. 2020'!O37</f>
        <v>1071</v>
      </c>
      <c r="P38" s="26">
        <f>SUM(B38:O38)</f>
        <v>1685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37"/>
  <sheetViews>
    <sheetView topLeftCell="A12" workbookViewId="0">
      <selection activeCell="P33" sqref="P33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22" ht="14.4" customHeight="1" x14ac:dyDescent="0.3">
      <c r="A1" s="119" t="s">
        <v>23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22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22" ht="15.75" customHeight="1" thickBot="1" x14ac:dyDescent="0.35"/>
    <row r="4" spans="1:22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30" t="s">
        <v>7</v>
      </c>
    </row>
    <row r="5" spans="1:22" ht="15" thickBot="1" x14ac:dyDescent="0.35">
      <c r="A5" s="12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29"/>
      <c r="N5" s="121"/>
      <c r="O5" s="121"/>
      <c r="P5" s="131"/>
    </row>
    <row r="6" spans="1:22" ht="15" customHeight="1" x14ac:dyDescent="0.3">
      <c r="A6" s="72">
        <v>43983</v>
      </c>
      <c r="B6" s="110"/>
      <c r="C6" s="111">
        <v>1</v>
      </c>
      <c r="D6" s="111"/>
      <c r="E6" s="112"/>
      <c r="F6" s="113">
        <v>14</v>
      </c>
      <c r="G6" s="111"/>
      <c r="H6" s="111"/>
      <c r="I6" s="112"/>
      <c r="J6" s="114"/>
      <c r="K6" s="111"/>
      <c r="L6" s="115"/>
      <c r="M6" s="113"/>
      <c r="N6" s="113">
        <v>1</v>
      </c>
      <c r="O6" s="116">
        <v>36</v>
      </c>
      <c r="P6" s="32">
        <f>SUM(B6:O6)</f>
        <v>52</v>
      </c>
    </row>
    <row r="7" spans="1:22" ht="15" customHeight="1" x14ac:dyDescent="0.3">
      <c r="A7" s="58">
        <v>43984</v>
      </c>
      <c r="B7" s="52"/>
      <c r="C7" s="53"/>
      <c r="D7" s="53"/>
      <c r="E7" s="54"/>
      <c r="F7" s="49"/>
      <c r="G7" s="53"/>
      <c r="H7" s="53"/>
      <c r="I7" s="54"/>
      <c r="J7" s="55"/>
      <c r="K7" s="53"/>
      <c r="L7" s="56"/>
      <c r="M7" s="49"/>
      <c r="N7" s="49"/>
      <c r="O7" s="57"/>
      <c r="P7" s="50"/>
    </row>
    <row r="8" spans="1:22" ht="15" customHeight="1" x14ac:dyDescent="0.3">
      <c r="A8" s="72">
        <v>43985</v>
      </c>
      <c r="B8" s="73"/>
      <c r="C8" s="74"/>
      <c r="D8" s="74"/>
      <c r="E8" s="75"/>
      <c r="F8" s="76">
        <v>5</v>
      </c>
      <c r="G8" s="74">
        <v>1</v>
      </c>
      <c r="H8" s="74"/>
      <c r="I8" s="75"/>
      <c r="J8" s="77"/>
      <c r="K8" s="74"/>
      <c r="L8" s="78"/>
      <c r="M8" s="76"/>
      <c r="N8" s="76"/>
      <c r="O8" s="79">
        <v>21</v>
      </c>
      <c r="P8" s="50">
        <f t="shared" ref="P8:P34" si="0">SUM(B8:O8)</f>
        <v>27</v>
      </c>
    </row>
    <row r="9" spans="1:22" ht="15" customHeight="1" x14ac:dyDescent="0.3">
      <c r="A9" s="58">
        <v>43986</v>
      </c>
      <c r="B9" s="52"/>
      <c r="C9" s="53"/>
      <c r="D9" s="53"/>
      <c r="E9" s="54"/>
      <c r="F9" s="49"/>
      <c r="G9" s="53"/>
      <c r="H9" s="53"/>
      <c r="I9" s="54"/>
      <c r="J9" s="55"/>
      <c r="K9" s="53"/>
      <c r="L9" s="56"/>
      <c r="M9" s="49"/>
      <c r="N9" s="49"/>
      <c r="O9" s="57"/>
      <c r="P9" s="50"/>
    </row>
    <row r="10" spans="1:22" ht="15" customHeight="1" x14ac:dyDescent="0.3">
      <c r="A10" s="72">
        <v>43987</v>
      </c>
      <c r="B10" s="73"/>
      <c r="C10" s="74"/>
      <c r="D10" s="74"/>
      <c r="E10" s="75"/>
      <c r="F10" s="76">
        <v>10</v>
      </c>
      <c r="G10" s="74"/>
      <c r="H10" s="74"/>
      <c r="I10" s="75"/>
      <c r="J10" s="77"/>
      <c r="K10" s="74"/>
      <c r="L10" s="78"/>
      <c r="M10" s="76"/>
      <c r="N10" s="76">
        <v>2</v>
      </c>
      <c r="O10" s="79">
        <v>12</v>
      </c>
      <c r="P10" s="50">
        <f t="shared" si="0"/>
        <v>24</v>
      </c>
    </row>
    <row r="11" spans="1:22" ht="15" customHeight="1" x14ac:dyDescent="0.3">
      <c r="A11" s="58">
        <v>43988</v>
      </c>
      <c r="B11" s="52"/>
      <c r="C11" s="53"/>
      <c r="D11" s="53"/>
      <c r="E11" s="54"/>
      <c r="F11" s="49"/>
      <c r="G11" s="53"/>
      <c r="H11" s="53"/>
      <c r="I11" s="54"/>
      <c r="J11" s="55"/>
      <c r="K11" s="53"/>
      <c r="L11" s="56"/>
      <c r="M11" s="49"/>
      <c r="N11" s="49"/>
      <c r="O11" s="57"/>
      <c r="P11" s="50"/>
      <c r="V11" t="s">
        <v>16</v>
      </c>
    </row>
    <row r="12" spans="1:22" ht="15" customHeight="1" x14ac:dyDescent="0.3">
      <c r="A12" s="58">
        <v>43989</v>
      </c>
      <c r="B12" s="52"/>
      <c r="C12" s="53"/>
      <c r="D12" s="53"/>
      <c r="E12" s="54"/>
      <c r="F12" s="49"/>
      <c r="G12" s="53"/>
      <c r="H12" s="53"/>
      <c r="I12" s="54"/>
      <c r="J12" s="55"/>
      <c r="K12" s="53"/>
      <c r="L12" s="56"/>
      <c r="M12" s="49"/>
      <c r="N12" s="49"/>
      <c r="O12" s="57"/>
      <c r="P12" s="50"/>
    </row>
    <row r="13" spans="1:22" ht="15" customHeight="1" x14ac:dyDescent="0.3">
      <c r="A13" s="72">
        <v>43990</v>
      </c>
      <c r="B13" s="73"/>
      <c r="C13" s="74"/>
      <c r="D13" s="74"/>
      <c r="E13" s="75"/>
      <c r="F13" s="76">
        <v>17</v>
      </c>
      <c r="G13" s="74">
        <v>2</v>
      </c>
      <c r="H13" s="74">
        <v>1</v>
      </c>
      <c r="I13" s="75">
        <v>1</v>
      </c>
      <c r="J13" s="77"/>
      <c r="K13" s="74"/>
      <c r="L13" s="78"/>
      <c r="M13" s="76"/>
      <c r="N13" s="76">
        <v>3</v>
      </c>
      <c r="O13" s="79">
        <v>14</v>
      </c>
      <c r="P13" s="50">
        <f t="shared" si="0"/>
        <v>38</v>
      </c>
    </row>
    <row r="14" spans="1:22" ht="15" customHeight="1" x14ac:dyDescent="0.3">
      <c r="A14" s="58">
        <v>43991</v>
      </c>
      <c r="B14" s="52"/>
      <c r="C14" s="53"/>
      <c r="D14" s="53"/>
      <c r="E14" s="54"/>
      <c r="F14" s="49"/>
      <c r="G14" s="53"/>
      <c r="H14" s="53"/>
      <c r="I14" s="54"/>
      <c r="J14" s="55"/>
      <c r="K14" s="53"/>
      <c r="L14" s="56"/>
      <c r="M14" s="49"/>
      <c r="N14" s="49"/>
      <c r="O14" s="57"/>
      <c r="P14" s="50"/>
    </row>
    <row r="15" spans="1:22" ht="15" customHeight="1" x14ac:dyDescent="0.3">
      <c r="A15" s="72">
        <v>43992</v>
      </c>
      <c r="B15" s="73"/>
      <c r="C15" s="74"/>
      <c r="D15" s="74"/>
      <c r="E15" s="75"/>
      <c r="F15" s="76">
        <v>7</v>
      </c>
      <c r="G15" s="74"/>
      <c r="H15" s="74"/>
      <c r="I15" s="75"/>
      <c r="J15" s="77"/>
      <c r="K15" s="74"/>
      <c r="L15" s="78"/>
      <c r="M15" s="76"/>
      <c r="N15" s="76"/>
      <c r="O15" s="79">
        <v>3</v>
      </c>
      <c r="P15" s="50">
        <f t="shared" si="0"/>
        <v>10</v>
      </c>
    </row>
    <row r="16" spans="1:22" ht="15" customHeight="1" x14ac:dyDescent="0.3">
      <c r="A16" s="58">
        <v>43993</v>
      </c>
      <c r="B16" s="52"/>
      <c r="C16" s="53"/>
      <c r="D16" s="53"/>
      <c r="E16" s="54"/>
      <c r="F16" s="49"/>
      <c r="G16" s="53"/>
      <c r="H16" s="53"/>
      <c r="I16" s="54"/>
      <c r="J16" s="55"/>
      <c r="K16" s="53"/>
      <c r="L16" s="56"/>
      <c r="M16" s="49"/>
      <c r="N16" s="49"/>
      <c r="O16" s="57"/>
      <c r="P16" s="50"/>
    </row>
    <row r="17" spans="1:16" x14ac:dyDescent="0.3">
      <c r="A17" s="72">
        <v>43994</v>
      </c>
      <c r="B17" s="73"/>
      <c r="C17" s="74"/>
      <c r="D17" s="74"/>
      <c r="E17" s="75"/>
      <c r="F17" s="76">
        <v>11</v>
      </c>
      <c r="G17" s="74"/>
      <c r="H17" s="74"/>
      <c r="I17" s="75">
        <v>1</v>
      </c>
      <c r="J17" s="77"/>
      <c r="K17" s="74"/>
      <c r="L17" s="78"/>
      <c r="M17" s="76"/>
      <c r="N17" s="76"/>
      <c r="O17" s="79">
        <v>8</v>
      </c>
      <c r="P17" s="50">
        <f t="shared" si="0"/>
        <v>20</v>
      </c>
    </row>
    <row r="18" spans="1:16" x14ac:dyDescent="0.3">
      <c r="A18" s="58">
        <v>43995</v>
      </c>
      <c r="B18" s="52"/>
      <c r="C18" s="53"/>
      <c r="D18" s="53"/>
      <c r="E18" s="54"/>
      <c r="F18" s="49"/>
      <c r="G18" s="53"/>
      <c r="H18" s="53"/>
      <c r="I18" s="54"/>
      <c r="J18" s="55"/>
      <c r="K18" s="53"/>
      <c r="L18" s="56"/>
      <c r="M18" s="49"/>
      <c r="N18" s="49"/>
      <c r="O18" s="57"/>
      <c r="P18" s="50"/>
    </row>
    <row r="19" spans="1:16" x14ac:dyDescent="0.3">
      <c r="A19" s="58">
        <v>43996</v>
      </c>
      <c r="B19" s="52"/>
      <c r="C19" s="53"/>
      <c r="D19" s="53"/>
      <c r="E19" s="54"/>
      <c r="F19" s="49"/>
      <c r="G19" s="53"/>
      <c r="H19" s="53"/>
      <c r="I19" s="54"/>
      <c r="J19" s="55"/>
      <c r="K19" s="53"/>
      <c r="L19" s="56"/>
      <c r="M19" s="49"/>
      <c r="N19" s="49"/>
      <c r="O19" s="57"/>
      <c r="P19" s="50"/>
    </row>
    <row r="20" spans="1:16" x14ac:dyDescent="0.3">
      <c r="A20" s="72">
        <v>43997</v>
      </c>
      <c r="B20" s="73"/>
      <c r="C20" s="74"/>
      <c r="D20" s="74"/>
      <c r="E20" s="75"/>
      <c r="F20" s="76">
        <v>11</v>
      </c>
      <c r="G20" s="74"/>
      <c r="H20" s="74"/>
      <c r="I20" s="75"/>
      <c r="J20" s="77"/>
      <c r="K20" s="74"/>
      <c r="L20" s="78"/>
      <c r="M20" s="76"/>
      <c r="N20" s="76">
        <v>1</v>
      </c>
      <c r="O20" s="79">
        <v>7</v>
      </c>
      <c r="P20" s="50">
        <f t="shared" si="0"/>
        <v>19</v>
      </c>
    </row>
    <row r="21" spans="1:16" x14ac:dyDescent="0.3">
      <c r="A21" s="58">
        <v>43998</v>
      </c>
      <c r="B21" s="52"/>
      <c r="C21" s="53"/>
      <c r="D21" s="53"/>
      <c r="E21" s="54"/>
      <c r="F21" s="49"/>
      <c r="G21" s="53"/>
      <c r="H21" s="53"/>
      <c r="I21" s="54"/>
      <c r="J21" s="55"/>
      <c r="K21" s="53"/>
      <c r="L21" s="56"/>
      <c r="M21" s="49"/>
      <c r="N21" s="49"/>
      <c r="O21" s="57"/>
      <c r="P21" s="50"/>
    </row>
    <row r="22" spans="1:16" x14ac:dyDescent="0.3">
      <c r="A22" s="72">
        <v>43999</v>
      </c>
      <c r="B22" s="73"/>
      <c r="C22" s="74"/>
      <c r="D22" s="74"/>
      <c r="E22" s="75"/>
      <c r="F22" s="76">
        <v>2</v>
      </c>
      <c r="G22" s="74"/>
      <c r="H22" s="74"/>
      <c r="I22" s="75"/>
      <c r="J22" s="77"/>
      <c r="K22" s="74"/>
      <c r="L22" s="78"/>
      <c r="M22" s="76"/>
      <c r="N22" s="76"/>
      <c r="O22" s="79">
        <v>2</v>
      </c>
      <c r="P22" s="50">
        <f t="shared" si="0"/>
        <v>4</v>
      </c>
    </row>
    <row r="23" spans="1:16" x14ac:dyDescent="0.3">
      <c r="A23" s="58">
        <v>44000</v>
      </c>
      <c r="B23" s="52"/>
      <c r="C23" s="53"/>
      <c r="D23" s="53"/>
      <c r="E23" s="54"/>
      <c r="F23" s="49"/>
      <c r="G23" s="53"/>
      <c r="H23" s="53"/>
      <c r="I23" s="54"/>
      <c r="J23" s="55"/>
      <c r="K23" s="53"/>
      <c r="L23" s="56"/>
      <c r="M23" s="49"/>
      <c r="N23" s="49"/>
      <c r="O23" s="57"/>
      <c r="P23" s="50"/>
    </row>
    <row r="24" spans="1:16" x14ac:dyDescent="0.3">
      <c r="A24" s="72">
        <v>44001</v>
      </c>
      <c r="B24" s="73"/>
      <c r="C24" s="74"/>
      <c r="D24" s="74"/>
      <c r="E24" s="75"/>
      <c r="F24" s="76">
        <v>13</v>
      </c>
      <c r="G24" s="74"/>
      <c r="H24" s="74"/>
      <c r="I24" s="75"/>
      <c r="J24" s="77"/>
      <c r="K24" s="74"/>
      <c r="L24" s="78"/>
      <c r="M24" s="76"/>
      <c r="N24" s="76"/>
      <c r="O24" s="79">
        <v>3</v>
      </c>
      <c r="P24" s="50">
        <f t="shared" si="0"/>
        <v>16</v>
      </c>
    </row>
    <row r="25" spans="1:16" x14ac:dyDescent="0.3">
      <c r="A25" s="58">
        <v>44002</v>
      </c>
      <c r="B25" s="52"/>
      <c r="C25" s="53"/>
      <c r="D25" s="53"/>
      <c r="E25" s="54"/>
      <c r="F25" s="49"/>
      <c r="G25" s="53"/>
      <c r="H25" s="53"/>
      <c r="I25" s="54"/>
      <c r="J25" s="55"/>
      <c r="K25" s="53"/>
      <c r="L25" s="56"/>
      <c r="M25" s="49"/>
      <c r="N25" s="49"/>
      <c r="O25" s="57"/>
      <c r="P25" s="50"/>
    </row>
    <row r="26" spans="1:16" x14ac:dyDescent="0.3">
      <c r="A26" s="58">
        <v>44003</v>
      </c>
      <c r="B26" s="52"/>
      <c r="C26" s="53"/>
      <c r="D26" s="53"/>
      <c r="E26" s="54"/>
      <c r="F26" s="49"/>
      <c r="G26" s="53"/>
      <c r="H26" s="53"/>
      <c r="I26" s="54"/>
      <c r="J26" s="55"/>
      <c r="K26" s="53"/>
      <c r="L26" s="56"/>
      <c r="M26" s="49"/>
      <c r="N26" s="49"/>
      <c r="O26" s="57"/>
      <c r="P26" s="50"/>
    </row>
    <row r="27" spans="1:16" x14ac:dyDescent="0.3">
      <c r="A27" s="72">
        <v>44004</v>
      </c>
      <c r="B27" s="73"/>
      <c r="C27" s="74"/>
      <c r="D27" s="74"/>
      <c r="E27" s="75"/>
      <c r="F27" s="76">
        <v>13</v>
      </c>
      <c r="G27" s="74"/>
      <c r="H27" s="74">
        <v>1</v>
      </c>
      <c r="I27" s="75">
        <v>1</v>
      </c>
      <c r="J27" s="77"/>
      <c r="K27" s="74"/>
      <c r="L27" s="78"/>
      <c r="M27" s="76"/>
      <c r="N27" s="76"/>
      <c r="O27" s="79">
        <v>8</v>
      </c>
      <c r="P27" s="50">
        <f t="shared" si="0"/>
        <v>23</v>
      </c>
    </row>
    <row r="28" spans="1:16" x14ac:dyDescent="0.3">
      <c r="A28" s="58">
        <v>44005</v>
      </c>
      <c r="B28" s="52"/>
      <c r="C28" s="53"/>
      <c r="D28" s="53"/>
      <c r="E28" s="54"/>
      <c r="F28" s="49"/>
      <c r="G28" s="53"/>
      <c r="H28" s="53"/>
      <c r="I28" s="54"/>
      <c r="J28" s="55"/>
      <c r="K28" s="53"/>
      <c r="L28" s="56"/>
      <c r="M28" s="49"/>
      <c r="N28" s="49"/>
      <c r="O28" s="57"/>
      <c r="P28" s="50"/>
    </row>
    <row r="29" spans="1:16" x14ac:dyDescent="0.3">
      <c r="A29" s="58">
        <v>44006</v>
      </c>
      <c r="B29" s="52"/>
      <c r="C29" s="53"/>
      <c r="D29" s="53"/>
      <c r="E29" s="54"/>
      <c r="F29" s="49"/>
      <c r="G29" s="53"/>
      <c r="H29" s="53"/>
      <c r="I29" s="54"/>
      <c r="J29" s="55"/>
      <c r="K29" s="53"/>
      <c r="L29" s="56"/>
      <c r="M29" s="49"/>
      <c r="N29" s="49"/>
      <c r="O29" s="57"/>
      <c r="P29" s="50"/>
    </row>
    <row r="30" spans="1:16" x14ac:dyDescent="0.3">
      <c r="A30" s="58">
        <v>44007</v>
      </c>
      <c r="B30" s="52"/>
      <c r="C30" s="53"/>
      <c r="D30" s="53"/>
      <c r="E30" s="54"/>
      <c r="F30" s="49"/>
      <c r="G30" s="53"/>
      <c r="H30" s="53"/>
      <c r="I30" s="54"/>
      <c r="J30" s="55"/>
      <c r="K30" s="53"/>
      <c r="L30" s="56"/>
      <c r="M30" s="49"/>
      <c r="N30" s="49"/>
      <c r="O30" s="57"/>
      <c r="P30" s="50"/>
    </row>
    <row r="31" spans="1:16" x14ac:dyDescent="0.3">
      <c r="A31" s="72">
        <v>44008</v>
      </c>
      <c r="B31" s="73"/>
      <c r="C31" s="74"/>
      <c r="D31" s="74"/>
      <c r="E31" s="75"/>
      <c r="F31" s="76">
        <v>18</v>
      </c>
      <c r="G31" s="74">
        <v>1</v>
      </c>
      <c r="H31" s="74">
        <v>2</v>
      </c>
      <c r="I31" s="75">
        <v>1</v>
      </c>
      <c r="J31" s="77"/>
      <c r="K31" s="74"/>
      <c r="L31" s="78"/>
      <c r="M31" s="76"/>
      <c r="N31" s="76"/>
      <c r="O31" s="79">
        <v>8</v>
      </c>
      <c r="P31" s="50">
        <f t="shared" si="0"/>
        <v>30</v>
      </c>
    </row>
    <row r="32" spans="1:16" x14ac:dyDescent="0.3">
      <c r="A32" s="58">
        <v>44009</v>
      </c>
      <c r="B32" s="52"/>
      <c r="C32" s="53"/>
      <c r="D32" s="53"/>
      <c r="E32" s="54"/>
      <c r="F32" s="49"/>
      <c r="G32" s="53"/>
      <c r="H32" s="53"/>
      <c r="I32" s="54"/>
      <c r="J32" s="55"/>
      <c r="K32" s="53"/>
      <c r="L32" s="56"/>
      <c r="M32" s="49"/>
      <c r="N32" s="49"/>
      <c r="O32" s="57"/>
      <c r="P32" s="50"/>
    </row>
    <row r="33" spans="1:16" x14ac:dyDescent="0.3">
      <c r="A33" s="58">
        <v>44010</v>
      </c>
      <c r="B33" s="52"/>
      <c r="C33" s="53"/>
      <c r="D33" s="53"/>
      <c r="E33" s="54"/>
      <c r="F33" s="49"/>
      <c r="G33" s="53"/>
      <c r="H33" s="53"/>
      <c r="I33" s="54"/>
      <c r="J33" s="55"/>
      <c r="K33" s="53"/>
      <c r="L33" s="56"/>
      <c r="M33" s="49"/>
      <c r="N33" s="49"/>
      <c r="O33" s="57"/>
      <c r="P33" s="50"/>
    </row>
    <row r="34" spans="1:16" x14ac:dyDescent="0.3">
      <c r="A34" s="72">
        <v>44011</v>
      </c>
      <c r="B34" s="73"/>
      <c r="C34" s="74"/>
      <c r="D34" s="74"/>
      <c r="E34" s="75"/>
      <c r="F34" s="76">
        <v>15</v>
      </c>
      <c r="G34" s="74"/>
      <c r="H34" s="74"/>
      <c r="I34" s="75"/>
      <c r="J34" s="77"/>
      <c r="K34" s="74"/>
      <c r="L34" s="78"/>
      <c r="M34" s="76"/>
      <c r="N34" s="76"/>
      <c r="O34" s="79">
        <v>8</v>
      </c>
      <c r="P34" s="50">
        <f t="shared" si="0"/>
        <v>23</v>
      </c>
    </row>
    <row r="35" spans="1:16" ht="15" thickBot="1" x14ac:dyDescent="0.35">
      <c r="A35" s="58">
        <v>44012</v>
      </c>
      <c r="B35" s="52"/>
      <c r="C35" s="53"/>
      <c r="D35" s="53"/>
      <c r="E35" s="54"/>
      <c r="F35" s="49"/>
      <c r="G35" s="53"/>
      <c r="H35" s="53"/>
      <c r="I35" s="54"/>
      <c r="J35" s="55"/>
      <c r="K35" s="53"/>
      <c r="L35" s="56"/>
      <c r="M35" s="49"/>
      <c r="N35" s="49"/>
      <c r="O35" s="57"/>
      <c r="P35" s="51"/>
    </row>
    <row r="36" spans="1:16" ht="27" thickBot="1" x14ac:dyDescent="0.35">
      <c r="A36" s="36" t="s">
        <v>14</v>
      </c>
      <c r="B36" s="37">
        <f t="shared" ref="B36:O36" si="1">SUM(B6:B35)</f>
        <v>0</v>
      </c>
      <c r="C36" s="38">
        <f t="shared" si="1"/>
        <v>1</v>
      </c>
      <c r="D36" s="38">
        <f t="shared" si="1"/>
        <v>0</v>
      </c>
      <c r="E36" s="37">
        <f t="shared" si="1"/>
        <v>0</v>
      </c>
      <c r="F36" s="40">
        <f t="shared" si="1"/>
        <v>136</v>
      </c>
      <c r="G36" s="38">
        <f t="shared" si="1"/>
        <v>4</v>
      </c>
      <c r="H36" s="37">
        <f t="shared" si="1"/>
        <v>4</v>
      </c>
      <c r="I36" s="41">
        <f t="shared" si="1"/>
        <v>4</v>
      </c>
      <c r="J36" s="42">
        <f t="shared" si="1"/>
        <v>0</v>
      </c>
      <c r="K36" s="38">
        <f t="shared" si="1"/>
        <v>0</v>
      </c>
      <c r="L36" s="37">
        <f t="shared" si="1"/>
        <v>0</v>
      </c>
      <c r="M36" s="40">
        <f t="shared" si="1"/>
        <v>0</v>
      </c>
      <c r="N36" s="40">
        <f t="shared" si="1"/>
        <v>7</v>
      </c>
      <c r="O36" s="35">
        <f t="shared" si="1"/>
        <v>130</v>
      </c>
      <c r="P36" s="35">
        <f>SUM(B36:O36)</f>
        <v>286</v>
      </c>
    </row>
    <row r="37" spans="1:16" ht="27" thickBot="1" x14ac:dyDescent="0.35">
      <c r="A37" s="9" t="s">
        <v>15</v>
      </c>
      <c r="B37" s="20">
        <f>B36+'May 2020'!B38</f>
        <v>443</v>
      </c>
      <c r="C37" s="11">
        <f>C36+'May 2020'!C38</f>
        <v>80</v>
      </c>
      <c r="D37" s="11">
        <f>D36+'May 2020'!D38</f>
        <v>4</v>
      </c>
      <c r="E37" s="27">
        <f>E36+'May 2020'!E38</f>
        <v>19</v>
      </c>
      <c r="F37" s="20">
        <f>F36+'May 2020'!F38</f>
        <v>170</v>
      </c>
      <c r="G37" s="11">
        <f>G36+'May 2020'!G38</f>
        <v>5</v>
      </c>
      <c r="H37" s="11">
        <f>H36+'May 2020'!H38</f>
        <v>7</v>
      </c>
      <c r="I37" s="27">
        <f>I36+'May 2020'!I38</f>
        <v>5</v>
      </c>
      <c r="J37" s="20">
        <f>J36+'May 2020'!J38</f>
        <v>0</v>
      </c>
      <c r="K37" s="11">
        <f>K36+'May 2020'!K38</f>
        <v>0</v>
      </c>
      <c r="L37" s="27">
        <f>L36+'May 2020'!L38</f>
        <v>0</v>
      </c>
      <c r="M37" s="21">
        <f>M36+'May 2020'!M38</f>
        <v>20</v>
      </c>
      <c r="N37" s="21">
        <f>N36+'May 2020'!N38</f>
        <v>17</v>
      </c>
      <c r="O37" s="21">
        <f>O36+'May 2020'!O38</f>
        <v>1201</v>
      </c>
      <c r="P37" s="14">
        <f>(B37+C37+D37+E37+F37+G37+H37+I37+J37+K37+L37+M37+N37+O37)</f>
        <v>1971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Q38"/>
  <sheetViews>
    <sheetView topLeftCell="A8" workbookViewId="0">
      <selection activeCell="O35" sqref="O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9" width="5.6640625" customWidth="1"/>
    <col min="10" max="10" width="6.88671875" bestFit="1" customWidth="1"/>
    <col min="11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19" t="s">
        <v>24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5.75" customHeight="1" thickBot="1" x14ac:dyDescent="0.35"/>
    <row r="4" spans="1:16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30" t="s">
        <v>7</v>
      </c>
    </row>
    <row r="5" spans="1:16" ht="15" thickBot="1" x14ac:dyDescent="0.35">
      <c r="A5" s="12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31" t="s">
        <v>17</v>
      </c>
      <c r="K5" s="7" t="s">
        <v>10</v>
      </c>
      <c r="L5" s="8" t="s">
        <v>11</v>
      </c>
      <c r="M5" s="129"/>
      <c r="N5" s="121"/>
      <c r="O5" s="121"/>
      <c r="P5" s="131"/>
    </row>
    <row r="6" spans="1:16" ht="15" customHeight="1" x14ac:dyDescent="0.3">
      <c r="A6" s="72">
        <v>44013</v>
      </c>
      <c r="B6" s="110"/>
      <c r="C6" s="111"/>
      <c r="D6" s="111"/>
      <c r="E6" s="112"/>
      <c r="F6" s="113">
        <v>6</v>
      </c>
      <c r="G6" s="111"/>
      <c r="H6" s="111"/>
      <c r="I6" s="112"/>
      <c r="J6" s="114"/>
      <c r="K6" s="111"/>
      <c r="L6" s="115"/>
      <c r="M6" s="113"/>
      <c r="N6" s="113"/>
      <c r="O6" s="116">
        <v>2</v>
      </c>
      <c r="P6" s="32">
        <f>SUM(B6:O6)</f>
        <v>8</v>
      </c>
    </row>
    <row r="7" spans="1:16" ht="15" customHeight="1" x14ac:dyDescent="0.3">
      <c r="A7" s="72">
        <v>44014</v>
      </c>
      <c r="B7" s="73"/>
      <c r="C7" s="74"/>
      <c r="D7" s="74"/>
      <c r="E7" s="75"/>
      <c r="F7" s="76">
        <v>4</v>
      </c>
      <c r="G7" s="74"/>
      <c r="H7" s="74"/>
      <c r="I7" s="75"/>
      <c r="J7" s="77"/>
      <c r="K7" s="74"/>
      <c r="L7" s="78"/>
      <c r="M7" s="76"/>
      <c r="N7" s="76"/>
      <c r="O7" s="79">
        <v>1</v>
      </c>
      <c r="P7" s="50">
        <f t="shared" ref="P7:P36" si="0">SUM(B7:O7)</f>
        <v>5</v>
      </c>
    </row>
    <row r="8" spans="1:16" ht="15" customHeight="1" x14ac:dyDescent="0.3">
      <c r="A8" s="58">
        <v>44015</v>
      </c>
      <c r="B8" s="52"/>
      <c r="C8" s="53"/>
      <c r="D8" s="53"/>
      <c r="E8" s="54"/>
      <c r="F8" s="49"/>
      <c r="G8" s="53"/>
      <c r="H8" s="53"/>
      <c r="I8" s="54"/>
      <c r="J8" s="55"/>
      <c r="K8" s="53"/>
      <c r="L8" s="56"/>
      <c r="M8" s="49"/>
      <c r="N8" s="49"/>
      <c r="O8" s="57"/>
      <c r="P8" s="50"/>
    </row>
    <row r="9" spans="1:16" ht="15" customHeight="1" x14ac:dyDescent="0.3">
      <c r="A9" s="58">
        <v>44016</v>
      </c>
      <c r="B9" s="52"/>
      <c r="C9" s="53"/>
      <c r="D9" s="53"/>
      <c r="E9" s="54"/>
      <c r="F9" s="49"/>
      <c r="G9" s="53"/>
      <c r="H9" s="53"/>
      <c r="I9" s="54"/>
      <c r="J9" s="55"/>
      <c r="K9" s="53"/>
      <c r="L9" s="56"/>
      <c r="M9" s="49"/>
      <c r="N9" s="49"/>
      <c r="O9" s="57"/>
      <c r="P9" s="50"/>
    </row>
    <row r="10" spans="1:16" ht="15" customHeight="1" x14ac:dyDescent="0.3">
      <c r="A10" s="58">
        <v>44017</v>
      </c>
      <c r="B10" s="52"/>
      <c r="C10" s="53"/>
      <c r="D10" s="53"/>
      <c r="E10" s="54"/>
      <c r="F10" s="49"/>
      <c r="G10" s="53"/>
      <c r="H10" s="53"/>
      <c r="I10" s="54"/>
      <c r="J10" s="55"/>
      <c r="K10" s="53"/>
      <c r="L10" s="56"/>
      <c r="M10" s="49"/>
      <c r="N10" s="49"/>
      <c r="O10" s="57"/>
      <c r="P10" s="50"/>
    </row>
    <row r="11" spans="1:16" ht="15" customHeight="1" x14ac:dyDescent="0.3">
      <c r="A11" s="72">
        <v>44018</v>
      </c>
      <c r="B11" s="73"/>
      <c r="C11" s="74"/>
      <c r="D11" s="74"/>
      <c r="E11" s="75"/>
      <c r="F11" s="76">
        <v>3</v>
      </c>
      <c r="G11" s="74"/>
      <c r="H11" s="74"/>
      <c r="I11" s="75"/>
      <c r="J11" s="77"/>
      <c r="K11" s="74"/>
      <c r="L11" s="78"/>
      <c r="M11" s="76"/>
      <c r="N11" s="76"/>
      <c r="O11" s="79">
        <v>3</v>
      </c>
      <c r="P11" s="50">
        <f t="shared" si="0"/>
        <v>6</v>
      </c>
    </row>
    <row r="12" spans="1:16" ht="15" customHeight="1" x14ac:dyDescent="0.3">
      <c r="A12" s="58">
        <v>44019</v>
      </c>
      <c r="B12" s="52"/>
      <c r="C12" s="53"/>
      <c r="D12" s="53"/>
      <c r="E12" s="54"/>
      <c r="F12" s="49"/>
      <c r="G12" s="53"/>
      <c r="H12" s="53"/>
      <c r="I12" s="54"/>
      <c r="J12" s="55"/>
      <c r="K12" s="53"/>
      <c r="L12" s="56"/>
      <c r="M12" s="49"/>
      <c r="N12" s="49"/>
      <c r="O12" s="57"/>
      <c r="P12" s="50"/>
    </row>
    <row r="13" spans="1:16" ht="15" customHeight="1" x14ac:dyDescent="0.3">
      <c r="A13" s="72">
        <v>44020</v>
      </c>
      <c r="B13" s="73"/>
      <c r="C13" s="74"/>
      <c r="D13" s="74"/>
      <c r="E13" s="75"/>
      <c r="F13" s="76">
        <v>4</v>
      </c>
      <c r="G13" s="74"/>
      <c r="H13" s="74">
        <v>1</v>
      </c>
      <c r="I13" s="75"/>
      <c r="J13" s="77"/>
      <c r="K13" s="74"/>
      <c r="L13" s="78"/>
      <c r="M13" s="76"/>
      <c r="N13" s="76"/>
      <c r="O13" s="79">
        <v>1</v>
      </c>
      <c r="P13" s="50">
        <f t="shared" si="0"/>
        <v>6</v>
      </c>
    </row>
    <row r="14" spans="1:16" ht="15" customHeight="1" x14ac:dyDescent="0.3">
      <c r="A14" s="58">
        <v>44021</v>
      </c>
      <c r="B14" s="52"/>
      <c r="C14" s="53"/>
      <c r="D14" s="53"/>
      <c r="E14" s="54"/>
      <c r="F14" s="49"/>
      <c r="G14" s="53"/>
      <c r="H14" s="53"/>
      <c r="I14" s="54"/>
      <c r="J14" s="55"/>
      <c r="K14" s="53"/>
      <c r="L14" s="56"/>
      <c r="M14" s="49"/>
      <c r="N14" s="49"/>
      <c r="O14" s="57"/>
      <c r="P14" s="50"/>
    </row>
    <row r="15" spans="1:16" ht="15" customHeight="1" x14ac:dyDescent="0.3">
      <c r="A15" s="72">
        <v>44022</v>
      </c>
      <c r="B15" s="73"/>
      <c r="C15" s="74"/>
      <c r="D15" s="74"/>
      <c r="E15" s="75"/>
      <c r="F15" s="76">
        <v>3</v>
      </c>
      <c r="G15" s="74">
        <v>1</v>
      </c>
      <c r="H15" s="74"/>
      <c r="I15" s="75"/>
      <c r="J15" s="77">
        <v>1</v>
      </c>
      <c r="K15" s="74"/>
      <c r="L15" s="78"/>
      <c r="M15" s="76"/>
      <c r="N15" s="76">
        <v>1</v>
      </c>
      <c r="O15" s="79"/>
      <c r="P15" s="50">
        <f t="shared" si="0"/>
        <v>6</v>
      </c>
    </row>
    <row r="16" spans="1:16" ht="15" customHeight="1" x14ac:dyDescent="0.3">
      <c r="A16" s="58">
        <v>44023</v>
      </c>
      <c r="B16" s="52"/>
      <c r="C16" s="53"/>
      <c r="D16" s="53"/>
      <c r="E16" s="54"/>
      <c r="F16" s="49"/>
      <c r="G16" s="53"/>
      <c r="H16" s="53"/>
      <c r="I16" s="54"/>
      <c r="J16" s="55"/>
      <c r="K16" s="53"/>
      <c r="L16" s="56"/>
      <c r="M16" s="49"/>
      <c r="N16" s="49"/>
      <c r="O16" s="57"/>
      <c r="P16" s="50"/>
    </row>
    <row r="17" spans="1:17" x14ac:dyDescent="0.3">
      <c r="A17" s="58">
        <v>44024</v>
      </c>
      <c r="B17" s="52"/>
      <c r="C17" s="53"/>
      <c r="D17" s="53"/>
      <c r="E17" s="54"/>
      <c r="F17" s="49"/>
      <c r="G17" s="53"/>
      <c r="H17" s="53"/>
      <c r="I17" s="54"/>
      <c r="J17" s="55"/>
      <c r="K17" s="53"/>
      <c r="L17" s="56"/>
      <c r="M17" s="49"/>
      <c r="N17" s="49"/>
      <c r="O17" s="57"/>
      <c r="P17" s="50"/>
    </row>
    <row r="18" spans="1:17" x14ac:dyDescent="0.3">
      <c r="A18" s="72">
        <v>44025</v>
      </c>
      <c r="B18" s="73"/>
      <c r="C18" s="74"/>
      <c r="D18" s="74"/>
      <c r="E18" s="75"/>
      <c r="F18" s="76">
        <v>3</v>
      </c>
      <c r="G18" s="74">
        <v>1</v>
      </c>
      <c r="H18" s="74"/>
      <c r="I18" s="75"/>
      <c r="J18" s="77"/>
      <c r="K18" s="74"/>
      <c r="L18" s="78"/>
      <c r="M18" s="76"/>
      <c r="N18" s="76"/>
      <c r="O18" s="79">
        <v>4</v>
      </c>
      <c r="P18" s="50">
        <f t="shared" si="0"/>
        <v>8</v>
      </c>
    </row>
    <row r="19" spans="1:17" x14ac:dyDescent="0.3">
      <c r="A19" s="58">
        <v>44026</v>
      </c>
      <c r="B19" s="52"/>
      <c r="C19" s="53"/>
      <c r="D19" s="53"/>
      <c r="E19" s="54"/>
      <c r="F19" s="49"/>
      <c r="G19" s="53"/>
      <c r="H19" s="53"/>
      <c r="I19" s="54"/>
      <c r="J19" s="55"/>
      <c r="K19" s="53"/>
      <c r="L19" s="56"/>
      <c r="M19" s="49"/>
      <c r="N19" s="49"/>
      <c r="O19" s="57"/>
      <c r="P19" s="50"/>
    </row>
    <row r="20" spans="1:17" x14ac:dyDescent="0.3">
      <c r="A20" s="72">
        <v>44027</v>
      </c>
      <c r="B20" s="73"/>
      <c r="C20" s="74"/>
      <c r="D20" s="74"/>
      <c r="E20" s="75"/>
      <c r="F20" s="76"/>
      <c r="G20" s="74"/>
      <c r="H20" s="74"/>
      <c r="I20" s="75"/>
      <c r="J20" s="77"/>
      <c r="K20" s="74"/>
      <c r="L20" s="78"/>
      <c r="M20" s="76"/>
      <c r="N20" s="76"/>
      <c r="O20" s="79">
        <v>2</v>
      </c>
      <c r="P20" s="50">
        <f t="shared" si="0"/>
        <v>2</v>
      </c>
    </row>
    <row r="21" spans="1:17" x14ac:dyDescent="0.3">
      <c r="A21" s="58">
        <v>44028</v>
      </c>
      <c r="B21" s="52"/>
      <c r="C21" s="53"/>
      <c r="D21" s="53"/>
      <c r="E21" s="54"/>
      <c r="F21" s="49"/>
      <c r="G21" s="53"/>
      <c r="H21" s="53"/>
      <c r="I21" s="54"/>
      <c r="J21" s="55"/>
      <c r="K21" s="53"/>
      <c r="L21" s="56"/>
      <c r="M21" s="49"/>
      <c r="N21" s="49"/>
      <c r="O21" s="57"/>
      <c r="P21" s="50"/>
    </row>
    <row r="22" spans="1:17" x14ac:dyDescent="0.3">
      <c r="A22" s="72">
        <v>44029</v>
      </c>
      <c r="B22" s="73"/>
      <c r="C22" s="74"/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/>
      <c r="P22" s="50">
        <f t="shared" si="0"/>
        <v>0</v>
      </c>
      <c r="Q22" t="s">
        <v>30</v>
      </c>
    </row>
    <row r="23" spans="1:17" x14ac:dyDescent="0.3">
      <c r="A23" s="58">
        <v>44030</v>
      </c>
      <c r="B23" s="52"/>
      <c r="C23" s="53"/>
      <c r="D23" s="53"/>
      <c r="E23" s="54"/>
      <c r="F23" s="49"/>
      <c r="G23" s="53"/>
      <c r="H23" s="53"/>
      <c r="I23" s="54"/>
      <c r="J23" s="55"/>
      <c r="K23" s="53"/>
      <c r="L23" s="56"/>
      <c r="M23" s="49"/>
      <c r="N23" s="49"/>
      <c r="O23" s="57"/>
      <c r="P23" s="50"/>
    </row>
    <row r="24" spans="1:17" x14ac:dyDescent="0.3">
      <c r="A24" s="58">
        <v>44031</v>
      </c>
      <c r="B24" s="52"/>
      <c r="C24" s="53"/>
      <c r="D24" s="53"/>
      <c r="E24" s="54"/>
      <c r="F24" s="49"/>
      <c r="G24" s="53"/>
      <c r="H24" s="53"/>
      <c r="I24" s="54"/>
      <c r="J24" s="55"/>
      <c r="K24" s="53"/>
      <c r="L24" s="56"/>
      <c r="M24" s="49"/>
      <c r="N24" s="49"/>
      <c r="O24" s="57"/>
      <c r="P24" s="50"/>
    </row>
    <row r="25" spans="1:17" x14ac:dyDescent="0.3">
      <c r="A25" s="72">
        <v>44032</v>
      </c>
      <c r="B25" s="73"/>
      <c r="C25" s="74"/>
      <c r="D25" s="74"/>
      <c r="E25" s="75"/>
      <c r="F25" s="76">
        <v>3</v>
      </c>
      <c r="G25" s="74"/>
      <c r="H25" s="74"/>
      <c r="I25" s="75"/>
      <c r="J25" s="77"/>
      <c r="K25" s="74"/>
      <c r="L25" s="78"/>
      <c r="M25" s="76"/>
      <c r="N25" s="76"/>
      <c r="O25" s="79">
        <v>1</v>
      </c>
      <c r="P25" s="50">
        <f t="shared" si="0"/>
        <v>4</v>
      </c>
    </row>
    <row r="26" spans="1:17" x14ac:dyDescent="0.3">
      <c r="A26" s="58">
        <v>44033</v>
      </c>
      <c r="B26" s="52"/>
      <c r="C26" s="53"/>
      <c r="D26" s="53"/>
      <c r="E26" s="54"/>
      <c r="F26" s="49"/>
      <c r="G26" s="53"/>
      <c r="H26" s="53"/>
      <c r="I26" s="54"/>
      <c r="J26" s="55"/>
      <c r="K26" s="53"/>
      <c r="L26" s="56"/>
      <c r="M26" s="49"/>
      <c r="N26" s="49"/>
      <c r="O26" s="57"/>
      <c r="P26" s="50"/>
    </row>
    <row r="27" spans="1:17" x14ac:dyDescent="0.3">
      <c r="A27" s="72">
        <v>44034</v>
      </c>
      <c r="B27" s="73"/>
      <c r="C27" s="74"/>
      <c r="D27" s="74"/>
      <c r="E27" s="75"/>
      <c r="F27" s="76">
        <v>1</v>
      </c>
      <c r="G27" s="74"/>
      <c r="H27" s="74"/>
      <c r="I27" s="75"/>
      <c r="J27" s="77">
        <v>2</v>
      </c>
      <c r="K27" s="74"/>
      <c r="L27" s="78"/>
      <c r="M27" s="76"/>
      <c r="N27" s="76"/>
      <c r="O27" s="79"/>
      <c r="P27" s="50">
        <f t="shared" si="0"/>
        <v>3</v>
      </c>
    </row>
    <row r="28" spans="1:17" x14ac:dyDescent="0.3">
      <c r="A28" s="58">
        <v>44035</v>
      </c>
      <c r="B28" s="52"/>
      <c r="C28" s="53"/>
      <c r="D28" s="53"/>
      <c r="E28" s="54"/>
      <c r="F28" s="49"/>
      <c r="G28" s="53"/>
      <c r="H28" s="53"/>
      <c r="I28" s="54"/>
      <c r="J28" s="55"/>
      <c r="K28" s="53"/>
      <c r="L28" s="56"/>
      <c r="M28" s="49"/>
      <c r="N28" s="49"/>
      <c r="O28" s="57"/>
      <c r="P28" s="50"/>
    </row>
    <row r="29" spans="1:17" x14ac:dyDescent="0.3">
      <c r="A29" s="72">
        <v>44036</v>
      </c>
      <c r="B29" s="73"/>
      <c r="C29" s="74"/>
      <c r="D29" s="74"/>
      <c r="E29" s="75"/>
      <c r="F29" s="76">
        <v>6</v>
      </c>
      <c r="G29" s="74">
        <v>2</v>
      </c>
      <c r="H29" s="74"/>
      <c r="I29" s="75"/>
      <c r="J29" s="77"/>
      <c r="K29" s="74"/>
      <c r="L29" s="78"/>
      <c r="M29" s="76"/>
      <c r="N29" s="76">
        <v>1</v>
      </c>
      <c r="O29" s="79"/>
      <c r="P29" s="50">
        <f t="shared" si="0"/>
        <v>9</v>
      </c>
    </row>
    <row r="30" spans="1:17" x14ac:dyDescent="0.3">
      <c r="A30" s="58">
        <v>44037</v>
      </c>
      <c r="B30" s="52"/>
      <c r="C30" s="53"/>
      <c r="D30" s="53"/>
      <c r="E30" s="54"/>
      <c r="F30" s="49"/>
      <c r="G30" s="53"/>
      <c r="H30" s="53"/>
      <c r="I30" s="54"/>
      <c r="J30" s="55"/>
      <c r="K30" s="53"/>
      <c r="L30" s="56"/>
      <c r="M30" s="49"/>
      <c r="N30" s="49"/>
      <c r="O30" s="57"/>
      <c r="P30" s="50"/>
    </row>
    <row r="31" spans="1:17" x14ac:dyDescent="0.3">
      <c r="A31" s="58">
        <v>44038</v>
      </c>
      <c r="B31" s="52"/>
      <c r="C31" s="53"/>
      <c r="D31" s="53"/>
      <c r="E31" s="54"/>
      <c r="F31" s="49"/>
      <c r="G31" s="53"/>
      <c r="H31" s="53"/>
      <c r="I31" s="54"/>
      <c r="J31" s="55"/>
      <c r="K31" s="53"/>
      <c r="L31" s="56"/>
      <c r="M31" s="49"/>
      <c r="N31" s="49"/>
      <c r="O31" s="57"/>
      <c r="P31" s="50"/>
    </row>
    <row r="32" spans="1:17" x14ac:dyDescent="0.3">
      <c r="A32" s="72">
        <v>44039</v>
      </c>
      <c r="B32" s="73"/>
      <c r="C32" s="74"/>
      <c r="D32" s="74"/>
      <c r="E32" s="75"/>
      <c r="F32" s="76">
        <v>6</v>
      </c>
      <c r="G32" s="74"/>
      <c r="H32" s="74"/>
      <c r="I32" s="75"/>
      <c r="J32" s="77">
        <v>4</v>
      </c>
      <c r="K32" s="74">
        <v>1</v>
      </c>
      <c r="L32" s="78"/>
      <c r="M32" s="76"/>
      <c r="N32" s="76">
        <v>2</v>
      </c>
      <c r="O32" s="79">
        <v>3</v>
      </c>
      <c r="P32" s="50">
        <f t="shared" si="0"/>
        <v>16</v>
      </c>
    </row>
    <row r="33" spans="1:16" x14ac:dyDescent="0.3">
      <c r="A33" s="58">
        <v>44040</v>
      </c>
      <c r="B33" s="52"/>
      <c r="C33" s="53"/>
      <c r="D33" s="53"/>
      <c r="E33" s="54"/>
      <c r="F33" s="49"/>
      <c r="G33" s="53"/>
      <c r="H33" s="53"/>
      <c r="I33" s="54"/>
      <c r="J33" s="55"/>
      <c r="K33" s="53"/>
      <c r="L33" s="56"/>
      <c r="M33" s="49"/>
      <c r="N33" s="49"/>
      <c r="O33" s="57"/>
      <c r="P33" s="50"/>
    </row>
    <row r="34" spans="1:16" x14ac:dyDescent="0.3">
      <c r="A34" s="72">
        <v>44041</v>
      </c>
      <c r="B34" s="73"/>
      <c r="C34" s="74"/>
      <c r="D34" s="74"/>
      <c r="E34" s="75"/>
      <c r="F34" s="76">
        <v>7</v>
      </c>
      <c r="G34" s="74"/>
      <c r="H34" s="74"/>
      <c r="I34" s="75"/>
      <c r="J34" s="77"/>
      <c r="K34" s="74"/>
      <c r="L34" s="78"/>
      <c r="M34" s="76"/>
      <c r="N34" s="76"/>
      <c r="O34" s="79"/>
      <c r="P34" s="50">
        <f t="shared" si="0"/>
        <v>7</v>
      </c>
    </row>
    <row r="35" spans="1:16" x14ac:dyDescent="0.3">
      <c r="A35" s="72">
        <v>44042</v>
      </c>
      <c r="B35" s="73"/>
      <c r="C35" s="74"/>
      <c r="D35" s="74"/>
      <c r="E35" s="75"/>
      <c r="F35" s="76">
        <v>7</v>
      </c>
      <c r="G35" s="74"/>
      <c r="H35" s="74"/>
      <c r="I35" s="75"/>
      <c r="J35" s="77"/>
      <c r="K35" s="74"/>
      <c r="L35" s="78"/>
      <c r="M35" s="76"/>
      <c r="N35" s="76"/>
      <c r="O35" s="79"/>
      <c r="P35" s="50">
        <f t="shared" si="0"/>
        <v>7</v>
      </c>
    </row>
    <row r="36" spans="1:16" ht="15" thickBot="1" x14ac:dyDescent="0.35">
      <c r="A36" s="72">
        <v>44043</v>
      </c>
      <c r="B36" s="73"/>
      <c r="C36" s="74"/>
      <c r="D36" s="74"/>
      <c r="E36" s="75"/>
      <c r="F36" s="76">
        <v>3</v>
      </c>
      <c r="G36" s="74"/>
      <c r="H36" s="74"/>
      <c r="I36" s="75"/>
      <c r="J36" s="77">
        <v>1</v>
      </c>
      <c r="K36" s="74">
        <v>1</v>
      </c>
      <c r="L36" s="78"/>
      <c r="M36" s="76"/>
      <c r="N36" s="76"/>
      <c r="O36" s="79">
        <v>1</v>
      </c>
      <c r="P36" s="50">
        <f t="shared" si="0"/>
        <v>6</v>
      </c>
    </row>
    <row r="37" spans="1:16" ht="27" thickBot="1" x14ac:dyDescent="0.35">
      <c r="A37" s="36" t="s">
        <v>14</v>
      </c>
      <c r="B37" s="37">
        <f t="shared" ref="B37:O37" si="1">SUM(B6:B36)</f>
        <v>0</v>
      </c>
      <c r="C37" s="38">
        <f t="shared" si="1"/>
        <v>0</v>
      </c>
      <c r="D37" s="38">
        <f t="shared" si="1"/>
        <v>0</v>
      </c>
      <c r="E37" s="37">
        <f t="shared" si="1"/>
        <v>0</v>
      </c>
      <c r="F37" s="40">
        <f t="shared" si="1"/>
        <v>56</v>
      </c>
      <c r="G37" s="38">
        <f t="shared" si="1"/>
        <v>4</v>
      </c>
      <c r="H37" s="37">
        <f t="shared" si="1"/>
        <v>1</v>
      </c>
      <c r="I37" s="41">
        <f t="shared" si="1"/>
        <v>0</v>
      </c>
      <c r="J37" s="42">
        <f t="shared" si="1"/>
        <v>8</v>
      </c>
      <c r="K37" s="38">
        <f t="shared" si="1"/>
        <v>2</v>
      </c>
      <c r="L37" s="37">
        <f t="shared" si="1"/>
        <v>0</v>
      </c>
      <c r="M37" s="40">
        <f t="shared" si="1"/>
        <v>0</v>
      </c>
      <c r="N37" s="40">
        <f t="shared" si="1"/>
        <v>4</v>
      </c>
      <c r="O37" s="35">
        <f t="shared" si="1"/>
        <v>18</v>
      </c>
      <c r="P37" s="35">
        <f>SUM(B37:O37)</f>
        <v>93</v>
      </c>
    </row>
    <row r="38" spans="1:16" ht="27" thickBot="1" x14ac:dyDescent="0.35">
      <c r="A38" s="9" t="s">
        <v>15</v>
      </c>
      <c r="B38" s="10">
        <f>SUM(B37+'June 2020'!B37)</f>
        <v>443</v>
      </c>
      <c r="C38" s="11">
        <f>SUM(C37+'June 2020'!C37)</f>
        <v>80</v>
      </c>
      <c r="D38" s="11">
        <f>SUM(D37+'June 2020'!D37)</f>
        <v>4</v>
      </c>
      <c r="E38" s="12">
        <f>SUM(E37+'June 2020'!E37)</f>
        <v>19</v>
      </c>
      <c r="F38" s="13">
        <f>SUM(F37+'June 2020'!F37)</f>
        <v>226</v>
      </c>
      <c r="G38" s="11">
        <f>SUM(G37+'June 2020'!G37)</f>
        <v>9</v>
      </c>
      <c r="H38" s="11">
        <f>SUM(H37+'June 2020'!H37)</f>
        <v>8</v>
      </c>
      <c r="I38" s="12">
        <f>SUM(I37+'June 2020'!I37)</f>
        <v>5</v>
      </c>
      <c r="J38" s="13">
        <f>SUM(J37+'June 2020'!J37)</f>
        <v>8</v>
      </c>
      <c r="K38" s="11">
        <f>SUM(K37+'June 2020'!K37)</f>
        <v>2</v>
      </c>
      <c r="L38" s="12">
        <f>SUM(L37+'June 2020'!L37)</f>
        <v>0</v>
      </c>
      <c r="M38" s="12">
        <f>SUM(M37+'June 2020'!M37)</f>
        <v>20</v>
      </c>
      <c r="N38" s="12">
        <f>SUM(N37+'June 2020'!N37)</f>
        <v>21</v>
      </c>
      <c r="O38" s="12">
        <f>SUM(O37+'June 2020'!O37)</f>
        <v>1219</v>
      </c>
      <c r="P38" s="14">
        <f>SUM(B38:O38)</f>
        <v>2064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P38"/>
  <sheetViews>
    <sheetView topLeftCell="A3" workbookViewId="0">
      <selection activeCell="P35" sqref="P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19" t="s">
        <v>25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5.75" customHeight="1" thickBot="1" x14ac:dyDescent="0.35"/>
    <row r="4" spans="1:16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30" t="s">
        <v>7</v>
      </c>
    </row>
    <row r="5" spans="1:16" ht="15" thickBot="1" x14ac:dyDescent="0.35">
      <c r="A5" s="12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29"/>
      <c r="N5" s="121"/>
      <c r="O5" s="121"/>
      <c r="P5" s="131"/>
    </row>
    <row r="6" spans="1:16" ht="15" customHeight="1" x14ac:dyDescent="0.3">
      <c r="A6" s="58">
        <v>44044</v>
      </c>
      <c r="B6" s="59"/>
      <c r="C6" s="60"/>
      <c r="D6" s="60"/>
      <c r="E6" s="61"/>
      <c r="F6" s="62"/>
      <c r="G6" s="60"/>
      <c r="H6" s="60"/>
      <c r="I6" s="61"/>
      <c r="J6" s="63"/>
      <c r="K6" s="60"/>
      <c r="L6" s="64"/>
      <c r="M6" s="62"/>
      <c r="N6" s="62"/>
      <c r="O6" s="65"/>
      <c r="P6" s="50"/>
    </row>
    <row r="7" spans="1:16" ht="15" customHeight="1" x14ac:dyDescent="0.3">
      <c r="A7" s="58">
        <v>44045</v>
      </c>
      <c r="B7" s="52"/>
      <c r="C7" s="53"/>
      <c r="D7" s="53"/>
      <c r="E7" s="54"/>
      <c r="F7" s="49"/>
      <c r="G7" s="53"/>
      <c r="H7" s="53"/>
      <c r="I7" s="54"/>
      <c r="J7" s="55"/>
      <c r="K7" s="53"/>
      <c r="L7" s="56"/>
      <c r="M7" s="49"/>
      <c r="N7" s="49"/>
      <c r="O7" s="57"/>
      <c r="P7" s="50"/>
    </row>
    <row r="8" spans="1:16" ht="15" customHeight="1" x14ac:dyDescent="0.3">
      <c r="A8" s="72">
        <v>44046</v>
      </c>
      <c r="B8" s="73"/>
      <c r="C8" s="74"/>
      <c r="D8" s="74"/>
      <c r="E8" s="75"/>
      <c r="F8" s="76">
        <v>4</v>
      </c>
      <c r="G8" s="74"/>
      <c r="H8" s="74"/>
      <c r="I8" s="75"/>
      <c r="J8" s="77">
        <v>3</v>
      </c>
      <c r="K8" s="74">
        <v>1</v>
      </c>
      <c r="L8" s="78"/>
      <c r="M8" s="76"/>
      <c r="N8" s="76"/>
      <c r="O8" s="79">
        <v>4</v>
      </c>
      <c r="P8" s="50">
        <f>SUM(B8:O8)</f>
        <v>12</v>
      </c>
    </row>
    <row r="9" spans="1:16" ht="15" customHeight="1" x14ac:dyDescent="0.3">
      <c r="A9" s="58">
        <v>44047</v>
      </c>
      <c r="B9" s="52"/>
      <c r="C9" s="53"/>
      <c r="D9" s="53"/>
      <c r="E9" s="54"/>
      <c r="F9" s="49"/>
      <c r="G9" s="53"/>
      <c r="H9" s="53"/>
      <c r="I9" s="54"/>
      <c r="J9" s="55"/>
      <c r="K9" s="53"/>
      <c r="L9" s="56"/>
      <c r="M9" s="49"/>
      <c r="N9" s="49"/>
      <c r="O9" s="57"/>
      <c r="P9" s="50"/>
    </row>
    <row r="10" spans="1:16" ht="15" customHeight="1" x14ac:dyDescent="0.3">
      <c r="A10" s="72">
        <v>44048</v>
      </c>
      <c r="B10" s="73"/>
      <c r="C10" s="74"/>
      <c r="D10" s="74"/>
      <c r="E10" s="75"/>
      <c r="F10" s="76"/>
      <c r="G10" s="74"/>
      <c r="H10" s="74"/>
      <c r="I10" s="75"/>
      <c r="J10" s="77">
        <v>1</v>
      </c>
      <c r="K10" s="74"/>
      <c r="L10" s="78"/>
      <c r="M10" s="76"/>
      <c r="N10" s="76">
        <v>1</v>
      </c>
      <c r="O10" s="79">
        <v>4</v>
      </c>
      <c r="P10" s="50">
        <f t="shared" ref="P10:P36" si="0">SUM(B10:O10)</f>
        <v>6</v>
      </c>
    </row>
    <row r="11" spans="1:16" ht="15" customHeight="1" x14ac:dyDescent="0.3">
      <c r="A11" s="58">
        <v>44049</v>
      </c>
      <c r="B11" s="52"/>
      <c r="C11" s="53"/>
      <c r="D11" s="53"/>
      <c r="E11" s="54"/>
      <c r="F11" s="49"/>
      <c r="G11" s="53"/>
      <c r="H11" s="53"/>
      <c r="I11" s="54"/>
      <c r="J11" s="55"/>
      <c r="K11" s="53"/>
      <c r="L11" s="56"/>
      <c r="M11" s="49"/>
      <c r="N11" s="49"/>
      <c r="O11" s="57"/>
      <c r="P11" s="50"/>
    </row>
    <row r="12" spans="1:16" ht="15" customHeight="1" x14ac:dyDescent="0.3">
      <c r="A12" s="72">
        <v>44050</v>
      </c>
      <c r="B12" s="73"/>
      <c r="C12" s="74"/>
      <c r="D12" s="74"/>
      <c r="E12" s="75"/>
      <c r="F12" s="76"/>
      <c r="G12" s="74"/>
      <c r="H12" s="74"/>
      <c r="I12" s="75"/>
      <c r="J12" s="77">
        <v>2</v>
      </c>
      <c r="K12" s="74">
        <v>1</v>
      </c>
      <c r="L12" s="78"/>
      <c r="M12" s="76"/>
      <c r="N12" s="76">
        <v>3</v>
      </c>
      <c r="O12" s="79">
        <v>2</v>
      </c>
      <c r="P12" s="50">
        <f t="shared" si="0"/>
        <v>8</v>
      </c>
    </row>
    <row r="13" spans="1:16" ht="15" customHeight="1" x14ac:dyDescent="0.3">
      <c r="A13" s="58">
        <v>44051</v>
      </c>
      <c r="B13" s="52"/>
      <c r="C13" s="53"/>
      <c r="D13" s="53"/>
      <c r="E13" s="54"/>
      <c r="F13" s="49"/>
      <c r="G13" s="53"/>
      <c r="H13" s="53"/>
      <c r="I13" s="54"/>
      <c r="J13" s="55"/>
      <c r="K13" s="53"/>
      <c r="L13" s="56"/>
      <c r="M13" s="49"/>
      <c r="N13" s="49"/>
      <c r="O13" s="57"/>
      <c r="P13" s="50"/>
    </row>
    <row r="14" spans="1:16" ht="15" customHeight="1" x14ac:dyDescent="0.3">
      <c r="A14" s="58">
        <v>44052</v>
      </c>
      <c r="B14" s="52"/>
      <c r="C14" s="53"/>
      <c r="D14" s="53"/>
      <c r="E14" s="54"/>
      <c r="F14" s="49"/>
      <c r="G14" s="53"/>
      <c r="H14" s="53"/>
      <c r="I14" s="54"/>
      <c r="J14" s="55"/>
      <c r="K14" s="53"/>
      <c r="L14" s="56"/>
      <c r="M14" s="49"/>
      <c r="N14" s="49"/>
      <c r="O14" s="57"/>
      <c r="P14" s="50"/>
    </row>
    <row r="15" spans="1:16" ht="15" customHeight="1" x14ac:dyDescent="0.3">
      <c r="A15" s="72">
        <v>44053</v>
      </c>
      <c r="B15" s="73"/>
      <c r="C15" s="74"/>
      <c r="D15" s="74"/>
      <c r="E15" s="75"/>
      <c r="F15" s="76"/>
      <c r="G15" s="74">
        <v>1</v>
      </c>
      <c r="H15" s="74"/>
      <c r="I15" s="75"/>
      <c r="J15" s="77">
        <v>5</v>
      </c>
      <c r="K15" s="74">
        <v>1</v>
      </c>
      <c r="L15" s="78"/>
      <c r="M15" s="76"/>
      <c r="N15" s="76">
        <v>2</v>
      </c>
      <c r="O15" s="79">
        <v>3</v>
      </c>
      <c r="P15" s="50">
        <f t="shared" si="0"/>
        <v>12</v>
      </c>
    </row>
    <row r="16" spans="1:16" ht="15" customHeight="1" x14ac:dyDescent="0.3">
      <c r="A16" s="58">
        <v>44054</v>
      </c>
      <c r="B16" s="52"/>
      <c r="C16" s="53"/>
      <c r="D16" s="53"/>
      <c r="E16" s="54"/>
      <c r="F16" s="49"/>
      <c r="G16" s="53"/>
      <c r="H16" s="53"/>
      <c r="I16" s="54"/>
      <c r="J16" s="55"/>
      <c r="K16" s="53"/>
      <c r="L16" s="56"/>
      <c r="M16" s="49"/>
      <c r="N16" s="49"/>
      <c r="O16" s="57"/>
      <c r="P16" s="50"/>
    </row>
    <row r="17" spans="1:16" x14ac:dyDescent="0.3">
      <c r="A17" s="72">
        <v>44055</v>
      </c>
      <c r="B17" s="73"/>
      <c r="C17" s="74"/>
      <c r="D17" s="74"/>
      <c r="E17" s="75"/>
      <c r="F17" s="76">
        <v>1</v>
      </c>
      <c r="G17" s="74"/>
      <c r="H17" s="74"/>
      <c r="I17" s="75"/>
      <c r="J17" s="77">
        <v>2</v>
      </c>
      <c r="K17" s="74">
        <v>1</v>
      </c>
      <c r="L17" s="78"/>
      <c r="M17" s="76"/>
      <c r="N17" s="76">
        <v>2</v>
      </c>
      <c r="O17" s="79">
        <v>1</v>
      </c>
      <c r="P17" s="50">
        <f t="shared" si="0"/>
        <v>7</v>
      </c>
    </row>
    <row r="18" spans="1:16" x14ac:dyDescent="0.3">
      <c r="A18" s="58">
        <v>44056</v>
      </c>
      <c r="B18" s="52"/>
      <c r="C18" s="53"/>
      <c r="D18" s="53"/>
      <c r="E18" s="54"/>
      <c r="F18" s="49"/>
      <c r="G18" s="53"/>
      <c r="H18" s="53"/>
      <c r="I18" s="54"/>
      <c r="J18" s="55"/>
      <c r="K18" s="53"/>
      <c r="L18" s="56"/>
      <c r="M18" s="49"/>
      <c r="N18" s="49"/>
      <c r="O18" s="57"/>
      <c r="P18" s="50"/>
    </row>
    <row r="19" spans="1:16" x14ac:dyDescent="0.3">
      <c r="A19" s="72">
        <v>44057</v>
      </c>
      <c r="B19" s="73"/>
      <c r="C19" s="74"/>
      <c r="D19" s="74"/>
      <c r="E19" s="75"/>
      <c r="F19" s="76"/>
      <c r="G19" s="74"/>
      <c r="H19" s="74"/>
      <c r="I19" s="75"/>
      <c r="J19" s="77"/>
      <c r="K19" s="74"/>
      <c r="L19" s="78"/>
      <c r="M19" s="76"/>
      <c r="N19" s="76"/>
      <c r="O19" s="79">
        <v>3</v>
      </c>
      <c r="P19" s="50">
        <f t="shared" si="0"/>
        <v>3</v>
      </c>
    </row>
    <row r="20" spans="1:16" x14ac:dyDescent="0.3">
      <c r="A20" s="58">
        <v>44058</v>
      </c>
      <c r="B20" s="52"/>
      <c r="C20" s="53"/>
      <c r="D20" s="53"/>
      <c r="E20" s="54"/>
      <c r="F20" s="49"/>
      <c r="G20" s="53"/>
      <c r="H20" s="53"/>
      <c r="I20" s="54"/>
      <c r="J20" s="55"/>
      <c r="K20" s="53"/>
      <c r="L20" s="56"/>
      <c r="M20" s="49"/>
      <c r="N20" s="49"/>
      <c r="O20" s="57"/>
      <c r="P20" s="50"/>
    </row>
    <row r="21" spans="1:16" x14ac:dyDescent="0.3">
      <c r="A21" s="58">
        <v>44059</v>
      </c>
      <c r="B21" s="52"/>
      <c r="C21" s="53"/>
      <c r="D21" s="53"/>
      <c r="E21" s="54"/>
      <c r="F21" s="49"/>
      <c r="G21" s="53"/>
      <c r="H21" s="53"/>
      <c r="I21" s="54"/>
      <c r="J21" s="55"/>
      <c r="K21" s="53"/>
      <c r="L21" s="56"/>
      <c r="M21" s="49"/>
      <c r="N21" s="49"/>
      <c r="O21" s="57"/>
      <c r="P21" s="50"/>
    </row>
    <row r="22" spans="1:16" x14ac:dyDescent="0.3">
      <c r="A22" s="72">
        <v>44060</v>
      </c>
      <c r="B22" s="73"/>
      <c r="C22" s="74"/>
      <c r="D22" s="74"/>
      <c r="E22" s="75"/>
      <c r="F22" s="76">
        <v>2</v>
      </c>
      <c r="G22" s="74">
        <v>1</v>
      </c>
      <c r="H22" s="74"/>
      <c r="I22" s="75"/>
      <c r="J22" s="77">
        <v>6</v>
      </c>
      <c r="K22" s="74">
        <v>1</v>
      </c>
      <c r="L22" s="78"/>
      <c r="M22" s="76"/>
      <c r="N22" s="76"/>
      <c r="O22" s="79"/>
      <c r="P22" s="50">
        <f t="shared" si="0"/>
        <v>10</v>
      </c>
    </row>
    <row r="23" spans="1:16" x14ac:dyDescent="0.3">
      <c r="A23" s="58">
        <v>44061</v>
      </c>
      <c r="B23" s="52"/>
      <c r="C23" s="53"/>
      <c r="D23" s="53"/>
      <c r="E23" s="54"/>
      <c r="F23" s="49"/>
      <c r="G23" s="53"/>
      <c r="H23" s="53"/>
      <c r="I23" s="54"/>
      <c r="J23" s="55"/>
      <c r="K23" s="53"/>
      <c r="L23" s="56"/>
      <c r="M23" s="49"/>
      <c r="N23" s="49"/>
      <c r="O23" s="57"/>
      <c r="P23" s="50"/>
    </row>
    <row r="24" spans="1:16" x14ac:dyDescent="0.3">
      <c r="A24" s="72">
        <v>44062</v>
      </c>
      <c r="B24" s="73"/>
      <c r="C24" s="74"/>
      <c r="D24" s="74"/>
      <c r="E24" s="75"/>
      <c r="F24" s="76">
        <v>1</v>
      </c>
      <c r="G24" s="74"/>
      <c r="H24" s="74"/>
      <c r="I24" s="75"/>
      <c r="J24" s="77">
        <v>1</v>
      </c>
      <c r="K24" s="74"/>
      <c r="L24" s="78"/>
      <c r="M24" s="76"/>
      <c r="N24" s="76"/>
      <c r="O24" s="79"/>
      <c r="P24" s="50">
        <f t="shared" si="0"/>
        <v>2</v>
      </c>
    </row>
    <row r="25" spans="1:16" x14ac:dyDescent="0.3">
      <c r="A25" s="58">
        <v>44063</v>
      </c>
      <c r="B25" s="52"/>
      <c r="C25" s="53"/>
      <c r="D25" s="53"/>
      <c r="E25" s="54"/>
      <c r="F25" s="49"/>
      <c r="G25" s="53"/>
      <c r="H25" s="53"/>
      <c r="I25" s="54"/>
      <c r="J25" s="55"/>
      <c r="K25" s="53"/>
      <c r="L25" s="56"/>
      <c r="M25" s="49"/>
      <c r="N25" s="49"/>
      <c r="O25" s="57"/>
      <c r="P25" s="50"/>
    </row>
    <row r="26" spans="1:16" x14ac:dyDescent="0.3">
      <c r="A26" s="72">
        <v>44064</v>
      </c>
      <c r="B26" s="73"/>
      <c r="C26" s="74"/>
      <c r="D26" s="74"/>
      <c r="E26" s="75"/>
      <c r="F26" s="76"/>
      <c r="G26" s="74"/>
      <c r="H26" s="74"/>
      <c r="I26" s="75"/>
      <c r="J26" s="77">
        <v>2</v>
      </c>
      <c r="K26" s="74">
        <v>1</v>
      </c>
      <c r="L26" s="78"/>
      <c r="M26" s="76"/>
      <c r="N26" s="76"/>
      <c r="O26" s="79"/>
      <c r="P26" s="50">
        <f t="shared" si="0"/>
        <v>3</v>
      </c>
    </row>
    <row r="27" spans="1:16" x14ac:dyDescent="0.3">
      <c r="A27" s="58">
        <v>44065</v>
      </c>
      <c r="B27" s="52"/>
      <c r="C27" s="53"/>
      <c r="D27" s="53"/>
      <c r="E27" s="54"/>
      <c r="F27" s="49"/>
      <c r="G27" s="53"/>
      <c r="H27" s="53"/>
      <c r="I27" s="54"/>
      <c r="J27" s="55"/>
      <c r="K27" s="53"/>
      <c r="L27" s="56"/>
      <c r="M27" s="49"/>
      <c r="N27" s="49"/>
      <c r="O27" s="57"/>
      <c r="P27" s="50"/>
    </row>
    <row r="28" spans="1:16" x14ac:dyDescent="0.3">
      <c r="A28" s="58">
        <v>44066</v>
      </c>
      <c r="B28" s="52"/>
      <c r="C28" s="53"/>
      <c r="D28" s="53"/>
      <c r="E28" s="54"/>
      <c r="F28" s="49"/>
      <c r="G28" s="53"/>
      <c r="H28" s="53"/>
      <c r="I28" s="54"/>
      <c r="J28" s="55"/>
      <c r="K28" s="53"/>
      <c r="L28" s="56"/>
      <c r="M28" s="49"/>
      <c r="N28" s="49"/>
      <c r="O28" s="57"/>
      <c r="P28" s="50"/>
    </row>
    <row r="29" spans="1:16" x14ac:dyDescent="0.3">
      <c r="A29" s="72">
        <v>44067</v>
      </c>
      <c r="B29" s="73"/>
      <c r="C29" s="74"/>
      <c r="D29" s="74"/>
      <c r="E29" s="75"/>
      <c r="F29" s="76"/>
      <c r="G29" s="74"/>
      <c r="H29" s="74"/>
      <c r="I29" s="75"/>
      <c r="J29" s="77">
        <v>3</v>
      </c>
      <c r="K29" s="74">
        <v>1</v>
      </c>
      <c r="L29" s="78"/>
      <c r="M29" s="76"/>
      <c r="N29" s="76"/>
      <c r="O29" s="79">
        <v>6</v>
      </c>
      <c r="P29" s="50">
        <f t="shared" si="0"/>
        <v>10</v>
      </c>
    </row>
    <row r="30" spans="1:16" x14ac:dyDescent="0.3">
      <c r="A30" s="58">
        <v>44068</v>
      </c>
      <c r="B30" s="52"/>
      <c r="C30" s="53"/>
      <c r="D30" s="53"/>
      <c r="E30" s="54"/>
      <c r="F30" s="49"/>
      <c r="G30" s="53"/>
      <c r="H30" s="53"/>
      <c r="I30" s="54"/>
      <c r="J30" s="55"/>
      <c r="K30" s="53"/>
      <c r="L30" s="56"/>
      <c r="M30" s="49"/>
      <c r="N30" s="49"/>
      <c r="O30" s="57"/>
      <c r="P30" s="50"/>
    </row>
    <row r="31" spans="1:16" x14ac:dyDescent="0.3">
      <c r="A31" s="72">
        <v>44069</v>
      </c>
      <c r="B31" s="73"/>
      <c r="C31" s="74"/>
      <c r="D31" s="74"/>
      <c r="E31" s="75"/>
      <c r="F31" s="76">
        <v>2</v>
      </c>
      <c r="G31" s="74"/>
      <c r="H31" s="74"/>
      <c r="I31" s="75"/>
      <c r="J31" s="77"/>
      <c r="K31" s="74"/>
      <c r="L31" s="78"/>
      <c r="M31" s="76"/>
      <c r="N31" s="76"/>
      <c r="O31" s="79"/>
      <c r="P31" s="50">
        <f t="shared" si="0"/>
        <v>2</v>
      </c>
    </row>
    <row r="32" spans="1:16" x14ac:dyDescent="0.3">
      <c r="A32" s="58">
        <v>44070</v>
      </c>
      <c r="B32" s="52"/>
      <c r="C32" s="53"/>
      <c r="D32" s="53"/>
      <c r="E32" s="54"/>
      <c r="F32" s="49"/>
      <c r="G32" s="53"/>
      <c r="H32" s="53"/>
      <c r="I32" s="54"/>
      <c r="J32" s="55"/>
      <c r="K32" s="53"/>
      <c r="L32" s="56"/>
      <c r="M32" s="49"/>
      <c r="N32" s="49"/>
      <c r="O32" s="57"/>
      <c r="P32" s="50"/>
    </row>
    <row r="33" spans="1:16" x14ac:dyDescent="0.3">
      <c r="A33" s="72">
        <v>44071</v>
      </c>
      <c r="B33" s="73">
        <v>1</v>
      </c>
      <c r="C33" s="74"/>
      <c r="D33" s="74"/>
      <c r="E33" s="75"/>
      <c r="F33" s="76">
        <v>1</v>
      </c>
      <c r="G33" s="74"/>
      <c r="H33" s="74"/>
      <c r="I33" s="75"/>
      <c r="J33" s="77"/>
      <c r="K33" s="74"/>
      <c r="L33" s="78"/>
      <c r="M33" s="76"/>
      <c r="N33" s="76"/>
      <c r="O33" s="79">
        <v>2</v>
      </c>
      <c r="P33" s="50">
        <f t="shared" si="0"/>
        <v>4</v>
      </c>
    </row>
    <row r="34" spans="1:16" x14ac:dyDescent="0.3">
      <c r="A34" s="58">
        <v>44072</v>
      </c>
      <c r="B34" s="52"/>
      <c r="C34" s="53"/>
      <c r="D34" s="53"/>
      <c r="E34" s="54"/>
      <c r="F34" s="49"/>
      <c r="G34" s="53"/>
      <c r="H34" s="53"/>
      <c r="I34" s="54"/>
      <c r="J34" s="55"/>
      <c r="K34" s="53"/>
      <c r="L34" s="56"/>
      <c r="M34" s="49"/>
      <c r="N34" s="49"/>
      <c r="O34" s="57"/>
      <c r="P34" s="50"/>
    </row>
    <row r="35" spans="1:16" x14ac:dyDescent="0.3">
      <c r="A35" s="58">
        <v>44073</v>
      </c>
      <c r="B35" s="52"/>
      <c r="C35" s="53"/>
      <c r="D35" s="53"/>
      <c r="E35" s="54"/>
      <c r="F35" s="49"/>
      <c r="G35" s="53"/>
      <c r="H35" s="53"/>
      <c r="I35" s="54"/>
      <c r="J35" s="55"/>
      <c r="K35" s="53"/>
      <c r="L35" s="56"/>
      <c r="M35" s="49"/>
      <c r="N35" s="49"/>
      <c r="O35" s="57"/>
      <c r="P35" s="50"/>
    </row>
    <row r="36" spans="1:16" ht="15" thickBot="1" x14ac:dyDescent="0.35">
      <c r="A36" s="72">
        <v>44074</v>
      </c>
      <c r="B36" s="73"/>
      <c r="C36" s="74"/>
      <c r="D36" s="74"/>
      <c r="E36" s="75"/>
      <c r="F36" s="76">
        <v>1</v>
      </c>
      <c r="G36" s="74">
        <v>1</v>
      </c>
      <c r="H36" s="74"/>
      <c r="I36" s="75"/>
      <c r="J36" s="77">
        <v>2</v>
      </c>
      <c r="K36" s="74">
        <v>2</v>
      </c>
      <c r="L36" s="78"/>
      <c r="M36" s="76"/>
      <c r="N36" s="76">
        <v>3</v>
      </c>
      <c r="O36" s="79">
        <v>1</v>
      </c>
      <c r="P36" s="50">
        <f t="shared" si="0"/>
        <v>10</v>
      </c>
    </row>
    <row r="37" spans="1:16" ht="27" thickBot="1" x14ac:dyDescent="0.35">
      <c r="A37" s="36" t="s">
        <v>14</v>
      </c>
      <c r="B37" s="37">
        <f t="shared" ref="B37:O37" si="1">SUM(B6:B36)</f>
        <v>1</v>
      </c>
      <c r="C37" s="38">
        <f t="shared" si="1"/>
        <v>0</v>
      </c>
      <c r="D37" s="38">
        <f t="shared" si="1"/>
        <v>0</v>
      </c>
      <c r="E37" s="37">
        <f t="shared" si="1"/>
        <v>0</v>
      </c>
      <c r="F37" s="40">
        <f t="shared" si="1"/>
        <v>12</v>
      </c>
      <c r="G37" s="38">
        <f t="shared" si="1"/>
        <v>3</v>
      </c>
      <c r="H37" s="37">
        <f t="shared" si="1"/>
        <v>0</v>
      </c>
      <c r="I37" s="41">
        <f t="shared" si="1"/>
        <v>0</v>
      </c>
      <c r="J37" s="42">
        <f t="shared" si="1"/>
        <v>27</v>
      </c>
      <c r="K37" s="38">
        <f t="shared" si="1"/>
        <v>9</v>
      </c>
      <c r="L37" s="37">
        <f t="shared" si="1"/>
        <v>0</v>
      </c>
      <c r="M37" s="40">
        <f t="shared" si="1"/>
        <v>0</v>
      </c>
      <c r="N37" s="40">
        <f t="shared" si="1"/>
        <v>11</v>
      </c>
      <c r="O37" s="35">
        <f t="shared" si="1"/>
        <v>26</v>
      </c>
      <c r="P37" s="35">
        <f>SUM(B37:O37)</f>
        <v>89</v>
      </c>
    </row>
    <row r="38" spans="1:16" ht="27" thickBot="1" x14ac:dyDescent="0.35">
      <c r="A38" s="9" t="s">
        <v>15</v>
      </c>
      <c r="B38" s="10">
        <f>SUM(B37+'July 2020'!B38)</f>
        <v>444</v>
      </c>
      <c r="C38" s="11">
        <f>SUM(C37+'July 2020'!C38)</f>
        <v>80</v>
      </c>
      <c r="D38" s="11">
        <f>SUM(D37+'July 2020'!D38)</f>
        <v>4</v>
      </c>
      <c r="E38" s="27">
        <f>SUM(E37+'July 2020'!E38)</f>
        <v>19</v>
      </c>
      <c r="F38" s="10">
        <f>SUM(F37+'July 2020'!F38)</f>
        <v>238</v>
      </c>
      <c r="G38" s="11">
        <f>SUM(G37+'July 2020'!G38)</f>
        <v>12</v>
      </c>
      <c r="H38" s="11">
        <f>SUM(H37+'July 2020'!H38)</f>
        <v>8</v>
      </c>
      <c r="I38" s="27">
        <f>SUM(I37+'July 2020'!I38)</f>
        <v>5</v>
      </c>
      <c r="J38" s="10">
        <f>SUM(J37+'July 2020'!J38)</f>
        <v>35</v>
      </c>
      <c r="K38" s="11">
        <f>SUM(K37+'July 2020'!K38)</f>
        <v>11</v>
      </c>
      <c r="L38" s="27">
        <f>SUM(L37+'July 2020'!L38)</f>
        <v>0</v>
      </c>
      <c r="M38" s="27">
        <f>SUM(M37+'July 2020'!M38)</f>
        <v>20</v>
      </c>
      <c r="N38" s="27">
        <f>SUM(N37+'July 2020'!N38)</f>
        <v>32</v>
      </c>
      <c r="O38" s="27">
        <f>SUM(O37+'July 2020'!O38)</f>
        <v>1245</v>
      </c>
      <c r="P38" s="14">
        <f>SUM(B37:O37)</f>
        <v>89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Q37"/>
  <sheetViews>
    <sheetView topLeftCell="A4" workbookViewId="0">
      <selection activeCell="O35" sqref="O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19" t="s">
        <v>26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6" ht="14.4" customHeigh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5.75" customHeight="1" thickBot="1" x14ac:dyDescent="0.35"/>
    <row r="4" spans="1:16" ht="14.4" customHeight="1" x14ac:dyDescent="0.3">
      <c r="A4" s="120" t="s">
        <v>0</v>
      </c>
      <c r="B4" s="122" t="s">
        <v>1</v>
      </c>
      <c r="C4" s="123"/>
      <c r="D4" s="123"/>
      <c r="E4" s="124"/>
      <c r="F4" s="122" t="s">
        <v>2</v>
      </c>
      <c r="G4" s="123"/>
      <c r="H4" s="123"/>
      <c r="I4" s="124"/>
      <c r="J4" s="125" t="s">
        <v>3</v>
      </c>
      <c r="K4" s="126"/>
      <c r="L4" s="127"/>
      <c r="M4" s="128" t="s">
        <v>4</v>
      </c>
      <c r="N4" s="120" t="s">
        <v>5</v>
      </c>
      <c r="O4" s="120" t="s">
        <v>6</v>
      </c>
      <c r="P4" s="130" t="s">
        <v>7</v>
      </c>
    </row>
    <row r="5" spans="1:16" ht="15" thickBot="1" x14ac:dyDescent="0.35">
      <c r="A5" s="12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29"/>
      <c r="N5" s="121"/>
      <c r="O5" s="121"/>
      <c r="P5" s="131"/>
    </row>
    <row r="6" spans="1:16" ht="15" customHeight="1" x14ac:dyDescent="0.3">
      <c r="A6" s="58">
        <v>44075</v>
      </c>
      <c r="B6" s="59"/>
      <c r="C6" s="60"/>
      <c r="D6" s="60"/>
      <c r="E6" s="61"/>
      <c r="F6" s="62"/>
      <c r="G6" s="60"/>
      <c r="H6" s="60"/>
      <c r="I6" s="61"/>
      <c r="J6" s="63"/>
      <c r="K6" s="60"/>
      <c r="L6" s="64"/>
      <c r="M6" s="62"/>
      <c r="N6" s="62"/>
      <c r="O6" s="65"/>
      <c r="P6" s="32"/>
    </row>
    <row r="7" spans="1:16" ht="15" customHeight="1" x14ac:dyDescent="0.3">
      <c r="A7" s="72">
        <v>44076</v>
      </c>
      <c r="B7" s="73">
        <v>1</v>
      </c>
      <c r="C7" s="74"/>
      <c r="D7" s="74"/>
      <c r="E7" s="75"/>
      <c r="F7" s="76">
        <v>3</v>
      </c>
      <c r="G7" s="74"/>
      <c r="H7" s="74"/>
      <c r="I7" s="75"/>
      <c r="J7" s="77">
        <v>2</v>
      </c>
      <c r="K7" s="74"/>
      <c r="L7" s="78"/>
      <c r="M7" s="76"/>
      <c r="N7" s="76">
        <v>2</v>
      </c>
      <c r="O7" s="79">
        <v>1</v>
      </c>
      <c r="P7" s="50">
        <f>SUM(B7:O7)</f>
        <v>9</v>
      </c>
    </row>
    <row r="8" spans="1:16" ht="15" customHeight="1" x14ac:dyDescent="0.3">
      <c r="A8" s="58">
        <v>44077</v>
      </c>
      <c r="B8" s="52"/>
      <c r="C8" s="53"/>
      <c r="D8" s="53"/>
      <c r="E8" s="54"/>
      <c r="F8" s="49"/>
      <c r="G8" s="53"/>
      <c r="H8" s="53"/>
      <c r="I8" s="54"/>
      <c r="J8" s="55"/>
      <c r="K8" s="53"/>
      <c r="L8" s="56"/>
      <c r="M8" s="49"/>
      <c r="N8" s="49"/>
      <c r="O8" s="57"/>
      <c r="P8" s="50"/>
    </row>
    <row r="9" spans="1:16" ht="15" customHeight="1" x14ac:dyDescent="0.3">
      <c r="A9" s="72">
        <v>44078</v>
      </c>
      <c r="B9" s="73"/>
      <c r="C9" s="74"/>
      <c r="D9" s="74"/>
      <c r="E9" s="75"/>
      <c r="F9" s="76"/>
      <c r="G9" s="74">
        <v>1</v>
      </c>
      <c r="H9" s="74"/>
      <c r="I9" s="75"/>
      <c r="J9" s="77"/>
      <c r="K9" s="74"/>
      <c r="L9" s="78"/>
      <c r="M9" s="76"/>
      <c r="N9" s="76"/>
      <c r="O9" s="79"/>
      <c r="P9" s="50">
        <f t="shared" ref="P9:P35" si="0">SUM(B9:O9)</f>
        <v>1</v>
      </c>
    </row>
    <row r="10" spans="1:16" ht="15" customHeight="1" x14ac:dyDescent="0.3">
      <c r="A10" s="58">
        <v>44079</v>
      </c>
      <c r="B10" s="52"/>
      <c r="C10" s="53"/>
      <c r="D10" s="53"/>
      <c r="E10" s="54"/>
      <c r="F10" s="49"/>
      <c r="G10" s="53"/>
      <c r="H10" s="53"/>
      <c r="I10" s="54"/>
      <c r="J10" s="55"/>
      <c r="K10" s="53"/>
      <c r="L10" s="56"/>
      <c r="M10" s="49"/>
      <c r="N10" s="49"/>
      <c r="O10" s="57"/>
      <c r="P10" s="50"/>
    </row>
    <row r="11" spans="1:16" ht="15" customHeight="1" x14ac:dyDescent="0.3">
      <c r="A11" s="58">
        <v>44080</v>
      </c>
      <c r="B11" s="52"/>
      <c r="C11" s="53"/>
      <c r="D11" s="53"/>
      <c r="E11" s="54"/>
      <c r="F11" s="49"/>
      <c r="G11" s="53"/>
      <c r="H11" s="53"/>
      <c r="I11" s="54"/>
      <c r="J11" s="55"/>
      <c r="K11" s="53"/>
      <c r="L11" s="56"/>
      <c r="M11" s="49"/>
      <c r="N11" s="49"/>
      <c r="O11" s="57"/>
      <c r="P11" s="50"/>
    </row>
    <row r="12" spans="1:16" ht="15" customHeight="1" x14ac:dyDescent="0.3">
      <c r="A12" s="58">
        <v>44081</v>
      </c>
      <c r="B12" s="52"/>
      <c r="C12" s="53"/>
      <c r="D12" s="53"/>
      <c r="E12" s="54"/>
      <c r="F12" s="49"/>
      <c r="G12" s="53"/>
      <c r="H12" s="53"/>
      <c r="I12" s="54"/>
      <c r="J12" s="55"/>
      <c r="K12" s="53"/>
      <c r="L12" s="56"/>
      <c r="M12" s="49"/>
      <c r="N12" s="49"/>
      <c r="O12" s="57"/>
      <c r="P12" s="50"/>
    </row>
    <row r="13" spans="1:16" ht="15" customHeight="1" x14ac:dyDescent="0.3">
      <c r="A13" s="58">
        <v>44082</v>
      </c>
      <c r="B13" s="52"/>
      <c r="C13" s="53"/>
      <c r="D13" s="53"/>
      <c r="E13" s="54"/>
      <c r="F13" s="49"/>
      <c r="G13" s="53"/>
      <c r="H13" s="53"/>
      <c r="I13" s="54"/>
      <c r="J13" s="55"/>
      <c r="K13" s="53"/>
      <c r="L13" s="56"/>
      <c r="M13" s="49"/>
      <c r="N13" s="49"/>
      <c r="O13" s="57"/>
      <c r="P13" s="50"/>
    </row>
    <row r="14" spans="1:16" ht="15" customHeight="1" x14ac:dyDescent="0.3">
      <c r="A14" s="72">
        <v>44083</v>
      </c>
      <c r="B14" s="73"/>
      <c r="C14" s="74"/>
      <c r="D14" s="74"/>
      <c r="E14" s="75"/>
      <c r="F14" s="76">
        <v>1</v>
      </c>
      <c r="G14" s="74"/>
      <c r="H14" s="74"/>
      <c r="I14" s="75"/>
      <c r="J14" s="77">
        <v>1</v>
      </c>
      <c r="K14" s="74">
        <v>1</v>
      </c>
      <c r="L14" s="78"/>
      <c r="M14" s="76"/>
      <c r="N14" s="76">
        <v>1</v>
      </c>
      <c r="O14" s="79">
        <v>4</v>
      </c>
      <c r="P14" s="50">
        <f t="shared" si="0"/>
        <v>8</v>
      </c>
    </row>
    <row r="15" spans="1:16" ht="15" customHeight="1" x14ac:dyDescent="0.3">
      <c r="A15" s="58">
        <v>44084</v>
      </c>
      <c r="B15" s="52"/>
      <c r="C15" s="53"/>
      <c r="D15" s="53"/>
      <c r="E15" s="54"/>
      <c r="F15" s="49"/>
      <c r="G15" s="53"/>
      <c r="H15" s="53"/>
      <c r="I15" s="54"/>
      <c r="J15" s="55"/>
      <c r="K15" s="53"/>
      <c r="L15" s="56"/>
      <c r="M15" s="49"/>
      <c r="N15" s="49"/>
      <c r="O15" s="57"/>
      <c r="P15" s="50"/>
    </row>
    <row r="16" spans="1:16" ht="15" customHeight="1" x14ac:dyDescent="0.3">
      <c r="A16" s="72">
        <v>44085</v>
      </c>
      <c r="B16" s="73">
        <v>1</v>
      </c>
      <c r="C16" s="74"/>
      <c r="D16" s="74"/>
      <c r="E16" s="75"/>
      <c r="F16" s="76"/>
      <c r="G16" s="74"/>
      <c r="H16" s="74"/>
      <c r="I16" s="75"/>
      <c r="J16" s="77">
        <v>1</v>
      </c>
      <c r="K16" s="74"/>
      <c r="L16" s="78"/>
      <c r="M16" s="76"/>
      <c r="N16" s="76"/>
      <c r="O16" s="79"/>
      <c r="P16" s="50">
        <f t="shared" si="0"/>
        <v>2</v>
      </c>
    </row>
    <row r="17" spans="1:17" x14ac:dyDescent="0.3">
      <c r="A17" s="58">
        <v>44086</v>
      </c>
      <c r="B17" s="52"/>
      <c r="C17" s="53"/>
      <c r="D17" s="53"/>
      <c r="E17" s="54"/>
      <c r="F17" s="49"/>
      <c r="G17" s="53"/>
      <c r="H17" s="53"/>
      <c r="I17" s="54"/>
      <c r="J17" s="55"/>
      <c r="K17" s="53"/>
      <c r="L17" s="56"/>
      <c r="M17" s="49"/>
      <c r="N17" s="49"/>
      <c r="O17" s="57"/>
      <c r="P17" s="50"/>
    </row>
    <row r="18" spans="1:17" x14ac:dyDescent="0.3">
      <c r="A18" s="58">
        <v>44087</v>
      </c>
      <c r="B18" s="52"/>
      <c r="C18" s="53"/>
      <c r="D18" s="53"/>
      <c r="E18" s="54"/>
      <c r="F18" s="49"/>
      <c r="G18" s="53"/>
      <c r="H18" s="53"/>
      <c r="I18" s="54"/>
      <c r="J18" s="55"/>
      <c r="K18" s="53"/>
      <c r="L18" s="56"/>
      <c r="M18" s="49"/>
      <c r="N18" s="49"/>
      <c r="O18" s="57"/>
      <c r="P18" s="50"/>
    </row>
    <row r="19" spans="1:17" x14ac:dyDescent="0.3">
      <c r="A19" s="72">
        <v>44088</v>
      </c>
      <c r="B19" s="73">
        <v>2</v>
      </c>
      <c r="C19" s="74"/>
      <c r="D19" s="74">
        <v>1</v>
      </c>
      <c r="E19" s="75"/>
      <c r="F19" s="76"/>
      <c r="G19" s="74"/>
      <c r="H19" s="74"/>
      <c r="I19" s="75"/>
      <c r="J19" s="77"/>
      <c r="K19" s="74"/>
      <c r="L19" s="78"/>
      <c r="M19" s="76"/>
      <c r="N19" s="76"/>
      <c r="O19" s="79">
        <v>1</v>
      </c>
      <c r="P19" s="50">
        <f t="shared" si="0"/>
        <v>4</v>
      </c>
    </row>
    <row r="20" spans="1:17" x14ac:dyDescent="0.3">
      <c r="A20" s="58">
        <v>44089</v>
      </c>
      <c r="B20" s="52"/>
      <c r="C20" s="53"/>
      <c r="D20" s="53"/>
      <c r="E20" s="54"/>
      <c r="F20" s="49"/>
      <c r="G20" s="53"/>
      <c r="H20" s="53"/>
      <c r="I20" s="54"/>
      <c r="J20" s="55"/>
      <c r="K20" s="53"/>
      <c r="L20" s="56"/>
      <c r="M20" s="49"/>
      <c r="N20" s="49"/>
      <c r="O20" s="57"/>
      <c r="P20" s="50"/>
    </row>
    <row r="21" spans="1:17" x14ac:dyDescent="0.3">
      <c r="A21" s="72">
        <v>44090</v>
      </c>
      <c r="B21" s="73"/>
      <c r="C21" s="74"/>
      <c r="D21" s="74"/>
      <c r="E21" s="75"/>
      <c r="F21" s="76"/>
      <c r="G21" s="74"/>
      <c r="H21" s="74"/>
      <c r="I21" s="75"/>
      <c r="J21" s="77"/>
      <c r="K21" s="74"/>
      <c r="L21" s="78"/>
      <c r="M21" s="76"/>
      <c r="N21" s="76"/>
      <c r="O21" s="79"/>
      <c r="P21" s="50">
        <f t="shared" si="0"/>
        <v>0</v>
      </c>
      <c r="Q21" t="s">
        <v>31</v>
      </c>
    </row>
    <row r="22" spans="1:17" x14ac:dyDescent="0.3">
      <c r="A22" s="58">
        <v>44091</v>
      </c>
      <c r="B22" s="52"/>
      <c r="C22" s="53"/>
      <c r="D22" s="53"/>
      <c r="E22" s="54"/>
      <c r="F22" s="49"/>
      <c r="G22" s="53"/>
      <c r="H22" s="53"/>
      <c r="I22" s="54"/>
      <c r="J22" s="55"/>
      <c r="K22" s="53"/>
      <c r="L22" s="56"/>
      <c r="M22" s="49"/>
      <c r="N22" s="49"/>
      <c r="O22" s="57"/>
      <c r="P22" s="50"/>
    </row>
    <row r="23" spans="1:17" x14ac:dyDescent="0.3">
      <c r="A23" s="72">
        <v>44092</v>
      </c>
      <c r="B23" s="73"/>
      <c r="C23" s="74"/>
      <c r="D23" s="74"/>
      <c r="E23" s="75"/>
      <c r="F23" s="76"/>
      <c r="G23" s="74"/>
      <c r="H23" s="74"/>
      <c r="I23" s="75"/>
      <c r="J23" s="77">
        <v>1</v>
      </c>
      <c r="K23" s="74"/>
      <c r="L23" s="78"/>
      <c r="M23" s="76"/>
      <c r="N23" s="76"/>
      <c r="O23" s="79">
        <v>4</v>
      </c>
      <c r="P23" s="50">
        <f t="shared" si="0"/>
        <v>5</v>
      </c>
    </row>
    <row r="24" spans="1:17" x14ac:dyDescent="0.3">
      <c r="A24" s="58">
        <v>44093</v>
      </c>
      <c r="B24" s="52"/>
      <c r="C24" s="53"/>
      <c r="D24" s="53"/>
      <c r="E24" s="54"/>
      <c r="F24" s="49"/>
      <c r="G24" s="53"/>
      <c r="H24" s="53"/>
      <c r="I24" s="54"/>
      <c r="J24" s="55"/>
      <c r="K24" s="53"/>
      <c r="L24" s="56"/>
      <c r="M24" s="49"/>
      <c r="N24" s="49"/>
      <c r="O24" s="57"/>
      <c r="P24" s="50"/>
    </row>
    <row r="25" spans="1:17" x14ac:dyDescent="0.3">
      <c r="A25" s="58">
        <v>44094</v>
      </c>
      <c r="B25" s="52"/>
      <c r="C25" s="53"/>
      <c r="D25" s="53"/>
      <c r="E25" s="54"/>
      <c r="F25" s="49"/>
      <c r="G25" s="53"/>
      <c r="H25" s="53"/>
      <c r="I25" s="54"/>
      <c r="J25" s="55"/>
      <c r="K25" s="53"/>
      <c r="L25" s="56"/>
      <c r="M25" s="49"/>
      <c r="N25" s="49"/>
      <c r="O25" s="57"/>
      <c r="P25" s="50"/>
    </row>
    <row r="26" spans="1:17" x14ac:dyDescent="0.3">
      <c r="A26" s="72">
        <v>44095</v>
      </c>
      <c r="B26" s="73">
        <v>2</v>
      </c>
      <c r="C26" s="74">
        <v>1</v>
      </c>
      <c r="D26" s="74">
        <v>1</v>
      </c>
      <c r="E26" s="75">
        <v>1</v>
      </c>
      <c r="F26" s="76"/>
      <c r="G26" s="74"/>
      <c r="H26" s="74"/>
      <c r="I26" s="75"/>
      <c r="J26" s="77">
        <v>3</v>
      </c>
      <c r="K26" s="74"/>
      <c r="L26" s="78"/>
      <c r="M26" s="76"/>
      <c r="N26" s="76"/>
      <c r="O26" s="79">
        <v>5</v>
      </c>
      <c r="P26" s="50">
        <f t="shared" si="0"/>
        <v>13</v>
      </c>
    </row>
    <row r="27" spans="1:17" x14ac:dyDescent="0.3">
      <c r="A27" s="58">
        <v>44096</v>
      </c>
      <c r="B27" s="52"/>
      <c r="C27" s="53"/>
      <c r="D27" s="53"/>
      <c r="E27" s="54"/>
      <c r="F27" s="49"/>
      <c r="G27" s="53"/>
      <c r="H27" s="53"/>
      <c r="I27" s="54"/>
      <c r="J27" s="55"/>
      <c r="K27" s="53"/>
      <c r="L27" s="56"/>
      <c r="M27" s="49"/>
      <c r="N27" s="49"/>
      <c r="O27" s="57"/>
      <c r="P27" s="50"/>
    </row>
    <row r="28" spans="1:17" x14ac:dyDescent="0.3">
      <c r="A28" s="72">
        <v>44097</v>
      </c>
      <c r="B28" s="73">
        <v>6</v>
      </c>
      <c r="C28" s="74"/>
      <c r="D28" s="74"/>
      <c r="E28" s="75"/>
      <c r="F28" s="76"/>
      <c r="G28" s="74"/>
      <c r="H28" s="74"/>
      <c r="I28" s="75"/>
      <c r="J28" s="77"/>
      <c r="K28" s="74"/>
      <c r="L28" s="78"/>
      <c r="M28" s="76"/>
      <c r="N28" s="76"/>
      <c r="O28" s="79">
        <v>1</v>
      </c>
      <c r="P28" s="50">
        <f t="shared" si="0"/>
        <v>7</v>
      </c>
    </row>
    <row r="29" spans="1:17" x14ac:dyDescent="0.3">
      <c r="A29" s="58">
        <v>44098</v>
      </c>
      <c r="B29" s="52"/>
      <c r="C29" s="53"/>
      <c r="D29" s="53"/>
      <c r="E29" s="54"/>
      <c r="F29" s="49"/>
      <c r="G29" s="53"/>
      <c r="H29" s="53"/>
      <c r="I29" s="54"/>
      <c r="J29" s="55"/>
      <c r="K29" s="53"/>
      <c r="L29" s="56"/>
      <c r="M29" s="49"/>
      <c r="N29" s="49"/>
      <c r="O29" s="57"/>
      <c r="P29" s="50"/>
    </row>
    <row r="30" spans="1:17" x14ac:dyDescent="0.3">
      <c r="A30" s="72">
        <v>44099</v>
      </c>
      <c r="B30" s="73">
        <v>2</v>
      </c>
      <c r="C30" s="74"/>
      <c r="D30" s="74"/>
      <c r="E30" s="75"/>
      <c r="F30" s="76"/>
      <c r="G30" s="74"/>
      <c r="H30" s="74"/>
      <c r="I30" s="75"/>
      <c r="J30" s="77">
        <v>1</v>
      </c>
      <c r="K30" s="74">
        <v>1</v>
      </c>
      <c r="L30" s="78"/>
      <c r="M30" s="76"/>
      <c r="N30" s="76"/>
      <c r="O30" s="79">
        <v>3</v>
      </c>
      <c r="P30" s="50">
        <f t="shared" si="0"/>
        <v>7</v>
      </c>
    </row>
    <row r="31" spans="1:17" x14ac:dyDescent="0.3">
      <c r="A31" s="58">
        <v>44100</v>
      </c>
      <c r="B31" s="52"/>
      <c r="C31" s="53"/>
      <c r="D31" s="53"/>
      <c r="E31" s="54"/>
      <c r="F31" s="49"/>
      <c r="G31" s="53"/>
      <c r="H31" s="53"/>
      <c r="I31" s="54"/>
      <c r="J31" s="55"/>
      <c r="K31" s="53"/>
      <c r="L31" s="56"/>
      <c r="M31" s="49"/>
      <c r="N31" s="49"/>
      <c r="O31" s="57"/>
      <c r="P31" s="50"/>
    </row>
    <row r="32" spans="1:17" x14ac:dyDescent="0.3">
      <c r="A32" s="58">
        <v>44101</v>
      </c>
      <c r="B32" s="52"/>
      <c r="C32" s="53"/>
      <c r="D32" s="53"/>
      <c r="E32" s="54"/>
      <c r="F32" s="49"/>
      <c r="G32" s="53"/>
      <c r="H32" s="53"/>
      <c r="I32" s="54"/>
      <c r="J32" s="55"/>
      <c r="K32" s="53"/>
      <c r="L32" s="56"/>
      <c r="M32" s="49"/>
      <c r="N32" s="49"/>
      <c r="O32" s="57"/>
      <c r="P32" s="50"/>
    </row>
    <row r="33" spans="1:16" x14ac:dyDescent="0.3">
      <c r="A33" s="72">
        <v>44102</v>
      </c>
      <c r="B33" s="73">
        <v>15</v>
      </c>
      <c r="C33" s="74">
        <v>2</v>
      </c>
      <c r="D33" s="74">
        <v>1</v>
      </c>
      <c r="E33" s="75">
        <v>1</v>
      </c>
      <c r="F33" s="76"/>
      <c r="G33" s="74"/>
      <c r="H33" s="74"/>
      <c r="I33" s="75"/>
      <c r="J33" s="77">
        <v>3</v>
      </c>
      <c r="K33" s="74"/>
      <c r="L33" s="78"/>
      <c r="M33" s="76"/>
      <c r="N33" s="76"/>
      <c r="O33" s="79">
        <v>5</v>
      </c>
      <c r="P33" s="50">
        <f t="shared" si="0"/>
        <v>27</v>
      </c>
    </row>
    <row r="34" spans="1:16" x14ac:dyDescent="0.3">
      <c r="A34" s="58">
        <v>44103</v>
      </c>
      <c r="B34" s="52"/>
      <c r="C34" s="53"/>
      <c r="D34" s="53"/>
      <c r="E34" s="54"/>
      <c r="F34" s="49"/>
      <c r="G34" s="53"/>
      <c r="H34" s="53"/>
      <c r="I34" s="54"/>
      <c r="J34" s="55"/>
      <c r="K34" s="53"/>
      <c r="L34" s="56"/>
      <c r="M34" s="49"/>
      <c r="N34" s="49"/>
      <c r="O34" s="57"/>
      <c r="P34" s="50"/>
    </row>
    <row r="35" spans="1:16" ht="15" thickBot="1" x14ac:dyDescent="0.35">
      <c r="A35" s="72">
        <v>44104</v>
      </c>
      <c r="B35" s="73">
        <v>5</v>
      </c>
      <c r="C35" s="74"/>
      <c r="D35" s="74"/>
      <c r="E35" s="75">
        <v>1</v>
      </c>
      <c r="F35" s="76"/>
      <c r="G35" s="74"/>
      <c r="H35" s="74"/>
      <c r="I35" s="75"/>
      <c r="J35" s="77">
        <v>1</v>
      </c>
      <c r="K35" s="74"/>
      <c r="L35" s="78"/>
      <c r="M35" s="76"/>
      <c r="N35" s="76"/>
      <c r="O35" s="79">
        <v>3</v>
      </c>
      <c r="P35" s="50">
        <f t="shared" si="0"/>
        <v>10</v>
      </c>
    </row>
    <row r="36" spans="1:16" ht="27" thickBot="1" x14ac:dyDescent="0.35">
      <c r="A36" s="36" t="s">
        <v>14</v>
      </c>
      <c r="B36" s="37">
        <f t="shared" ref="B36:O36" si="1">SUM(B6:B35)</f>
        <v>34</v>
      </c>
      <c r="C36" s="38">
        <f t="shared" si="1"/>
        <v>3</v>
      </c>
      <c r="D36" s="38">
        <f t="shared" si="1"/>
        <v>3</v>
      </c>
      <c r="E36" s="37">
        <f t="shared" si="1"/>
        <v>3</v>
      </c>
      <c r="F36" s="40">
        <f t="shared" si="1"/>
        <v>4</v>
      </c>
      <c r="G36" s="38">
        <f t="shared" si="1"/>
        <v>1</v>
      </c>
      <c r="H36" s="37">
        <f t="shared" si="1"/>
        <v>0</v>
      </c>
      <c r="I36" s="41">
        <f t="shared" si="1"/>
        <v>0</v>
      </c>
      <c r="J36" s="42">
        <f t="shared" si="1"/>
        <v>13</v>
      </c>
      <c r="K36" s="38">
        <f t="shared" si="1"/>
        <v>2</v>
      </c>
      <c r="L36" s="37">
        <f t="shared" si="1"/>
        <v>0</v>
      </c>
      <c r="M36" s="40">
        <f t="shared" si="1"/>
        <v>0</v>
      </c>
      <c r="N36" s="40">
        <f t="shared" si="1"/>
        <v>3</v>
      </c>
      <c r="O36" s="35">
        <f t="shared" si="1"/>
        <v>27</v>
      </c>
      <c r="P36" s="35">
        <f>SUM(B36:O36)</f>
        <v>93</v>
      </c>
    </row>
    <row r="37" spans="1:16" ht="27" thickBot="1" x14ac:dyDescent="0.35">
      <c r="A37" s="9" t="s">
        <v>15</v>
      </c>
      <c r="B37" s="10">
        <f>SUM(B36+'Aug. 2020'!B38)</f>
        <v>478</v>
      </c>
      <c r="C37" s="11">
        <f>SUM(C36+'Aug. 2020'!C38)</f>
        <v>83</v>
      </c>
      <c r="D37" s="11">
        <f>SUM(D36+'Aug. 2020'!D38)</f>
        <v>7</v>
      </c>
      <c r="E37" s="12">
        <f>SUM(E36+'Aug. 2020'!E38)</f>
        <v>22</v>
      </c>
      <c r="F37" s="13">
        <f>SUM(F36+'Aug. 2020'!F38)</f>
        <v>242</v>
      </c>
      <c r="G37" s="11">
        <f>SUM(G36+'Aug. 2020'!G38)</f>
        <v>13</v>
      </c>
      <c r="H37" s="11">
        <f>SUM(H36+'Aug. 2020'!H38)</f>
        <v>8</v>
      </c>
      <c r="I37" s="12">
        <f>SUM(I36+'Aug. 2020'!I38)</f>
        <v>5</v>
      </c>
      <c r="J37" s="13">
        <f>SUM(J36+'Aug. 2020'!J38)</f>
        <v>48</v>
      </c>
      <c r="K37" s="11">
        <f>SUM(K36+'Aug. 2020'!K38)</f>
        <v>13</v>
      </c>
      <c r="L37" s="12">
        <f>SUM(L36+'Aug. 2020'!L38)</f>
        <v>0</v>
      </c>
      <c r="M37" s="12">
        <f>SUM(M36+'Aug. 2020'!M38)</f>
        <v>20</v>
      </c>
      <c r="N37" s="12">
        <f>SUM(N36+'Aug. 2020'!N38)</f>
        <v>35</v>
      </c>
      <c r="O37" s="12">
        <f>SUM(O36+'Aug. 2020'!O38)</f>
        <v>1272</v>
      </c>
      <c r="P37" s="14">
        <f>SUM(B37:O37)</f>
        <v>2246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2020</vt:lpstr>
      <vt:lpstr>Fb 2020</vt:lpstr>
      <vt:lpstr>Mar. 2020</vt:lpstr>
      <vt:lpstr>Apr. 2020</vt:lpstr>
      <vt:lpstr>May 2020</vt:lpstr>
      <vt:lpstr>June 2020</vt:lpstr>
      <vt:lpstr>July 2020</vt:lpstr>
      <vt:lpstr>Aug. 2020</vt:lpstr>
      <vt:lpstr>Sept. 2020</vt:lpstr>
      <vt:lpstr>Oct. 2020</vt:lpstr>
      <vt:lpstr>Nov. 2020</vt:lpstr>
      <vt:lpstr>Dec. 2020</vt:lpstr>
      <vt:lpstr>Sheet1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Burchell</dc:creator>
  <cp:lastModifiedBy>Renny Schmidt</cp:lastModifiedBy>
  <cp:lastPrinted>2016-12-30T21:14:56Z</cp:lastPrinted>
  <dcterms:created xsi:type="dcterms:W3CDTF">2014-01-06T22:42:38Z</dcterms:created>
  <dcterms:modified xsi:type="dcterms:W3CDTF">2020-12-31T17:29:36Z</dcterms:modified>
</cp:coreProperties>
</file>