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ES\Pelton Round Butte\PRB FACILITIES-FISH\Pelton Trap\Pelton Trap Reports\"/>
    </mc:Choice>
  </mc:AlternateContent>
  <xr:revisionPtr revIDLastSave="0" documentId="13_ncr:1_{BECCACF5-C31B-462A-B3E0-BA655BD84756}" xr6:coauthVersionLast="41" xr6:coauthVersionMax="41" xr10:uidLastSave="{00000000-0000-0000-0000-000000000000}"/>
  <bookViews>
    <workbookView xWindow="-108" yWindow="-108" windowWidth="23256" windowHeight="14016" firstSheet="3" activeTab="11" xr2:uid="{00000000-000D-0000-FFFF-FFFF00000000}"/>
  </bookViews>
  <sheets>
    <sheet name="Jan. 2019" sheetId="1" r:id="rId1"/>
    <sheet name="Feb. 2019" sheetId="2" r:id="rId2"/>
    <sheet name="Mar. 2019" sheetId="3" r:id="rId3"/>
    <sheet name="Apr. 2019" sheetId="4" r:id="rId4"/>
    <sheet name="May 2019" sheetId="5" r:id="rId5"/>
    <sheet name="June 2019" sheetId="6" r:id="rId6"/>
    <sheet name="July 2019" sheetId="7" r:id="rId7"/>
    <sheet name="Aug. 2019" sheetId="8" r:id="rId8"/>
    <sheet name="Sept. 2019" sheetId="9" r:id="rId9"/>
    <sheet name="Oct. 2019" sheetId="10" r:id="rId10"/>
    <sheet name="Nov. 2019" sheetId="11" r:id="rId11"/>
    <sheet name="Dec. 2019" sheetId="12" r:id="rId12"/>
    <sheet name="Sheet1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5" i="12" l="1"/>
  <c r="P32" i="12" l="1"/>
  <c r="P28" i="12" l="1"/>
  <c r="P25" i="12"/>
  <c r="P23" i="12" l="1"/>
  <c r="P18" i="12" l="1"/>
  <c r="P21" i="12"/>
  <c r="P16" i="12" l="1"/>
  <c r="P14" i="12" l="1"/>
  <c r="P11" i="12" l="1"/>
  <c r="P9" i="12" l="1"/>
  <c r="P7" i="12" l="1"/>
  <c r="P34" i="11"/>
  <c r="P30" i="11" l="1"/>
  <c r="P27" i="11" l="1"/>
  <c r="P25" i="11" l="1"/>
  <c r="P20" i="11" l="1"/>
  <c r="P23" i="11"/>
  <c r="P16" i="11" l="1"/>
  <c r="P12" i="11" l="1"/>
  <c r="P10" i="11" l="1"/>
  <c r="P36" i="10" l="1"/>
  <c r="P29" i="10" l="1"/>
  <c r="P33" i="10"/>
  <c r="P23" i="10" l="1"/>
  <c r="P26" i="10"/>
  <c r="P21" i="10" l="1"/>
  <c r="P19" i="10" l="1"/>
  <c r="P16" i="10" l="1"/>
  <c r="P14" i="10" l="1"/>
  <c r="P12" i="10" l="1"/>
  <c r="P9" i="10" l="1"/>
  <c r="P7" i="10" l="1"/>
  <c r="P35" i="9" l="1"/>
  <c r="P31" i="9" l="1"/>
  <c r="P24" i="9"/>
  <c r="P28" i="9"/>
  <c r="P18" i="9" l="1"/>
  <c r="P21" i="9"/>
  <c r="P16" i="9" l="1"/>
  <c r="P14" i="9" l="1"/>
  <c r="P11" i="9" l="1"/>
  <c r="P9" i="9" l="1"/>
  <c r="P33" i="8" l="1"/>
  <c r="P35" i="8"/>
  <c r="P24" i="8" l="1"/>
  <c r="P26" i="8"/>
  <c r="P28" i="8"/>
  <c r="P31" i="8"/>
  <c r="P21" i="8" l="1"/>
  <c r="P19" i="8" l="1"/>
  <c r="P17" i="8" l="1"/>
  <c r="P14" i="8" l="1"/>
  <c r="P12" i="8" l="1"/>
  <c r="P10" i="8" l="1"/>
  <c r="P7" i="8" l="1"/>
  <c r="P29" i="7" l="1"/>
  <c r="P31" i="7"/>
  <c r="P34" i="7"/>
  <c r="P6" i="8"/>
  <c r="P22" i="7" l="1"/>
  <c r="P24" i="7"/>
  <c r="P27" i="7"/>
  <c r="P20" i="7" l="1"/>
  <c r="P17" i="7" l="1"/>
  <c r="P10" i="7" l="1"/>
  <c r="P13" i="7"/>
  <c r="P15" i="7"/>
  <c r="P7" i="7" l="1"/>
  <c r="P33" i="6" l="1"/>
  <c r="P30" i="6" l="1"/>
  <c r="P26" i="6" l="1"/>
  <c r="P24" i="6" l="1"/>
  <c r="P22" i="6" l="1"/>
  <c r="P19" i="6" l="1"/>
  <c r="P17" i="6" l="1"/>
  <c r="P15" i="6" l="1"/>
  <c r="P12" i="6" l="1"/>
  <c r="P11" i="6" l="1"/>
  <c r="P8" i="6" l="1"/>
  <c r="P34" i="5" l="1"/>
  <c r="P36" i="5"/>
  <c r="P32" i="5" l="1"/>
  <c r="P29" i="5" l="1"/>
  <c r="P27" i="5" l="1"/>
  <c r="P25" i="5" l="1"/>
  <c r="P22" i="5" l="1"/>
  <c r="P20" i="5" l="1"/>
  <c r="P18" i="5" l="1"/>
  <c r="P15" i="5" l="1"/>
  <c r="P11" i="5" l="1"/>
  <c r="P8" i="5" l="1"/>
  <c r="P34" i="4" l="1"/>
  <c r="P31" i="4" l="1"/>
  <c r="P27" i="4" l="1"/>
  <c r="P24" i="4" l="1"/>
  <c r="P20" i="4" l="1"/>
  <c r="P17" i="4" l="1"/>
  <c r="P15" i="4" l="1"/>
  <c r="P13" i="4" l="1"/>
  <c r="P10" i="4" l="1"/>
  <c r="P8" i="4" l="1"/>
  <c r="P6" i="4" l="1"/>
  <c r="P34" i="3"/>
  <c r="P30" i="3" l="1"/>
  <c r="P26" i="3" l="1"/>
  <c r="P23" i="3" l="1"/>
  <c r="P19" i="3" l="1"/>
  <c r="P16" i="3" l="1"/>
  <c r="P11" i="3" l="1"/>
  <c r="P13" i="3"/>
  <c r="P9" i="3" l="1"/>
  <c r="P27" i="2" l="1"/>
  <c r="P33" i="2"/>
  <c r="P25" i="2" l="1"/>
  <c r="P23" i="2" l="1"/>
  <c r="P20" i="2" l="1"/>
  <c r="P18" i="2" l="1"/>
  <c r="P16" i="2" l="1"/>
  <c r="P12" i="2" l="1"/>
  <c r="P13" i="2"/>
  <c r="P9" i="2" l="1"/>
  <c r="P11" i="2"/>
  <c r="P6" i="2"/>
  <c r="P35" i="1" l="1"/>
  <c r="P33" i="1" l="1"/>
  <c r="P30" i="1" l="1"/>
  <c r="P28" i="1" l="1"/>
  <c r="P26" i="1" l="1"/>
  <c r="P23" i="1" l="1"/>
  <c r="P19" i="1" l="1"/>
  <c r="P21" i="1"/>
  <c r="P16" i="1" l="1"/>
  <c r="P14" i="1" l="1"/>
  <c r="P12" i="1" l="1"/>
  <c r="P9" i="1" l="1"/>
  <c r="G37" i="5" l="1"/>
  <c r="I37" i="5" l="1"/>
  <c r="B37" i="3" l="1"/>
  <c r="C37" i="3"/>
  <c r="D37" i="3"/>
  <c r="O37" i="5" l="1"/>
  <c r="F37" i="5"/>
  <c r="H37" i="5"/>
  <c r="C37" i="1" l="1"/>
  <c r="C38" i="1" s="1"/>
  <c r="D37" i="1"/>
  <c r="D38" i="1" s="1"/>
  <c r="E37" i="1"/>
  <c r="E38" i="1" s="1"/>
  <c r="F37" i="1"/>
  <c r="F38" i="1" s="1"/>
  <c r="G37" i="1"/>
  <c r="G38" i="1" s="1"/>
  <c r="H37" i="1"/>
  <c r="H38" i="1" s="1"/>
  <c r="I37" i="1"/>
  <c r="I38" i="1" s="1"/>
  <c r="J37" i="1"/>
  <c r="J38" i="1" s="1"/>
  <c r="K37" i="1"/>
  <c r="K38" i="1" s="1"/>
  <c r="L37" i="1"/>
  <c r="L38" i="1" s="1"/>
  <c r="M37" i="1"/>
  <c r="M38" i="1" s="1"/>
  <c r="N37" i="1"/>
  <c r="N38" i="1" s="1"/>
  <c r="O37" i="1"/>
  <c r="O38" i="1" s="1"/>
  <c r="B37" i="1"/>
  <c r="B38" i="1" s="1"/>
  <c r="P37" i="1" l="1"/>
  <c r="P38" i="1" s="1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N37" i="5"/>
  <c r="M37" i="5"/>
  <c r="L37" i="5"/>
  <c r="K37" i="5"/>
  <c r="J37" i="5"/>
  <c r="E37" i="5"/>
  <c r="D37" i="5"/>
  <c r="C37" i="5"/>
  <c r="B37" i="5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O37" i="3"/>
  <c r="N37" i="3"/>
  <c r="M37" i="3"/>
  <c r="L37" i="3"/>
  <c r="K37" i="3"/>
  <c r="J37" i="3"/>
  <c r="I37" i="3"/>
  <c r="H37" i="3"/>
  <c r="G37" i="3"/>
  <c r="F37" i="3"/>
  <c r="E37" i="3"/>
  <c r="O34" i="2"/>
  <c r="O35" i="2" s="1"/>
  <c r="N34" i="2"/>
  <c r="N35" i="2" s="1"/>
  <c r="M34" i="2"/>
  <c r="M35" i="2" s="1"/>
  <c r="L34" i="2"/>
  <c r="L35" i="2" s="1"/>
  <c r="K34" i="2"/>
  <c r="K35" i="2" s="1"/>
  <c r="J34" i="2"/>
  <c r="J35" i="2" s="1"/>
  <c r="I34" i="2"/>
  <c r="I35" i="2" s="1"/>
  <c r="H34" i="2"/>
  <c r="H35" i="2" s="1"/>
  <c r="G34" i="2"/>
  <c r="G35" i="2" s="1"/>
  <c r="F34" i="2"/>
  <c r="F35" i="2" s="1"/>
  <c r="E34" i="2"/>
  <c r="E35" i="2" s="1"/>
  <c r="D34" i="2"/>
  <c r="D35" i="2" s="1"/>
  <c r="D38" i="3" s="1"/>
  <c r="C34" i="2"/>
  <c r="C35" i="2" s="1"/>
  <c r="C38" i="3" s="1"/>
  <c r="B34" i="2"/>
  <c r="B35" i="2" s="1"/>
  <c r="B38" i="3" s="1"/>
  <c r="F38" i="3" l="1"/>
  <c r="F37" i="4" s="1"/>
  <c r="F38" i="5" s="1"/>
  <c r="F37" i="6" s="1"/>
  <c r="F38" i="7" s="1"/>
  <c r="F38" i="8" s="1"/>
  <c r="F37" i="9" s="1"/>
  <c r="F38" i="10" s="1"/>
  <c r="F37" i="11" s="1"/>
  <c r="F38" i="12" s="1"/>
  <c r="G38" i="3"/>
  <c r="G37" i="4" s="1"/>
  <c r="G38" i="5" s="1"/>
  <c r="G37" i="6" s="1"/>
  <c r="G38" i="7" s="1"/>
  <c r="G38" i="8" s="1"/>
  <c r="G37" i="9" s="1"/>
  <c r="G38" i="10" s="1"/>
  <c r="G37" i="11" s="1"/>
  <c r="G38" i="12" s="1"/>
  <c r="L38" i="3"/>
  <c r="L37" i="4" s="1"/>
  <c r="L38" i="5" s="1"/>
  <c r="L37" i="6" s="1"/>
  <c r="L38" i="7" s="1"/>
  <c r="L38" i="8" s="1"/>
  <c r="L37" i="9" s="1"/>
  <c r="L38" i="10" s="1"/>
  <c r="L37" i="11" s="1"/>
  <c r="L38" i="12" s="1"/>
  <c r="N38" i="3"/>
  <c r="N37" i="4" s="1"/>
  <c r="N38" i="5" s="1"/>
  <c r="N37" i="6" s="1"/>
  <c r="N38" i="7" s="1"/>
  <c r="N38" i="8" s="1"/>
  <c r="N37" i="9" s="1"/>
  <c r="N38" i="10" s="1"/>
  <c r="N37" i="11" s="1"/>
  <c r="N38" i="12" s="1"/>
  <c r="E38" i="3"/>
  <c r="E37" i="4" s="1"/>
  <c r="E38" i="5" s="1"/>
  <c r="E37" i="6" s="1"/>
  <c r="E38" i="7" s="1"/>
  <c r="E38" i="8" s="1"/>
  <c r="E37" i="9" s="1"/>
  <c r="E38" i="10" s="1"/>
  <c r="E37" i="11" s="1"/>
  <c r="E38" i="12" s="1"/>
  <c r="D37" i="4"/>
  <c r="D38" i="5" s="1"/>
  <c r="D37" i="6" s="1"/>
  <c r="D38" i="7" s="1"/>
  <c r="D38" i="8" s="1"/>
  <c r="D37" i="9" s="1"/>
  <c r="D38" i="10" s="1"/>
  <c r="D37" i="11" s="1"/>
  <c r="D38" i="12" s="1"/>
  <c r="O38" i="3"/>
  <c r="O37" i="4" s="1"/>
  <c r="H38" i="3"/>
  <c r="H37" i="4" s="1"/>
  <c r="H38" i="5" s="1"/>
  <c r="H37" i="6" s="1"/>
  <c r="H38" i="7" s="1"/>
  <c r="I38" i="3"/>
  <c r="I37" i="4" s="1"/>
  <c r="I38" i="5" s="1"/>
  <c r="I37" i="6" s="1"/>
  <c r="I38" i="7" s="1"/>
  <c r="I38" i="8" s="1"/>
  <c r="I37" i="9" s="1"/>
  <c r="I38" i="10" s="1"/>
  <c r="I37" i="11" s="1"/>
  <c r="I38" i="12" s="1"/>
  <c r="J38" i="3"/>
  <c r="J37" i="4" s="1"/>
  <c r="J38" i="5" s="1"/>
  <c r="J37" i="6" s="1"/>
  <c r="J38" i="7" s="1"/>
  <c r="J38" i="8" s="1"/>
  <c r="J37" i="9" s="1"/>
  <c r="J38" i="10" s="1"/>
  <c r="J37" i="11" s="1"/>
  <c r="J38" i="12" s="1"/>
  <c r="K38" i="3"/>
  <c r="K37" i="4" s="1"/>
  <c r="K38" i="5" s="1"/>
  <c r="K37" i="6" s="1"/>
  <c r="K38" i="7" s="1"/>
  <c r="K38" i="8" s="1"/>
  <c r="K37" i="9" s="1"/>
  <c r="K38" i="10" s="1"/>
  <c r="K37" i="11" s="1"/>
  <c r="K38" i="12" s="1"/>
  <c r="B37" i="4"/>
  <c r="B38" i="5" s="1"/>
  <c r="B37" i="6" s="1"/>
  <c r="B38" i="7" s="1"/>
  <c r="B38" i="8" s="1"/>
  <c r="B37" i="9" s="1"/>
  <c r="C37" i="4"/>
  <c r="C38" i="5" s="1"/>
  <c r="C37" i="6" s="1"/>
  <c r="C38" i="7" s="1"/>
  <c r="C38" i="8" s="1"/>
  <c r="C37" i="9" s="1"/>
  <c r="C38" i="10" s="1"/>
  <c r="C37" i="11" s="1"/>
  <c r="C38" i="12" s="1"/>
  <c r="M38" i="3"/>
  <c r="M37" i="4" s="1"/>
  <c r="M38" i="5" s="1"/>
  <c r="M37" i="6" s="1"/>
  <c r="M38" i="7" s="1"/>
  <c r="M38" i="8" s="1"/>
  <c r="M37" i="9" s="1"/>
  <c r="M38" i="10" s="1"/>
  <c r="M37" i="11" s="1"/>
  <c r="M38" i="12" s="1"/>
  <c r="P35" i="2"/>
  <c r="P37" i="12"/>
  <c r="P36" i="11"/>
  <c r="P37" i="10"/>
  <c r="P36" i="9"/>
  <c r="P38" i="8"/>
  <c r="P37" i="8"/>
  <c r="P37" i="7"/>
  <c r="P36" i="6"/>
  <c r="P37" i="5"/>
  <c r="P36" i="4"/>
  <c r="P37" i="3"/>
  <c r="P34" i="2"/>
  <c r="P37" i="4" l="1"/>
  <c r="P38" i="3"/>
  <c r="B38" i="10"/>
  <c r="B37" i="11" s="1"/>
  <c r="B38" i="12" s="1"/>
  <c r="H38" i="8"/>
  <c r="H37" i="9" s="1"/>
  <c r="H38" i="10" s="1"/>
  <c r="H37" i="11" s="1"/>
  <c r="H38" i="12" s="1"/>
  <c r="O38" i="5"/>
  <c r="O37" i="6" s="1"/>
  <c r="O38" i="7" s="1"/>
  <c r="O38" i="8" s="1"/>
  <c r="O37" i="9" s="1"/>
  <c r="O38" i="10" s="1"/>
  <c r="O37" i="11" s="1"/>
  <c r="P38" i="5" l="1"/>
  <c r="P38" i="7"/>
  <c r="P37" i="9"/>
  <c r="P37" i="11"/>
  <c r="P38" i="12" s="1"/>
  <c r="O38" i="12"/>
  <c r="P37" i="6"/>
  <c r="P38" i="10"/>
</calcChain>
</file>

<file path=xl/sharedStrings.xml><?xml version="1.0" encoding="utf-8"?>
<sst xmlns="http://schemas.openxmlformats.org/spreadsheetml/2006/main" count="266" uniqueCount="30">
  <si>
    <t>Date</t>
  </si>
  <si>
    <t>SUMMER STEELHEAD</t>
  </si>
  <si>
    <t>SPRING CHINOOK</t>
  </si>
  <si>
    <t>Sockeye</t>
  </si>
  <si>
    <t>Fall Chinook</t>
  </si>
  <si>
    <t>Bull Trout</t>
  </si>
  <si>
    <t>Rainbow Trout</t>
  </si>
  <si>
    <t>Total</t>
  </si>
  <si>
    <t>Hatchery</t>
  </si>
  <si>
    <t>Wild</t>
  </si>
  <si>
    <t>RM</t>
  </si>
  <si>
    <t>LM</t>
  </si>
  <si>
    <t>Hachery</t>
  </si>
  <si>
    <t>Hat.</t>
  </si>
  <si>
    <t>Grand Total</t>
  </si>
  <si>
    <t>Yearly Total</t>
  </si>
  <si>
    <t xml:space="preserve"> </t>
  </si>
  <si>
    <t>NoMark</t>
  </si>
  <si>
    <t>April 2019 Pelton Trap</t>
  </si>
  <si>
    <t>January 2019 Pelton Trap</t>
  </si>
  <si>
    <t>February 2019 Pelton Trap</t>
  </si>
  <si>
    <t>March 2019 Pelton Trap</t>
  </si>
  <si>
    <t>May 2019 Pelton Trap</t>
  </si>
  <si>
    <t>June 2019 Pelton Trap</t>
  </si>
  <si>
    <t>July 2019 Pelton Trap</t>
  </si>
  <si>
    <t>August 2019 Pelton Trap</t>
  </si>
  <si>
    <t>September 2019 Pelton Trap</t>
  </si>
  <si>
    <t>October 2019 Pelton Trap</t>
  </si>
  <si>
    <t>November 2019 Pelton Trap</t>
  </si>
  <si>
    <t>December 2019 Pelton Trap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</si>
</sst>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2" borderId="42" xfId="0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14" fontId="4" fillId="4" borderId="11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14" fontId="4" fillId="5" borderId="11" xfId="0" applyNumberFormat="1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44" xfId="0" applyFont="1" applyFill="1" applyBorder="1" applyAlignment="1">
      <alignment horizontal="center"/>
    </xf>
    <xf numFmtId="0" fontId="5" fillId="5" borderId="45" xfId="0" applyFont="1" applyFill="1" applyBorder="1" applyAlignment="1">
      <alignment horizontal="center"/>
    </xf>
    <xf numFmtId="0" fontId="5" fillId="5" borderId="46" xfId="0" applyFont="1" applyFill="1" applyBorder="1" applyAlignment="1">
      <alignment horizontal="center"/>
    </xf>
    <xf numFmtId="0" fontId="5" fillId="5" borderId="47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14" fontId="9" fillId="5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40"/>
  <sheetViews>
    <sheetView workbookViewId="0">
      <selection sqref="A1:P2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97" t="s">
        <v>19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ht="14.4" customHeight="1" x14ac:dyDescent="0.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ht="15.75" customHeight="1" thickBot="1" x14ac:dyDescent="0.35"/>
    <row r="4" spans="1:16" ht="14.4" customHeight="1" x14ac:dyDescent="0.3">
      <c r="A4" s="98" t="s">
        <v>0</v>
      </c>
      <c r="B4" s="100" t="s">
        <v>1</v>
      </c>
      <c r="C4" s="101"/>
      <c r="D4" s="101"/>
      <c r="E4" s="102"/>
      <c r="F4" s="100" t="s">
        <v>2</v>
      </c>
      <c r="G4" s="101"/>
      <c r="H4" s="101"/>
      <c r="I4" s="102"/>
      <c r="J4" s="103" t="s">
        <v>3</v>
      </c>
      <c r="K4" s="104"/>
      <c r="L4" s="105"/>
      <c r="M4" s="106" t="s">
        <v>4</v>
      </c>
      <c r="N4" s="98" t="s">
        <v>5</v>
      </c>
      <c r="O4" s="98" t="s">
        <v>6</v>
      </c>
      <c r="P4" s="108" t="s">
        <v>7</v>
      </c>
    </row>
    <row r="5" spans="1:16" ht="15" thickBot="1" x14ac:dyDescent="0.35">
      <c r="A5" s="99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7"/>
      <c r="N5" s="99"/>
      <c r="O5" s="99"/>
      <c r="P5" s="109"/>
    </row>
    <row r="6" spans="1:16" ht="15" customHeight="1" x14ac:dyDescent="0.3">
      <c r="A6" s="9">
        <v>43466</v>
      </c>
      <c r="B6" s="60"/>
      <c r="C6" s="61"/>
      <c r="D6" s="61"/>
      <c r="E6" s="62"/>
      <c r="F6" s="63"/>
      <c r="G6" s="61"/>
      <c r="H6" s="61"/>
      <c r="I6" s="62"/>
      <c r="J6" s="64"/>
      <c r="K6" s="61"/>
      <c r="L6" s="65"/>
      <c r="M6" s="63"/>
      <c r="N6" s="63"/>
      <c r="O6" s="66"/>
      <c r="P6" s="33"/>
    </row>
    <row r="7" spans="1:16" ht="15" customHeight="1" x14ac:dyDescent="0.3">
      <c r="A7" s="9">
        <v>43467</v>
      </c>
      <c r="B7" s="53"/>
      <c r="C7" s="54"/>
      <c r="D7" s="54"/>
      <c r="E7" s="55"/>
      <c r="F7" s="50"/>
      <c r="G7" s="54"/>
      <c r="H7" s="54"/>
      <c r="I7" s="55"/>
      <c r="J7" s="56"/>
      <c r="K7" s="54"/>
      <c r="L7" s="57"/>
      <c r="M7" s="50"/>
      <c r="N7" s="50"/>
      <c r="O7" s="58"/>
      <c r="P7" s="34"/>
    </row>
    <row r="8" spans="1:16" ht="15" customHeight="1" x14ac:dyDescent="0.3">
      <c r="A8" s="9">
        <v>43468</v>
      </c>
      <c r="B8" s="53"/>
      <c r="C8" s="54"/>
      <c r="D8" s="54"/>
      <c r="E8" s="55"/>
      <c r="F8" s="50"/>
      <c r="G8" s="54"/>
      <c r="H8" s="54"/>
      <c r="I8" s="55"/>
      <c r="J8" s="56"/>
      <c r="K8" s="54"/>
      <c r="L8" s="57"/>
      <c r="M8" s="50"/>
      <c r="N8" s="50"/>
      <c r="O8" s="58"/>
      <c r="P8" s="34"/>
    </row>
    <row r="9" spans="1:16" ht="15" customHeight="1" x14ac:dyDescent="0.3">
      <c r="A9" s="73">
        <v>43469</v>
      </c>
      <c r="B9" s="74">
        <v>21</v>
      </c>
      <c r="C9" s="75"/>
      <c r="D9" s="75"/>
      <c r="E9" s="76">
        <v>1</v>
      </c>
      <c r="F9" s="77"/>
      <c r="G9" s="75"/>
      <c r="H9" s="75"/>
      <c r="I9" s="76"/>
      <c r="J9" s="78"/>
      <c r="K9" s="75"/>
      <c r="L9" s="79"/>
      <c r="M9" s="77">
        <v>1</v>
      </c>
      <c r="N9" s="77"/>
      <c r="O9" s="80">
        <v>11</v>
      </c>
      <c r="P9" s="52">
        <f>SUM(B9:O9)</f>
        <v>34</v>
      </c>
    </row>
    <row r="10" spans="1:16" ht="15" customHeight="1" x14ac:dyDescent="0.3">
      <c r="A10" s="9">
        <v>43470</v>
      </c>
      <c r="B10" s="53"/>
      <c r="C10" s="54"/>
      <c r="D10" s="54"/>
      <c r="E10" s="55"/>
      <c r="F10" s="50"/>
      <c r="G10" s="54"/>
      <c r="H10" s="54"/>
      <c r="I10" s="55"/>
      <c r="J10" s="56"/>
      <c r="K10" s="54"/>
      <c r="L10" s="57"/>
      <c r="M10" s="50"/>
      <c r="N10" s="50"/>
      <c r="O10" s="58"/>
      <c r="P10" s="52"/>
    </row>
    <row r="11" spans="1:16" ht="15" customHeight="1" x14ac:dyDescent="0.3">
      <c r="A11" s="9">
        <v>43471</v>
      </c>
      <c r="B11" s="53"/>
      <c r="C11" s="54"/>
      <c r="D11" s="54"/>
      <c r="E11" s="55"/>
      <c r="F11" s="50"/>
      <c r="G11" s="54"/>
      <c r="H11" s="54"/>
      <c r="I11" s="55"/>
      <c r="J11" s="56"/>
      <c r="K11" s="54"/>
      <c r="L11" s="57"/>
      <c r="M11" s="50"/>
      <c r="N11" s="50"/>
      <c r="O11" s="58"/>
      <c r="P11" s="52"/>
    </row>
    <row r="12" spans="1:16" ht="15" customHeight="1" x14ac:dyDescent="0.3">
      <c r="A12" s="73">
        <v>43472</v>
      </c>
      <c r="B12" s="74">
        <v>23</v>
      </c>
      <c r="C12" s="75"/>
      <c r="D12" s="75"/>
      <c r="E12" s="76">
        <v>1</v>
      </c>
      <c r="F12" s="77"/>
      <c r="G12" s="75"/>
      <c r="H12" s="75"/>
      <c r="I12" s="76"/>
      <c r="J12" s="78"/>
      <c r="K12" s="75"/>
      <c r="L12" s="79"/>
      <c r="M12" s="77">
        <v>1</v>
      </c>
      <c r="N12" s="77"/>
      <c r="O12" s="80">
        <v>12</v>
      </c>
      <c r="P12" s="52">
        <f t="shared" ref="P12:P35" si="0">SUM(B12:O12)</f>
        <v>37</v>
      </c>
    </row>
    <row r="13" spans="1:16" ht="15" customHeight="1" x14ac:dyDescent="0.3">
      <c r="A13" s="9">
        <v>43473</v>
      </c>
      <c r="B13" s="53"/>
      <c r="C13" s="54"/>
      <c r="D13" s="54"/>
      <c r="E13" s="55"/>
      <c r="F13" s="50"/>
      <c r="G13" s="54"/>
      <c r="H13" s="54"/>
      <c r="I13" s="55"/>
      <c r="J13" s="56"/>
      <c r="K13" s="54"/>
      <c r="L13" s="57"/>
      <c r="M13" s="50"/>
      <c r="N13" s="50"/>
      <c r="O13" s="58"/>
      <c r="P13" s="52"/>
    </row>
    <row r="14" spans="1:16" ht="15" customHeight="1" x14ac:dyDescent="0.3">
      <c r="A14" s="73">
        <v>43474</v>
      </c>
      <c r="B14" s="74">
        <v>18</v>
      </c>
      <c r="C14" s="75"/>
      <c r="D14" s="75"/>
      <c r="E14" s="76"/>
      <c r="F14" s="77"/>
      <c r="G14" s="75"/>
      <c r="H14" s="75"/>
      <c r="I14" s="76"/>
      <c r="J14" s="78"/>
      <c r="K14" s="75"/>
      <c r="L14" s="79"/>
      <c r="M14" s="77"/>
      <c r="N14" s="77"/>
      <c r="O14" s="80">
        <v>23</v>
      </c>
      <c r="P14" s="52">
        <f t="shared" si="0"/>
        <v>41</v>
      </c>
    </row>
    <row r="15" spans="1:16" ht="15" customHeight="1" x14ac:dyDescent="0.3">
      <c r="A15" s="9">
        <v>43475</v>
      </c>
      <c r="B15" s="53"/>
      <c r="C15" s="54"/>
      <c r="D15" s="54"/>
      <c r="E15" s="55"/>
      <c r="F15" s="50"/>
      <c r="G15" s="54"/>
      <c r="H15" s="54"/>
      <c r="I15" s="55"/>
      <c r="J15" s="56"/>
      <c r="K15" s="54"/>
      <c r="L15" s="57"/>
      <c r="M15" s="50"/>
      <c r="N15" s="50"/>
      <c r="O15" s="58"/>
      <c r="P15" s="52"/>
    </row>
    <row r="16" spans="1:16" ht="15" customHeight="1" x14ac:dyDescent="0.3">
      <c r="A16" s="73">
        <v>43476</v>
      </c>
      <c r="B16" s="74">
        <v>10</v>
      </c>
      <c r="C16" s="75">
        <v>1</v>
      </c>
      <c r="D16" s="75"/>
      <c r="E16" s="76"/>
      <c r="F16" s="77"/>
      <c r="G16" s="75"/>
      <c r="H16" s="75"/>
      <c r="I16" s="76"/>
      <c r="J16" s="78"/>
      <c r="K16" s="75"/>
      <c r="L16" s="79"/>
      <c r="M16" s="77"/>
      <c r="N16" s="77"/>
      <c r="O16" s="80">
        <v>25</v>
      </c>
      <c r="P16" s="52">
        <f t="shared" si="0"/>
        <v>36</v>
      </c>
    </row>
    <row r="17" spans="1:16" x14ac:dyDescent="0.3">
      <c r="A17" s="9">
        <v>43477</v>
      </c>
      <c r="B17" s="53"/>
      <c r="C17" s="54"/>
      <c r="D17" s="54"/>
      <c r="E17" s="55"/>
      <c r="F17" s="50"/>
      <c r="G17" s="54"/>
      <c r="H17" s="54"/>
      <c r="I17" s="55"/>
      <c r="J17" s="56"/>
      <c r="K17" s="54"/>
      <c r="L17" s="57"/>
      <c r="M17" s="50"/>
      <c r="N17" s="50"/>
      <c r="O17" s="58"/>
      <c r="P17" s="52"/>
    </row>
    <row r="18" spans="1:16" x14ac:dyDescent="0.3">
      <c r="A18" s="9">
        <v>43478</v>
      </c>
      <c r="B18" s="53"/>
      <c r="C18" s="54"/>
      <c r="D18" s="54"/>
      <c r="E18" s="55"/>
      <c r="F18" s="50"/>
      <c r="G18" s="54"/>
      <c r="H18" s="54"/>
      <c r="I18" s="55"/>
      <c r="J18" s="56"/>
      <c r="K18" s="54"/>
      <c r="L18" s="57"/>
      <c r="M18" s="50"/>
      <c r="N18" s="50"/>
      <c r="O18" s="58"/>
      <c r="P18" s="52"/>
    </row>
    <row r="19" spans="1:16" x14ac:dyDescent="0.3">
      <c r="A19" s="73">
        <v>43479</v>
      </c>
      <c r="B19" s="74">
        <v>12</v>
      </c>
      <c r="C19" s="75"/>
      <c r="D19" s="75"/>
      <c r="E19" s="76">
        <v>1</v>
      </c>
      <c r="F19" s="77"/>
      <c r="G19" s="75"/>
      <c r="H19" s="75"/>
      <c r="I19" s="76"/>
      <c r="J19" s="78"/>
      <c r="K19" s="75"/>
      <c r="L19" s="79"/>
      <c r="M19" s="77"/>
      <c r="N19" s="77"/>
      <c r="O19" s="80">
        <v>7</v>
      </c>
      <c r="P19" s="52">
        <f t="shared" si="0"/>
        <v>20</v>
      </c>
    </row>
    <row r="20" spans="1:16" x14ac:dyDescent="0.3">
      <c r="A20" s="9">
        <v>43480</v>
      </c>
      <c r="B20" s="53"/>
      <c r="C20" s="54"/>
      <c r="D20" s="54"/>
      <c r="E20" s="55"/>
      <c r="F20" s="50"/>
      <c r="G20" s="54"/>
      <c r="H20" s="54"/>
      <c r="I20" s="55"/>
      <c r="J20" s="56"/>
      <c r="K20" s="54"/>
      <c r="L20" s="57"/>
      <c r="M20" s="50"/>
      <c r="N20" s="50"/>
      <c r="O20" s="58"/>
      <c r="P20" s="52"/>
    </row>
    <row r="21" spans="1:16" x14ac:dyDescent="0.3">
      <c r="A21" s="73">
        <v>43481</v>
      </c>
      <c r="B21" s="74">
        <v>16</v>
      </c>
      <c r="C21" s="75"/>
      <c r="D21" s="75"/>
      <c r="E21" s="76"/>
      <c r="F21" s="77"/>
      <c r="G21" s="75"/>
      <c r="H21" s="75"/>
      <c r="I21" s="76"/>
      <c r="J21" s="78"/>
      <c r="K21" s="75"/>
      <c r="L21" s="79"/>
      <c r="M21" s="77"/>
      <c r="N21" s="77"/>
      <c r="O21" s="80">
        <v>7</v>
      </c>
      <c r="P21" s="52">
        <f t="shared" si="0"/>
        <v>23</v>
      </c>
    </row>
    <row r="22" spans="1:16" x14ac:dyDescent="0.3">
      <c r="A22" s="9">
        <v>43482</v>
      </c>
      <c r="B22" s="53"/>
      <c r="C22" s="54"/>
      <c r="D22" s="54"/>
      <c r="E22" s="55"/>
      <c r="F22" s="50"/>
      <c r="G22" s="54"/>
      <c r="H22" s="54"/>
      <c r="I22" s="55"/>
      <c r="J22" s="56"/>
      <c r="K22" s="54"/>
      <c r="L22" s="57"/>
      <c r="M22" s="50"/>
      <c r="N22" s="50"/>
      <c r="O22" s="58"/>
      <c r="P22" s="52"/>
    </row>
    <row r="23" spans="1:16" x14ac:dyDescent="0.3">
      <c r="A23" s="73">
        <v>43483</v>
      </c>
      <c r="B23" s="74">
        <v>24</v>
      </c>
      <c r="C23" s="75"/>
      <c r="D23" s="75"/>
      <c r="E23" s="76"/>
      <c r="F23" s="77"/>
      <c r="G23" s="75"/>
      <c r="H23" s="75"/>
      <c r="I23" s="76"/>
      <c r="J23" s="78"/>
      <c r="K23" s="75"/>
      <c r="L23" s="79"/>
      <c r="M23" s="77">
        <v>2</v>
      </c>
      <c r="N23" s="77">
        <v>1</v>
      </c>
      <c r="O23" s="80">
        <v>9</v>
      </c>
      <c r="P23" s="52">
        <f t="shared" si="0"/>
        <v>36</v>
      </c>
    </row>
    <row r="24" spans="1:16" x14ac:dyDescent="0.3">
      <c r="A24" s="9">
        <v>43484</v>
      </c>
      <c r="B24" s="53"/>
      <c r="C24" s="54"/>
      <c r="D24" s="54"/>
      <c r="E24" s="55"/>
      <c r="F24" s="50"/>
      <c r="G24" s="54"/>
      <c r="H24" s="54"/>
      <c r="I24" s="55"/>
      <c r="J24" s="56"/>
      <c r="K24" s="54"/>
      <c r="L24" s="57"/>
      <c r="M24" s="50"/>
      <c r="N24" s="50"/>
      <c r="O24" s="58"/>
      <c r="P24" s="52"/>
    </row>
    <row r="25" spans="1:16" x14ac:dyDescent="0.3">
      <c r="A25" s="9">
        <v>43485</v>
      </c>
      <c r="B25" s="53"/>
      <c r="C25" s="54"/>
      <c r="D25" s="54"/>
      <c r="E25" s="55"/>
      <c r="F25" s="50"/>
      <c r="G25" s="54"/>
      <c r="H25" s="54"/>
      <c r="I25" s="55"/>
      <c r="J25" s="56"/>
      <c r="K25" s="54"/>
      <c r="L25" s="57"/>
      <c r="M25" s="50"/>
      <c r="N25" s="50"/>
      <c r="O25" s="58"/>
      <c r="P25" s="52"/>
    </row>
    <row r="26" spans="1:16" x14ac:dyDescent="0.3">
      <c r="A26" s="73">
        <v>43486</v>
      </c>
      <c r="B26" s="74">
        <v>37</v>
      </c>
      <c r="C26" s="75">
        <v>1</v>
      </c>
      <c r="D26" s="75"/>
      <c r="E26" s="76">
        <v>1</v>
      </c>
      <c r="F26" s="77"/>
      <c r="G26" s="75"/>
      <c r="H26" s="75"/>
      <c r="I26" s="76"/>
      <c r="J26" s="78"/>
      <c r="K26" s="75"/>
      <c r="L26" s="79"/>
      <c r="M26" s="77"/>
      <c r="N26" s="77"/>
      <c r="O26" s="80">
        <v>25</v>
      </c>
      <c r="P26" s="52">
        <f t="shared" si="0"/>
        <v>64</v>
      </c>
    </row>
    <row r="27" spans="1:16" x14ac:dyDescent="0.3">
      <c r="A27" s="9">
        <v>43487</v>
      </c>
      <c r="B27" s="53"/>
      <c r="C27" s="54"/>
      <c r="D27" s="54"/>
      <c r="E27" s="55"/>
      <c r="F27" s="50"/>
      <c r="G27" s="54"/>
      <c r="H27" s="54"/>
      <c r="I27" s="55"/>
      <c r="J27" s="56"/>
      <c r="K27" s="54"/>
      <c r="L27" s="57"/>
      <c r="M27" s="50"/>
      <c r="N27" s="50"/>
      <c r="O27" s="58"/>
      <c r="P27" s="52"/>
    </row>
    <row r="28" spans="1:16" x14ac:dyDescent="0.3">
      <c r="A28" s="73">
        <v>43488</v>
      </c>
      <c r="B28" s="74">
        <v>26</v>
      </c>
      <c r="C28" s="75"/>
      <c r="D28" s="75"/>
      <c r="E28" s="76">
        <v>1</v>
      </c>
      <c r="F28" s="77"/>
      <c r="G28" s="75"/>
      <c r="H28" s="75"/>
      <c r="I28" s="76"/>
      <c r="J28" s="78"/>
      <c r="K28" s="75"/>
      <c r="L28" s="79"/>
      <c r="M28" s="77"/>
      <c r="N28" s="77"/>
      <c r="O28" s="80">
        <v>8</v>
      </c>
      <c r="P28" s="52">
        <f t="shared" si="0"/>
        <v>35</v>
      </c>
    </row>
    <row r="29" spans="1:16" x14ac:dyDescent="0.3">
      <c r="A29" s="9">
        <v>43489</v>
      </c>
      <c r="B29" s="53"/>
      <c r="C29" s="54"/>
      <c r="D29" s="54"/>
      <c r="E29" s="55"/>
      <c r="F29" s="50"/>
      <c r="G29" s="54"/>
      <c r="H29" s="54"/>
      <c r="I29" s="55"/>
      <c r="J29" s="56"/>
      <c r="K29" s="54"/>
      <c r="L29" s="57"/>
      <c r="M29" s="50"/>
      <c r="N29" s="50"/>
      <c r="O29" s="58"/>
      <c r="P29" s="52"/>
    </row>
    <row r="30" spans="1:16" x14ac:dyDescent="0.3">
      <c r="A30" s="73">
        <v>43490</v>
      </c>
      <c r="B30" s="74">
        <v>23</v>
      </c>
      <c r="C30" s="75"/>
      <c r="D30" s="75"/>
      <c r="E30" s="76"/>
      <c r="F30" s="77"/>
      <c r="G30" s="75"/>
      <c r="H30" s="75"/>
      <c r="I30" s="76"/>
      <c r="J30" s="78"/>
      <c r="K30" s="75"/>
      <c r="L30" s="79"/>
      <c r="M30" s="77"/>
      <c r="N30" s="77"/>
      <c r="O30" s="80">
        <v>33</v>
      </c>
      <c r="P30" s="52">
        <f t="shared" si="0"/>
        <v>56</v>
      </c>
    </row>
    <row r="31" spans="1:16" x14ac:dyDescent="0.3">
      <c r="A31" s="9">
        <v>43491</v>
      </c>
      <c r="B31" s="53"/>
      <c r="C31" s="54"/>
      <c r="D31" s="54"/>
      <c r="E31" s="55"/>
      <c r="F31" s="50"/>
      <c r="G31" s="54"/>
      <c r="H31" s="54"/>
      <c r="I31" s="55"/>
      <c r="J31" s="56"/>
      <c r="K31" s="54"/>
      <c r="L31" s="57"/>
      <c r="M31" s="50"/>
      <c r="N31" s="50"/>
      <c r="O31" s="58"/>
      <c r="P31" s="52"/>
    </row>
    <row r="32" spans="1:16" x14ac:dyDescent="0.3">
      <c r="A32" s="9">
        <v>43492</v>
      </c>
      <c r="B32" s="53"/>
      <c r="C32" s="54"/>
      <c r="D32" s="54"/>
      <c r="E32" s="55"/>
      <c r="F32" s="50"/>
      <c r="G32" s="54"/>
      <c r="H32" s="54"/>
      <c r="I32" s="55"/>
      <c r="J32" s="56"/>
      <c r="K32" s="54"/>
      <c r="L32" s="57"/>
      <c r="M32" s="50"/>
      <c r="N32" s="50"/>
      <c r="O32" s="58"/>
      <c r="P32" s="52"/>
    </row>
    <row r="33" spans="1:16" x14ac:dyDescent="0.3">
      <c r="A33" s="73">
        <v>43493</v>
      </c>
      <c r="B33" s="74">
        <v>20</v>
      </c>
      <c r="C33" s="75"/>
      <c r="D33" s="75"/>
      <c r="E33" s="76"/>
      <c r="F33" s="77"/>
      <c r="G33" s="75"/>
      <c r="H33" s="75"/>
      <c r="I33" s="76"/>
      <c r="J33" s="78"/>
      <c r="K33" s="75"/>
      <c r="L33" s="79"/>
      <c r="M33" s="77"/>
      <c r="N33" s="77"/>
      <c r="O33" s="80">
        <v>16</v>
      </c>
      <c r="P33" s="52">
        <f t="shared" si="0"/>
        <v>36</v>
      </c>
    </row>
    <row r="34" spans="1:16" x14ac:dyDescent="0.3">
      <c r="A34" s="9">
        <v>43494</v>
      </c>
      <c r="B34" s="53"/>
      <c r="C34" s="54"/>
      <c r="D34" s="54"/>
      <c r="E34" s="55"/>
      <c r="F34" s="50"/>
      <c r="G34" s="54"/>
      <c r="H34" s="54"/>
      <c r="I34" s="55"/>
      <c r="J34" s="56"/>
      <c r="K34" s="54"/>
      <c r="L34" s="57"/>
      <c r="M34" s="50"/>
      <c r="N34" s="50"/>
      <c r="O34" s="58"/>
      <c r="P34" s="52"/>
    </row>
    <row r="35" spans="1:16" x14ac:dyDescent="0.3">
      <c r="A35" s="73">
        <v>43495</v>
      </c>
      <c r="B35" s="74">
        <v>9</v>
      </c>
      <c r="C35" s="75"/>
      <c r="D35" s="75"/>
      <c r="E35" s="76"/>
      <c r="F35" s="77"/>
      <c r="G35" s="75"/>
      <c r="H35" s="75"/>
      <c r="I35" s="76"/>
      <c r="J35" s="78"/>
      <c r="K35" s="75"/>
      <c r="L35" s="79"/>
      <c r="M35" s="77"/>
      <c r="N35" s="77"/>
      <c r="O35" s="80">
        <v>12</v>
      </c>
      <c r="P35" s="52">
        <f t="shared" si="0"/>
        <v>21</v>
      </c>
    </row>
    <row r="36" spans="1:16" ht="15" thickBot="1" x14ac:dyDescent="0.35">
      <c r="A36" s="9">
        <v>43496</v>
      </c>
      <c r="B36" s="53"/>
      <c r="C36" s="54"/>
      <c r="D36" s="54"/>
      <c r="E36" s="55"/>
      <c r="F36" s="50"/>
      <c r="G36" s="54"/>
      <c r="H36" s="54"/>
      <c r="I36" s="55"/>
      <c r="J36" s="56"/>
      <c r="K36" s="54"/>
      <c r="L36" s="57"/>
      <c r="M36" s="50"/>
      <c r="N36" s="50"/>
      <c r="O36" s="58"/>
      <c r="P36" s="52"/>
    </row>
    <row r="37" spans="1:16" ht="27" thickBot="1" x14ac:dyDescent="0.35">
      <c r="A37" s="37" t="s">
        <v>14</v>
      </c>
      <c r="B37" s="38">
        <f>SUM(B6:B36)</f>
        <v>239</v>
      </c>
      <c r="C37" s="39">
        <f t="shared" ref="C37:O37" si="1">SUM(C6:C36)</f>
        <v>2</v>
      </c>
      <c r="D37" s="39">
        <f t="shared" si="1"/>
        <v>0</v>
      </c>
      <c r="E37" s="40">
        <f t="shared" si="1"/>
        <v>5</v>
      </c>
      <c r="F37" s="38">
        <f t="shared" si="1"/>
        <v>0</v>
      </c>
      <c r="G37" s="39">
        <f t="shared" si="1"/>
        <v>0</v>
      </c>
      <c r="H37" s="39">
        <f t="shared" si="1"/>
        <v>0</v>
      </c>
      <c r="I37" s="40">
        <f t="shared" si="1"/>
        <v>0</v>
      </c>
      <c r="J37" s="38">
        <f t="shared" si="1"/>
        <v>0</v>
      </c>
      <c r="K37" s="39">
        <f t="shared" si="1"/>
        <v>0</v>
      </c>
      <c r="L37" s="40">
        <f t="shared" si="1"/>
        <v>0</v>
      </c>
      <c r="M37" s="40">
        <f t="shared" si="1"/>
        <v>4</v>
      </c>
      <c r="N37" s="40">
        <f t="shared" si="1"/>
        <v>1</v>
      </c>
      <c r="O37" s="38">
        <f t="shared" si="1"/>
        <v>188</v>
      </c>
      <c r="P37" s="36">
        <f>SUM(B37,C37,D37,E37,F37,G37,H37,I37,J37,K37,L37,M37,N37,O37)</f>
        <v>439</v>
      </c>
    </row>
    <row r="38" spans="1:16" ht="27" thickBot="1" x14ac:dyDescent="0.35">
      <c r="A38" s="10" t="s">
        <v>15</v>
      </c>
      <c r="B38" s="16">
        <f>B37</f>
        <v>239</v>
      </c>
      <c r="C38" s="17">
        <f t="shared" ref="C38:F38" si="2">C37</f>
        <v>2</v>
      </c>
      <c r="D38" s="17">
        <f t="shared" si="2"/>
        <v>0</v>
      </c>
      <c r="E38" s="31">
        <f t="shared" si="2"/>
        <v>5</v>
      </c>
      <c r="F38" s="16">
        <f t="shared" si="2"/>
        <v>0</v>
      </c>
      <c r="G38" s="17">
        <f t="shared" ref="G38" si="3">G37</f>
        <v>0</v>
      </c>
      <c r="H38" s="17">
        <f t="shared" ref="H38" si="4">H37</f>
        <v>0</v>
      </c>
      <c r="I38" s="31">
        <f t="shared" ref="I38:J38" si="5">I37</f>
        <v>0</v>
      </c>
      <c r="J38" s="16">
        <f t="shared" si="5"/>
        <v>0</v>
      </c>
      <c r="K38" s="17">
        <f t="shared" ref="K38" si="6">K37</f>
        <v>0</v>
      </c>
      <c r="L38" s="31">
        <f t="shared" ref="L38" si="7">L37</f>
        <v>0</v>
      </c>
      <c r="M38" s="31">
        <f t="shared" ref="M38:N38" si="8">M37</f>
        <v>4</v>
      </c>
      <c r="N38" s="31">
        <f t="shared" si="8"/>
        <v>1</v>
      </c>
      <c r="O38" s="16">
        <f t="shared" ref="O38" si="9">O37</f>
        <v>188</v>
      </c>
      <c r="P38" s="18">
        <f>P37</f>
        <v>439</v>
      </c>
    </row>
    <row r="40" spans="1:16" x14ac:dyDescent="0.3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</row>
  </sheetData>
  <mergeCells count="10">
    <mergeCell ref="A40:P40"/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P38"/>
  <sheetViews>
    <sheetView topLeftCell="A4" workbookViewId="0">
      <selection activeCell="P35" sqref="P35"/>
    </sheetView>
  </sheetViews>
  <sheetFormatPr defaultRowHeight="14.4" x14ac:dyDescent="0.3"/>
  <cols>
    <col min="1" max="1" width="10.55468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97" t="s">
        <v>27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ht="14.4" customHeight="1" x14ac:dyDescent="0.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ht="15.75" customHeight="1" thickBot="1" x14ac:dyDescent="0.35"/>
    <row r="4" spans="1:16" ht="14.4" customHeight="1" x14ac:dyDescent="0.3">
      <c r="A4" s="98" t="s">
        <v>0</v>
      </c>
      <c r="B4" s="100" t="s">
        <v>1</v>
      </c>
      <c r="C4" s="101"/>
      <c r="D4" s="101"/>
      <c r="E4" s="102"/>
      <c r="F4" s="100" t="s">
        <v>2</v>
      </c>
      <c r="G4" s="101"/>
      <c r="H4" s="101"/>
      <c r="I4" s="102"/>
      <c r="J4" s="103" t="s">
        <v>3</v>
      </c>
      <c r="K4" s="104"/>
      <c r="L4" s="105"/>
      <c r="M4" s="106" t="s">
        <v>4</v>
      </c>
      <c r="N4" s="98" t="s">
        <v>5</v>
      </c>
      <c r="O4" s="98" t="s">
        <v>6</v>
      </c>
      <c r="P4" s="98" t="s">
        <v>7</v>
      </c>
    </row>
    <row r="5" spans="1:16" ht="15" thickBot="1" x14ac:dyDescent="0.35">
      <c r="A5" s="99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7"/>
      <c r="N5" s="99"/>
      <c r="O5" s="99"/>
      <c r="P5" s="99"/>
    </row>
    <row r="6" spans="1:16" ht="15" customHeight="1" x14ac:dyDescent="0.3">
      <c r="A6" s="81">
        <v>43739</v>
      </c>
      <c r="B6" s="60"/>
      <c r="C6" s="61"/>
      <c r="D6" s="61"/>
      <c r="E6" s="62"/>
      <c r="F6" s="63"/>
      <c r="G6" s="61"/>
      <c r="H6" s="61"/>
      <c r="I6" s="62"/>
      <c r="J6" s="64"/>
      <c r="K6" s="61"/>
      <c r="L6" s="65"/>
      <c r="M6" s="63"/>
      <c r="N6" s="63"/>
      <c r="O6" s="66"/>
      <c r="P6" s="33"/>
    </row>
    <row r="7" spans="1:16" ht="15" customHeight="1" x14ac:dyDescent="0.3">
      <c r="A7" s="95">
        <v>43740</v>
      </c>
      <c r="B7" s="74">
        <v>4</v>
      </c>
      <c r="C7" s="75"/>
      <c r="D7" s="75"/>
      <c r="E7" s="76"/>
      <c r="F7" s="77"/>
      <c r="G7" s="75"/>
      <c r="H7" s="75"/>
      <c r="I7" s="76"/>
      <c r="J7" s="78"/>
      <c r="K7" s="75"/>
      <c r="L7" s="79"/>
      <c r="M7" s="77">
        <v>1</v>
      </c>
      <c r="N7" s="77"/>
      <c r="O7" s="80">
        <v>1</v>
      </c>
      <c r="P7" s="51">
        <f>SUM(B7:O7)</f>
        <v>6</v>
      </c>
    </row>
    <row r="8" spans="1:16" ht="15" customHeight="1" x14ac:dyDescent="0.3">
      <c r="A8" s="81">
        <v>43741</v>
      </c>
      <c r="B8" s="53"/>
      <c r="C8" s="54"/>
      <c r="D8" s="54"/>
      <c r="E8" s="55"/>
      <c r="F8" s="50"/>
      <c r="G8" s="54"/>
      <c r="H8" s="54"/>
      <c r="I8" s="55"/>
      <c r="J8" s="56"/>
      <c r="K8" s="54"/>
      <c r="L8" s="57"/>
      <c r="M8" s="50"/>
      <c r="N8" s="50"/>
      <c r="O8" s="58"/>
      <c r="P8" s="51"/>
    </row>
    <row r="9" spans="1:16" ht="15" customHeight="1" x14ac:dyDescent="0.3">
      <c r="A9" s="95">
        <v>43742</v>
      </c>
      <c r="B9" s="74">
        <v>4</v>
      </c>
      <c r="C9" s="75">
        <v>3</v>
      </c>
      <c r="D9" s="75"/>
      <c r="E9" s="76"/>
      <c r="F9" s="77"/>
      <c r="G9" s="75"/>
      <c r="H9" s="75"/>
      <c r="I9" s="76"/>
      <c r="J9" s="78"/>
      <c r="K9" s="75"/>
      <c r="L9" s="79"/>
      <c r="M9" s="77"/>
      <c r="N9" s="77"/>
      <c r="O9" s="80">
        <v>4</v>
      </c>
      <c r="P9" s="51">
        <f t="shared" ref="P9:P36" si="0">SUM(B9:O9)</f>
        <v>11</v>
      </c>
    </row>
    <row r="10" spans="1:16" ht="15" customHeight="1" x14ac:dyDescent="0.3">
      <c r="A10" s="81">
        <v>43743</v>
      </c>
      <c r="B10" s="53"/>
      <c r="C10" s="54"/>
      <c r="D10" s="54"/>
      <c r="E10" s="55"/>
      <c r="F10" s="50"/>
      <c r="G10" s="54"/>
      <c r="H10" s="54"/>
      <c r="I10" s="55"/>
      <c r="J10" s="56"/>
      <c r="K10" s="54"/>
      <c r="L10" s="57"/>
      <c r="M10" s="50"/>
      <c r="N10" s="50"/>
      <c r="O10" s="58"/>
      <c r="P10" s="51"/>
    </row>
    <row r="11" spans="1:16" ht="15" customHeight="1" x14ac:dyDescent="0.3">
      <c r="A11" s="81">
        <v>43744</v>
      </c>
      <c r="B11" s="59"/>
      <c r="C11" s="54"/>
      <c r="D11" s="54"/>
      <c r="E11" s="55"/>
      <c r="F11" s="50"/>
      <c r="G11" s="54"/>
      <c r="H11" s="54"/>
      <c r="I11" s="55"/>
      <c r="J11" s="56"/>
      <c r="K11" s="54"/>
      <c r="L11" s="57"/>
      <c r="M11" s="50"/>
      <c r="N11" s="50"/>
      <c r="O11" s="58"/>
      <c r="P11" s="51"/>
    </row>
    <row r="12" spans="1:16" ht="15" customHeight="1" x14ac:dyDescent="0.3">
      <c r="A12" s="95">
        <v>43745</v>
      </c>
      <c r="B12" s="74">
        <v>10</v>
      </c>
      <c r="C12" s="75">
        <v>2</v>
      </c>
      <c r="D12" s="75">
        <v>1</v>
      </c>
      <c r="E12" s="76">
        <v>2</v>
      </c>
      <c r="F12" s="77"/>
      <c r="G12" s="75"/>
      <c r="H12" s="75"/>
      <c r="I12" s="76"/>
      <c r="J12" s="78">
        <v>1</v>
      </c>
      <c r="K12" s="75"/>
      <c r="L12" s="79"/>
      <c r="M12" s="77"/>
      <c r="N12" s="77"/>
      <c r="O12" s="80">
        <v>1</v>
      </c>
      <c r="P12" s="51">
        <f t="shared" si="0"/>
        <v>17</v>
      </c>
    </row>
    <row r="13" spans="1:16" ht="15" customHeight="1" x14ac:dyDescent="0.3">
      <c r="A13" s="81">
        <v>43746</v>
      </c>
      <c r="B13" s="53"/>
      <c r="C13" s="54"/>
      <c r="D13" s="54"/>
      <c r="E13" s="55"/>
      <c r="F13" s="50"/>
      <c r="G13" s="54"/>
      <c r="H13" s="54"/>
      <c r="I13" s="55"/>
      <c r="J13" s="56"/>
      <c r="K13" s="54"/>
      <c r="L13" s="57"/>
      <c r="M13" s="50"/>
      <c r="N13" s="50"/>
      <c r="O13" s="58"/>
      <c r="P13" s="51"/>
    </row>
    <row r="14" spans="1:16" ht="15" customHeight="1" x14ac:dyDescent="0.3">
      <c r="A14" s="95">
        <v>43747</v>
      </c>
      <c r="B14" s="74">
        <v>4</v>
      </c>
      <c r="C14" s="75"/>
      <c r="D14" s="75">
        <v>1</v>
      </c>
      <c r="E14" s="76"/>
      <c r="F14" s="77"/>
      <c r="G14" s="75"/>
      <c r="H14" s="75"/>
      <c r="I14" s="76"/>
      <c r="J14" s="78"/>
      <c r="K14" s="75"/>
      <c r="L14" s="79"/>
      <c r="M14" s="77">
        <v>3</v>
      </c>
      <c r="N14" s="77"/>
      <c r="O14" s="80">
        <v>4</v>
      </c>
      <c r="P14" s="51">
        <f t="shared" si="0"/>
        <v>12</v>
      </c>
    </row>
    <row r="15" spans="1:16" ht="15" customHeight="1" x14ac:dyDescent="0.3">
      <c r="A15" s="81">
        <v>43748</v>
      </c>
      <c r="B15" s="53"/>
      <c r="C15" s="54"/>
      <c r="D15" s="54"/>
      <c r="E15" s="55"/>
      <c r="F15" s="50"/>
      <c r="G15" s="54"/>
      <c r="H15" s="54"/>
      <c r="I15" s="55"/>
      <c r="J15" s="56"/>
      <c r="K15" s="54"/>
      <c r="L15" s="57"/>
      <c r="M15" s="50"/>
      <c r="N15" s="50"/>
      <c r="O15" s="58"/>
      <c r="P15" s="51"/>
    </row>
    <row r="16" spans="1:16" ht="15" customHeight="1" x14ac:dyDescent="0.3">
      <c r="A16" s="95">
        <v>43749</v>
      </c>
      <c r="B16" s="74">
        <v>8</v>
      </c>
      <c r="C16" s="75"/>
      <c r="D16" s="75"/>
      <c r="E16" s="76">
        <v>1</v>
      </c>
      <c r="F16" s="77"/>
      <c r="G16" s="75"/>
      <c r="H16" s="75"/>
      <c r="I16" s="76"/>
      <c r="J16" s="78"/>
      <c r="K16" s="75"/>
      <c r="L16" s="79"/>
      <c r="M16" s="77"/>
      <c r="N16" s="77"/>
      <c r="O16" s="80">
        <v>1</v>
      </c>
      <c r="P16" s="51">
        <f t="shared" si="0"/>
        <v>10</v>
      </c>
    </row>
    <row r="17" spans="1:16" x14ac:dyDescent="0.3">
      <c r="A17" s="81">
        <v>43750</v>
      </c>
      <c r="B17" s="53"/>
      <c r="C17" s="54"/>
      <c r="D17" s="54"/>
      <c r="E17" s="55"/>
      <c r="F17" s="50"/>
      <c r="G17" s="54"/>
      <c r="H17" s="54"/>
      <c r="I17" s="55"/>
      <c r="J17" s="56"/>
      <c r="K17" s="54"/>
      <c r="L17" s="57"/>
      <c r="M17" s="50"/>
      <c r="N17" s="50"/>
      <c r="O17" s="58"/>
      <c r="P17" s="51"/>
    </row>
    <row r="18" spans="1:16" x14ac:dyDescent="0.3">
      <c r="A18" s="81">
        <v>43751</v>
      </c>
      <c r="B18" s="53"/>
      <c r="C18" s="54"/>
      <c r="D18" s="54"/>
      <c r="E18" s="55"/>
      <c r="F18" s="50"/>
      <c r="G18" s="54"/>
      <c r="H18" s="54"/>
      <c r="I18" s="55"/>
      <c r="J18" s="56"/>
      <c r="K18" s="54"/>
      <c r="L18" s="57"/>
      <c r="M18" s="50"/>
      <c r="N18" s="50"/>
      <c r="O18" s="58"/>
      <c r="P18" s="51"/>
    </row>
    <row r="19" spans="1:16" x14ac:dyDescent="0.3">
      <c r="A19" s="95">
        <v>43752</v>
      </c>
      <c r="B19" s="74">
        <v>4</v>
      </c>
      <c r="C19" s="75">
        <v>1</v>
      </c>
      <c r="D19" s="75"/>
      <c r="E19" s="76"/>
      <c r="F19" s="77"/>
      <c r="G19" s="75"/>
      <c r="H19" s="75"/>
      <c r="I19" s="76"/>
      <c r="J19" s="78"/>
      <c r="K19" s="75"/>
      <c r="L19" s="79"/>
      <c r="M19" s="77"/>
      <c r="N19" s="77"/>
      <c r="O19" s="80">
        <v>4</v>
      </c>
      <c r="P19" s="51">
        <f t="shared" si="0"/>
        <v>9</v>
      </c>
    </row>
    <row r="20" spans="1:16" x14ac:dyDescent="0.3">
      <c r="A20" s="81">
        <v>43753</v>
      </c>
      <c r="B20" s="53"/>
      <c r="C20" s="54"/>
      <c r="D20" s="54"/>
      <c r="E20" s="55"/>
      <c r="F20" s="50"/>
      <c r="G20" s="54"/>
      <c r="H20" s="54"/>
      <c r="I20" s="55"/>
      <c r="J20" s="56"/>
      <c r="K20" s="54"/>
      <c r="L20" s="57"/>
      <c r="M20" s="50"/>
      <c r="N20" s="50"/>
      <c r="O20" s="58"/>
      <c r="P20" s="51"/>
    </row>
    <row r="21" spans="1:16" x14ac:dyDescent="0.3">
      <c r="A21" s="95">
        <v>43754</v>
      </c>
      <c r="B21" s="74">
        <v>4</v>
      </c>
      <c r="C21" s="75"/>
      <c r="D21" s="75"/>
      <c r="E21" s="76"/>
      <c r="F21" s="77"/>
      <c r="G21" s="75"/>
      <c r="H21" s="75"/>
      <c r="I21" s="76"/>
      <c r="J21" s="78"/>
      <c r="K21" s="75"/>
      <c r="L21" s="79"/>
      <c r="M21" s="77"/>
      <c r="N21" s="77"/>
      <c r="O21" s="80"/>
      <c r="P21" s="51">
        <f t="shared" si="0"/>
        <v>4</v>
      </c>
    </row>
    <row r="22" spans="1:16" x14ac:dyDescent="0.3">
      <c r="A22" s="81">
        <v>43755</v>
      </c>
      <c r="B22" s="53"/>
      <c r="C22" s="54"/>
      <c r="D22" s="54"/>
      <c r="E22" s="55"/>
      <c r="F22" s="50"/>
      <c r="G22" s="54"/>
      <c r="H22" s="54"/>
      <c r="I22" s="55"/>
      <c r="J22" s="56"/>
      <c r="K22" s="54"/>
      <c r="L22" s="57"/>
      <c r="M22" s="50"/>
      <c r="N22" s="50"/>
      <c r="O22" s="58"/>
      <c r="P22" s="51"/>
    </row>
    <row r="23" spans="1:16" x14ac:dyDescent="0.3">
      <c r="A23" s="95">
        <v>43756</v>
      </c>
      <c r="B23" s="74">
        <v>7</v>
      </c>
      <c r="C23" s="75"/>
      <c r="D23" s="75"/>
      <c r="E23" s="76">
        <v>1</v>
      </c>
      <c r="F23" s="77"/>
      <c r="G23" s="75"/>
      <c r="H23" s="75"/>
      <c r="I23" s="76"/>
      <c r="J23" s="78"/>
      <c r="K23" s="75"/>
      <c r="L23" s="79"/>
      <c r="M23" s="77"/>
      <c r="N23" s="77"/>
      <c r="O23" s="80">
        <v>5</v>
      </c>
      <c r="P23" s="51">
        <f t="shared" si="0"/>
        <v>13</v>
      </c>
    </row>
    <row r="24" spans="1:16" x14ac:dyDescent="0.3">
      <c r="A24" s="81">
        <v>43757</v>
      </c>
      <c r="B24" s="53"/>
      <c r="C24" s="54"/>
      <c r="D24" s="54"/>
      <c r="E24" s="55"/>
      <c r="F24" s="50"/>
      <c r="G24" s="54"/>
      <c r="H24" s="54"/>
      <c r="I24" s="55"/>
      <c r="J24" s="56"/>
      <c r="K24" s="54"/>
      <c r="L24" s="57"/>
      <c r="M24" s="50"/>
      <c r="N24" s="50"/>
      <c r="O24" s="58"/>
      <c r="P24" s="51"/>
    </row>
    <row r="25" spans="1:16" x14ac:dyDescent="0.3">
      <c r="A25" s="81">
        <v>43758</v>
      </c>
      <c r="B25" s="53"/>
      <c r="C25" s="54"/>
      <c r="D25" s="54"/>
      <c r="E25" s="55"/>
      <c r="F25" s="50"/>
      <c r="G25" s="54"/>
      <c r="H25" s="54"/>
      <c r="I25" s="55"/>
      <c r="J25" s="56"/>
      <c r="K25" s="54"/>
      <c r="L25" s="57"/>
      <c r="M25" s="50"/>
      <c r="N25" s="50"/>
      <c r="O25" s="58"/>
      <c r="P25" s="51"/>
    </row>
    <row r="26" spans="1:16" x14ac:dyDescent="0.3">
      <c r="A26" s="95">
        <v>43759</v>
      </c>
      <c r="B26" s="74">
        <v>7</v>
      </c>
      <c r="C26" s="75"/>
      <c r="D26" s="75"/>
      <c r="E26" s="76">
        <v>1</v>
      </c>
      <c r="F26" s="77"/>
      <c r="G26" s="75"/>
      <c r="H26" s="75"/>
      <c r="I26" s="76"/>
      <c r="J26" s="78"/>
      <c r="K26" s="75"/>
      <c r="L26" s="79"/>
      <c r="M26" s="77">
        <v>2</v>
      </c>
      <c r="N26" s="77"/>
      <c r="O26" s="80">
        <v>8</v>
      </c>
      <c r="P26" s="51">
        <f t="shared" si="0"/>
        <v>18</v>
      </c>
    </row>
    <row r="27" spans="1:16" x14ac:dyDescent="0.3">
      <c r="A27" s="81">
        <v>43760</v>
      </c>
      <c r="B27" s="53"/>
      <c r="C27" s="54"/>
      <c r="D27" s="54"/>
      <c r="E27" s="55"/>
      <c r="F27" s="50"/>
      <c r="G27" s="54"/>
      <c r="H27" s="54"/>
      <c r="I27" s="55"/>
      <c r="J27" s="56"/>
      <c r="K27" s="54"/>
      <c r="L27" s="57"/>
      <c r="M27" s="50"/>
      <c r="N27" s="50"/>
      <c r="O27" s="58"/>
      <c r="P27" s="51"/>
    </row>
    <row r="28" spans="1:16" x14ac:dyDescent="0.3">
      <c r="A28" s="81">
        <v>43761</v>
      </c>
      <c r="B28" s="53"/>
      <c r="C28" s="54"/>
      <c r="D28" s="54"/>
      <c r="E28" s="55"/>
      <c r="F28" s="50"/>
      <c r="G28" s="54"/>
      <c r="H28" s="54"/>
      <c r="I28" s="55"/>
      <c r="J28" s="56"/>
      <c r="K28" s="54"/>
      <c r="L28" s="57"/>
      <c r="M28" s="50"/>
      <c r="N28" s="50"/>
      <c r="O28" s="58"/>
      <c r="P28" s="51"/>
    </row>
    <row r="29" spans="1:16" x14ac:dyDescent="0.3">
      <c r="A29" s="95">
        <v>43762</v>
      </c>
      <c r="B29" s="74">
        <v>10</v>
      </c>
      <c r="C29" s="75">
        <v>2</v>
      </c>
      <c r="D29" s="75"/>
      <c r="E29" s="76"/>
      <c r="F29" s="77"/>
      <c r="G29" s="75"/>
      <c r="H29" s="75"/>
      <c r="I29" s="76"/>
      <c r="J29" s="78"/>
      <c r="K29" s="75"/>
      <c r="L29" s="79"/>
      <c r="M29" s="77">
        <v>23</v>
      </c>
      <c r="N29" s="77"/>
      <c r="O29" s="80"/>
      <c r="P29" s="51">
        <f t="shared" si="0"/>
        <v>35</v>
      </c>
    </row>
    <row r="30" spans="1:16" x14ac:dyDescent="0.3">
      <c r="A30" s="81">
        <v>43763</v>
      </c>
      <c r="B30" s="53"/>
      <c r="C30" s="54"/>
      <c r="D30" s="54"/>
      <c r="E30" s="55"/>
      <c r="F30" s="50"/>
      <c r="G30" s="54"/>
      <c r="H30" s="54"/>
      <c r="I30" s="55"/>
      <c r="J30" s="56"/>
      <c r="K30" s="54"/>
      <c r="L30" s="57"/>
      <c r="M30" s="50"/>
      <c r="N30" s="50"/>
      <c r="O30" s="58"/>
      <c r="P30" s="51"/>
    </row>
    <row r="31" spans="1:16" x14ac:dyDescent="0.3">
      <c r="A31" s="81">
        <v>43764</v>
      </c>
      <c r="B31" s="53"/>
      <c r="C31" s="54"/>
      <c r="D31" s="54"/>
      <c r="E31" s="55"/>
      <c r="F31" s="50"/>
      <c r="G31" s="54"/>
      <c r="H31" s="54"/>
      <c r="I31" s="55"/>
      <c r="J31" s="56"/>
      <c r="K31" s="54"/>
      <c r="L31" s="57"/>
      <c r="M31" s="50"/>
      <c r="N31" s="50"/>
      <c r="O31" s="58"/>
      <c r="P31" s="51"/>
    </row>
    <row r="32" spans="1:16" x14ac:dyDescent="0.3">
      <c r="A32" s="81">
        <v>43765</v>
      </c>
      <c r="B32" s="53"/>
      <c r="C32" s="54"/>
      <c r="D32" s="54"/>
      <c r="E32" s="55"/>
      <c r="F32" s="50"/>
      <c r="G32" s="54"/>
      <c r="H32" s="54"/>
      <c r="I32" s="55"/>
      <c r="J32" s="56"/>
      <c r="K32" s="54"/>
      <c r="L32" s="57"/>
      <c r="M32" s="50"/>
      <c r="N32" s="50"/>
      <c r="O32" s="58"/>
      <c r="P32" s="51"/>
    </row>
    <row r="33" spans="1:16" x14ac:dyDescent="0.3">
      <c r="A33" s="95">
        <v>43766</v>
      </c>
      <c r="B33" s="74">
        <v>14</v>
      </c>
      <c r="C33" s="75">
        <v>1</v>
      </c>
      <c r="D33" s="75">
        <v>1</v>
      </c>
      <c r="E33" s="76">
        <v>2</v>
      </c>
      <c r="F33" s="77"/>
      <c r="G33" s="75"/>
      <c r="H33" s="75"/>
      <c r="I33" s="76"/>
      <c r="J33" s="78"/>
      <c r="K33" s="75"/>
      <c r="L33" s="79"/>
      <c r="M33" s="77">
        <v>23</v>
      </c>
      <c r="N33" s="77"/>
      <c r="O33" s="80">
        <v>9</v>
      </c>
      <c r="P33" s="51">
        <f t="shared" si="0"/>
        <v>50</v>
      </c>
    </row>
    <row r="34" spans="1:16" x14ac:dyDescent="0.3">
      <c r="A34" s="81">
        <v>43767</v>
      </c>
      <c r="B34" s="53"/>
      <c r="C34" s="54"/>
      <c r="D34" s="54"/>
      <c r="E34" s="55"/>
      <c r="F34" s="50"/>
      <c r="G34" s="54"/>
      <c r="H34" s="54"/>
      <c r="I34" s="55"/>
      <c r="J34" s="56"/>
      <c r="K34" s="54"/>
      <c r="L34" s="57"/>
      <c r="M34" s="50"/>
      <c r="N34" s="50"/>
      <c r="O34" s="58"/>
      <c r="P34" s="51"/>
    </row>
    <row r="35" spans="1:16" x14ac:dyDescent="0.3">
      <c r="A35" s="81">
        <v>43768</v>
      </c>
      <c r="B35" s="53"/>
      <c r="C35" s="54"/>
      <c r="D35" s="54"/>
      <c r="E35" s="55"/>
      <c r="F35" s="50"/>
      <c r="G35" s="54"/>
      <c r="H35" s="54"/>
      <c r="I35" s="55"/>
      <c r="J35" s="56"/>
      <c r="K35" s="54"/>
      <c r="L35" s="57"/>
      <c r="M35" s="50"/>
      <c r="N35" s="50"/>
      <c r="O35" s="58"/>
      <c r="P35" s="51"/>
    </row>
    <row r="36" spans="1:16" ht="15" thickBot="1" x14ac:dyDescent="0.35">
      <c r="A36" s="95">
        <v>43769</v>
      </c>
      <c r="B36" s="74">
        <v>11</v>
      </c>
      <c r="C36" s="75">
        <v>1</v>
      </c>
      <c r="D36" s="75">
        <v>1</v>
      </c>
      <c r="E36" s="76"/>
      <c r="F36" s="77"/>
      <c r="G36" s="75"/>
      <c r="H36" s="75"/>
      <c r="I36" s="76"/>
      <c r="J36" s="78"/>
      <c r="K36" s="75"/>
      <c r="L36" s="79"/>
      <c r="M36" s="77">
        <v>9</v>
      </c>
      <c r="N36" s="77"/>
      <c r="O36" s="80">
        <v>4</v>
      </c>
      <c r="P36" s="51">
        <f t="shared" si="0"/>
        <v>26</v>
      </c>
    </row>
    <row r="37" spans="1:16" ht="27" thickBot="1" x14ac:dyDescent="0.35">
      <c r="A37" s="37" t="s">
        <v>14</v>
      </c>
      <c r="B37" s="38">
        <f t="shared" ref="B37:O37" si="1">SUM(B6:B36)</f>
        <v>87</v>
      </c>
      <c r="C37" s="39">
        <f t="shared" si="1"/>
        <v>10</v>
      </c>
      <c r="D37" s="39">
        <f t="shared" si="1"/>
        <v>4</v>
      </c>
      <c r="E37" s="38">
        <f t="shared" si="1"/>
        <v>7</v>
      </c>
      <c r="F37" s="41">
        <f t="shared" si="1"/>
        <v>0</v>
      </c>
      <c r="G37" s="39">
        <f t="shared" si="1"/>
        <v>0</v>
      </c>
      <c r="H37" s="38">
        <f t="shared" si="1"/>
        <v>0</v>
      </c>
      <c r="I37" s="42">
        <f t="shared" si="1"/>
        <v>0</v>
      </c>
      <c r="J37" s="43">
        <f t="shared" si="1"/>
        <v>1</v>
      </c>
      <c r="K37" s="39">
        <f t="shared" si="1"/>
        <v>0</v>
      </c>
      <c r="L37" s="38">
        <f t="shared" si="1"/>
        <v>0</v>
      </c>
      <c r="M37" s="41">
        <f t="shared" si="1"/>
        <v>61</v>
      </c>
      <c r="N37" s="41">
        <f t="shared" si="1"/>
        <v>0</v>
      </c>
      <c r="O37" s="36">
        <f t="shared" si="1"/>
        <v>41</v>
      </c>
      <c r="P37" s="36">
        <f>SUM(B37:O37)</f>
        <v>211</v>
      </c>
    </row>
    <row r="38" spans="1:16" ht="27" thickBot="1" x14ac:dyDescent="0.35">
      <c r="A38" s="10" t="s">
        <v>15</v>
      </c>
      <c r="B38" s="11">
        <f>B37+'Sept. 2019'!B37</f>
        <v>759</v>
      </c>
      <c r="C38" s="12">
        <f>C37+'Sept. 2019'!C37</f>
        <v>32</v>
      </c>
      <c r="D38" s="12">
        <f>D37+'Sept. 2019'!D37</f>
        <v>9</v>
      </c>
      <c r="E38" s="28">
        <f>E37+'Sept. 2019'!E37</f>
        <v>18</v>
      </c>
      <c r="F38" s="11">
        <f>F37+'Sept. 2019'!F37</f>
        <v>414</v>
      </c>
      <c r="G38" s="12">
        <f>G37+'Sept. 2019'!G37</f>
        <v>20</v>
      </c>
      <c r="H38" s="12">
        <f>H37+'Sept. 2019'!H37</f>
        <v>32</v>
      </c>
      <c r="I38" s="28">
        <f>I37+'Sept. 2019'!I37</f>
        <v>15</v>
      </c>
      <c r="J38" s="11">
        <f>J37+'Sept. 2019'!J37</f>
        <v>14</v>
      </c>
      <c r="K38" s="12">
        <f>K37+'Sept. 2019'!K37</f>
        <v>53</v>
      </c>
      <c r="L38" s="28">
        <f>L37+'Sept. 2019'!L37</f>
        <v>2</v>
      </c>
      <c r="M38" s="28">
        <f>M37+'Sept. 2019'!M37</f>
        <v>65</v>
      </c>
      <c r="N38" s="28">
        <f>N37+'Sept. 2019'!N37</f>
        <v>24</v>
      </c>
      <c r="O38" s="28">
        <f>O37+'Sept. 2019'!O37</f>
        <v>987</v>
      </c>
      <c r="P38" s="28">
        <f>SUM(B38:O38)</f>
        <v>2444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P37"/>
  <sheetViews>
    <sheetView topLeftCell="A4" workbookViewId="0">
      <selection activeCell="P33" sqref="P33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97" t="s">
        <v>28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ht="14.4" customHeight="1" x14ac:dyDescent="0.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ht="15.75" customHeight="1" thickBot="1" x14ac:dyDescent="0.35"/>
    <row r="4" spans="1:16" ht="14.4" customHeight="1" x14ac:dyDescent="0.3">
      <c r="A4" s="98" t="s">
        <v>0</v>
      </c>
      <c r="B4" s="100" t="s">
        <v>1</v>
      </c>
      <c r="C4" s="101"/>
      <c r="D4" s="101"/>
      <c r="E4" s="102"/>
      <c r="F4" s="100" t="s">
        <v>2</v>
      </c>
      <c r="G4" s="101"/>
      <c r="H4" s="101"/>
      <c r="I4" s="102"/>
      <c r="J4" s="103" t="s">
        <v>3</v>
      </c>
      <c r="K4" s="104"/>
      <c r="L4" s="105"/>
      <c r="M4" s="106" t="s">
        <v>4</v>
      </c>
      <c r="N4" s="98" t="s">
        <v>5</v>
      </c>
      <c r="O4" s="98" t="s">
        <v>6</v>
      </c>
      <c r="P4" s="108" t="s">
        <v>7</v>
      </c>
    </row>
    <row r="5" spans="1:16" ht="15" thickBot="1" x14ac:dyDescent="0.35">
      <c r="A5" s="99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7"/>
      <c r="N5" s="99"/>
      <c r="O5" s="99"/>
      <c r="P5" s="109"/>
    </row>
    <row r="6" spans="1:16" ht="15" customHeight="1" x14ac:dyDescent="0.3">
      <c r="A6" s="59">
        <v>43770</v>
      </c>
      <c r="B6" s="60"/>
      <c r="C6" s="61"/>
      <c r="D6" s="61"/>
      <c r="E6" s="62"/>
      <c r="F6" s="63"/>
      <c r="G6" s="61"/>
      <c r="H6" s="61"/>
      <c r="I6" s="62"/>
      <c r="J6" s="64"/>
      <c r="K6" s="61"/>
      <c r="L6" s="65"/>
      <c r="M6" s="63"/>
      <c r="N6" s="63"/>
      <c r="O6" s="66"/>
      <c r="P6" s="33"/>
    </row>
    <row r="7" spans="1:16" ht="15" customHeight="1" x14ac:dyDescent="0.3">
      <c r="A7" s="59">
        <v>43771</v>
      </c>
      <c r="B7" s="53"/>
      <c r="C7" s="54"/>
      <c r="D7" s="54"/>
      <c r="E7" s="55"/>
      <c r="F7" s="50"/>
      <c r="G7" s="54"/>
      <c r="H7" s="54"/>
      <c r="I7" s="55"/>
      <c r="J7" s="56"/>
      <c r="K7" s="54"/>
      <c r="L7" s="57"/>
      <c r="M7" s="50"/>
      <c r="N7" s="50"/>
      <c r="O7" s="58"/>
      <c r="P7" s="51"/>
    </row>
    <row r="8" spans="1:16" ht="15" customHeight="1" x14ac:dyDescent="0.3">
      <c r="A8" s="59">
        <v>43772</v>
      </c>
      <c r="B8" s="53"/>
      <c r="C8" s="54"/>
      <c r="D8" s="54"/>
      <c r="E8" s="55"/>
      <c r="F8" s="50"/>
      <c r="G8" s="54"/>
      <c r="H8" s="54"/>
      <c r="I8" s="55"/>
      <c r="J8" s="56"/>
      <c r="K8" s="54"/>
      <c r="L8" s="57"/>
      <c r="M8" s="50"/>
      <c r="N8" s="50"/>
      <c r="O8" s="58"/>
      <c r="P8" s="51"/>
    </row>
    <row r="9" spans="1:16" ht="15" customHeight="1" x14ac:dyDescent="0.3">
      <c r="A9" s="59">
        <v>43773</v>
      </c>
      <c r="B9" s="53"/>
      <c r="C9" s="54"/>
      <c r="D9" s="54"/>
      <c r="E9" s="55"/>
      <c r="F9" s="50"/>
      <c r="G9" s="54"/>
      <c r="H9" s="54"/>
      <c r="I9" s="55"/>
      <c r="J9" s="56"/>
      <c r="K9" s="54"/>
      <c r="L9" s="57"/>
      <c r="M9" s="50"/>
      <c r="N9" s="50"/>
      <c r="O9" s="58"/>
      <c r="P9" s="51"/>
    </row>
    <row r="10" spans="1:16" ht="15" customHeight="1" x14ac:dyDescent="0.3">
      <c r="A10" s="73">
        <v>43774</v>
      </c>
      <c r="B10" s="74">
        <v>6</v>
      </c>
      <c r="C10" s="75"/>
      <c r="D10" s="75"/>
      <c r="E10" s="76"/>
      <c r="F10" s="77"/>
      <c r="G10" s="75"/>
      <c r="H10" s="75"/>
      <c r="I10" s="76"/>
      <c r="J10" s="78"/>
      <c r="K10" s="75"/>
      <c r="L10" s="79"/>
      <c r="M10" s="77">
        <v>5</v>
      </c>
      <c r="N10" s="77"/>
      <c r="O10" s="80">
        <v>9</v>
      </c>
      <c r="P10" s="51">
        <f>SUM(B10:O10)</f>
        <v>20</v>
      </c>
    </row>
    <row r="11" spans="1:16" ht="15" customHeight="1" x14ac:dyDescent="0.3">
      <c r="A11" s="59">
        <v>43775</v>
      </c>
      <c r="B11" s="53"/>
      <c r="C11" s="54"/>
      <c r="D11" s="54"/>
      <c r="E11" s="55"/>
      <c r="F11" s="50"/>
      <c r="G11" s="54"/>
      <c r="H11" s="54"/>
      <c r="I11" s="55"/>
      <c r="J11" s="56"/>
      <c r="K11" s="54"/>
      <c r="L11" s="57"/>
      <c r="M11" s="50"/>
      <c r="N11" s="50"/>
      <c r="O11" s="58"/>
      <c r="P11" s="51"/>
    </row>
    <row r="12" spans="1:16" ht="15" customHeight="1" x14ac:dyDescent="0.3">
      <c r="A12" s="73">
        <v>43776</v>
      </c>
      <c r="B12" s="74">
        <v>8</v>
      </c>
      <c r="C12" s="75"/>
      <c r="D12" s="75"/>
      <c r="E12" s="76">
        <v>1</v>
      </c>
      <c r="F12" s="77"/>
      <c r="G12" s="75"/>
      <c r="H12" s="75"/>
      <c r="I12" s="76"/>
      <c r="J12" s="78"/>
      <c r="K12" s="75"/>
      <c r="L12" s="79"/>
      <c r="M12" s="77">
        <v>1</v>
      </c>
      <c r="N12" s="77"/>
      <c r="O12" s="80">
        <v>6</v>
      </c>
      <c r="P12" s="51">
        <f t="shared" ref="P12:P34" si="0">SUM(B12:O12)</f>
        <v>16</v>
      </c>
    </row>
    <row r="13" spans="1:16" ht="15" customHeight="1" x14ac:dyDescent="0.3">
      <c r="A13" s="59">
        <v>43777</v>
      </c>
      <c r="B13" s="53"/>
      <c r="C13" s="54"/>
      <c r="D13" s="54"/>
      <c r="E13" s="55"/>
      <c r="F13" s="50"/>
      <c r="G13" s="54"/>
      <c r="H13" s="54"/>
      <c r="I13" s="55"/>
      <c r="J13" s="56"/>
      <c r="K13" s="54"/>
      <c r="L13" s="57"/>
      <c r="M13" s="50"/>
      <c r="N13" s="50"/>
      <c r="O13" s="58"/>
      <c r="P13" s="51"/>
    </row>
    <row r="14" spans="1:16" ht="15" customHeight="1" x14ac:dyDescent="0.3">
      <c r="A14" s="59">
        <v>43778</v>
      </c>
      <c r="B14" s="53"/>
      <c r="C14" s="54"/>
      <c r="D14" s="54"/>
      <c r="E14" s="55"/>
      <c r="F14" s="50"/>
      <c r="G14" s="54"/>
      <c r="H14" s="54"/>
      <c r="I14" s="55"/>
      <c r="J14" s="56"/>
      <c r="K14" s="54"/>
      <c r="L14" s="57"/>
      <c r="M14" s="50"/>
      <c r="N14" s="50"/>
      <c r="O14" s="58"/>
      <c r="P14" s="51"/>
    </row>
    <row r="15" spans="1:16" ht="15" customHeight="1" x14ac:dyDescent="0.3">
      <c r="A15" s="59">
        <v>43779</v>
      </c>
      <c r="B15" s="53"/>
      <c r="C15" s="54"/>
      <c r="D15" s="54"/>
      <c r="E15" s="55"/>
      <c r="F15" s="50"/>
      <c r="G15" s="54"/>
      <c r="H15" s="54"/>
      <c r="I15" s="55"/>
      <c r="J15" s="56"/>
      <c r="K15" s="54"/>
      <c r="L15" s="57"/>
      <c r="M15" s="50"/>
      <c r="N15" s="50"/>
      <c r="O15" s="58"/>
      <c r="P15" s="51"/>
    </row>
    <row r="16" spans="1:16" ht="15" customHeight="1" x14ac:dyDescent="0.3">
      <c r="A16" s="73">
        <v>43780</v>
      </c>
      <c r="B16" s="74">
        <v>7</v>
      </c>
      <c r="C16" s="75">
        <v>1</v>
      </c>
      <c r="D16" s="75"/>
      <c r="E16" s="76"/>
      <c r="F16" s="77"/>
      <c r="G16" s="75"/>
      <c r="H16" s="75"/>
      <c r="I16" s="76"/>
      <c r="J16" s="78"/>
      <c r="K16" s="75"/>
      <c r="L16" s="79"/>
      <c r="M16" s="77">
        <v>4</v>
      </c>
      <c r="N16" s="77"/>
      <c r="O16" s="80">
        <v>7</v>
      </c>
      <c r="P16" s="51">
        <f t="shared" si="0"/>
        <v>19</v>
      </c>
    </row>
    <row r="17" spans="1:16" x14ac:dyDescent="0.3">
      <c r="A17" s="59">
        <v>43781</v>
      </c>
      <c r="B17" s="53"/>
      <c r="C17" s="54"/>
      <c r="D17" s="54"/>
      <c r="E17" s="55"/>
      <c r="F17" s="50"/>
      <c r="G17" s="54"/>
      <c r="H17" s="54"/>
      <c r="I17" s="55"/>
      <c r="J17" s="56"/>
      <c r="K17" s="54"/>
      <c r="L17" s="57"/>
      <c r="M17" s="50"/>
      <c r="N17" s="50"/>
      <c r="O17" s="58"/>
      <c r="P17" s="51"/>
    </row>
    <row r="18" spans="1:16" x14ac:dyDescent="0.3">
      <c r="A18" s="59">
        <v>43782</v>
      </c>
      <c r="B18" s="53"/>
      <c r="C18" s="54"/>
      <c r="D18" s="54"/>
      <c r="E18" s="55"/>
      <c r="F18" s="50"/>
      <c r="G18" s="54"/>
      <c r="H18" s="54"/>
      <c r="I18" s="55"/>
      <c r="J18" s="56"/>
      <c r="K18" s="54"/>
      <c r="L18" s="57"/>
      <c r="M18" s="50"/>
      <c r="N18" s="50"/>
      <c r="O18" s="58"/>
      <c r="P18" s="51"/>
    </row>
    <row r="19" spans="1:16" x14ac:dyDescent="0.3">
      <c r="A19" s="59">
        <v>43783</v>
      </c>
      <c r="B19" s="53"/>
      <c r="C19" s="54"/>
      <c r="D19" s="54"/>
      <c r="E19" s="55"/>
      <c r="F19" s="50"/>
      <c r="G19" s="54"/>
      <c r="H19" s="54"/>
      <c r="I19" s="55"/>
      <c r="J19" s="56"/>
      <c r="K19" s="54"/>
      <c r="L19" s="57"/>
      <c r="M19" s="50"/>
      <c r="N19" s="50"/>
      <c r="O19" s="58"/>
      <c r="P19" s="51"/>
    </row>
    <row r="20" spans="1:16" x14ac:dyDescent="0.3">
      <c r="A20" s="73">
        <v>43784</v>
      </c>
      <c r="B20" s="74">
        <v>6</v>
      </c>
      <c r="C20" s="75"/>
      <c r="D20" s="75"/>
      <c r="E20" s="76"/>
      <c r="F20" s="77"/>
      <c r="G20" s="75"/>
      <c r="H20" s="75"/>
      <c r="I20" s="76"/>
      <c r="J20" s="78"/>
      <c r="K20" s="75"/>
      <c r="L20" s="79"/>
      <c r="M20" s="77">
        <v>1</v>
      </c>
      <c r="N20" s="77"/>
      <c r="O20" s="80"/>
      <c r="P20" s="51">
        <f t="shared" si="0"/>
        <v>7</v>
      </c>
    </row>
    <row r="21" spans="1:16" x14ac:dyDescent="0.3">
      <c r="A21" s="59">
        <v>43785</v>
      </c>
      <c r="B21" s="53"/>
      <c r="C21" s="54"/>
      <c r="D21" s="54"/>
      <c r="E21" s="55"/>
      <c r="F21" s="50"/>
      <c r="G21" s="54"/>
      <c r="H21" s="54"/>
      <c r="I21" s="55"/>
      <c r="J21" s="56"/>
      <c r="K21" s="54"/>
      <c r="L21" s="57"/>
      <c r="M21" s="50"/>
      <c r="N21" s="50"/>
      <c r="O21" s="58"/>
      <c r="P21" s="51"/>
    </row>
    <row r="22" spans="1:16" x14ac:dyDescent="0.3">
      <c r="A22" s="59">
        <v>43786</v>
      </c>
      <c r="B22" s="53"/>
      <c r="C22" s="54"/>
      <c r="D22" s="54"/>
      <c r="E22" s="55"/>
      <c r="F22" s="50"/>
      <c r="G22" s="54"/>
      <c r="H22" s="54"/>
      <c r="I22" s="55"/>
      <c r="J22" s="56"/>
      <c r="K22" s="54"/>
      <c r="L22" s="57"/>
      <c r="M22" s="50"/>
      <c r="N22" s="50"/>
      <c r="O22" s="58"/>
      <c r="P22" s="51"/>
    </row>
    <row r="23" spans="1:16" x14ac:dyDescent="0.3">
      <c r="A23" s="73">
        <v>43787</v>
      </c>
      <c r="B23" s="74">
        <v>3</v>
      </c>
      <c r="C23" s="75"/>
      <c r="D23" s="75"/>
      <c r="E23" s="76"/>
      <c r="F23" s="77"/>
      <c r="G23" s="75"/>
      <c r="H23" s="75"/>
      <c r="I23" s="76"/>
      <c r="J23" s="78"/>
      <c r="K23" s="75"/>
      <c r="L23" s="79"/>
      <c r="M23" s="77">
        <v>3</v>
      </c>
      <c r="N23" s="77"/>
      <c r="O23" s="80">
        <v>1</v>
      </c>
      <c r="P23" s="51">
        <f t="shared" si="0"/>
        <v>7</v>
      </c>
    </row>
    <row r="24" spans="1:16" x14ac:dyDescent="0.3">
      <c r="A24" s="59">
        <v>43788</v>
      </c>
      <c r="B24" s="53"/>
      <c r="C24" s="54"/>
      <c r="D24" s="54"/>
      <c r="E24" s="55"/>
      <c r="F24" s="50"/>
      <c r="G24" s="54"/>
      <c r="H24" s="54"/>
      <c r="I24" s="55"/>
      <c r="J24" s="56"/>
      <c r="K24" s="54"/>
      <c r="L24" s="57"/>
      <c r="M24" s="50"/>
      <c r="N24" s="50"/>
      <c r="O24" s="58"/>
      <c r="P24" s="51"/>
    </row>
    <row r="25" spans="1:16" x14ac:dyDescent="0.3">
      <c r="A25" s="73">
        <v>43789</v>
      </c>
      <c r="B25" s="74">
        <v>5</v>
      </c>
      <c r="C25" s="75"/>
      <c r="D25" s="75"/>
      <c r="E25" s="76"/>
      <c r="F25" s="77"/>
      <c r="G25" s="75"/>
      <c r="H25" s="75"/>
      <c r="I25" s="76"/>
      <c r="J25" s="78"/>
      <c r="K25" s="75"/>
      <c r="L25" s="79"/>
      <c r="M25" s="77">
        <v>2</v>
      </c>
      <c r="N25" s="77"/>
      <c r="O25" s="80">
        <v>2</v>
      </c>
      <c r="P25" s="51">
        <f t="shared" si="0"/>
        <v>9</v>
      </c>
    </row>
    <row r="26" spans="1:16" x14ac:dyDescent="0.3">
      <c r="A26" s="59">
        <v>43790</v>
      </c>
      <c r="B26" s="53"/>
      <c r="C26" s="54"/>
      <c r="D26" s="54"/>
      <c r="E26" s="55"/>
      <c r="F26" s="50"/>
      <c r="G26" s="54"/>
      <c r="H26" s="54"/>
      <c r="I26" s="55"/>
      <c r="J26" s="56"/>
      <c r="K26" s="54"/>
      <c r="L26" s="57"/>
      <c r="M26" s="50"/>
      <c r="N26" s="50"/>
      <c r="O26" s="58"/>
      <c r="P26" s="51"/>
    </row>
    <row r="27" spans="1:16" x14ac:dyDescent="0.3">
      <c r="A27" s="73">
        <v>43791</v>
      </c>
      <c r="B27" s="74">
        <v>6</v>
      </c>
      <c r="C27" s="75">
        <v>1</v>
      </c>
      <c r="D27" s="75">
        <v>1</v>
      </c>
      <c r="E27" s="76">
        <v>2</v>
      </c>
      <c r="F27" s="77"/>
      <c r="G27" s="75"/>
      <c r="H27" s="75"/>
      <c r="I27" s="76"/>
      <c r="J27" s="78"/>
      <c r="K27" s="75"/>
      <c r="L27" s="79"/>
      <c r="M27" s="77">
        <v>17</v>
      </c>
      <c r="N27" s="77"/>
      <c r="O27" s="80">
        <v>9</v>
      </c>
      <c r="P27" s="51">
        <f t="shared" si="0"/>
        <v>36</v>
      </c>
    </row>
    <row r="28" spans="1:16" x14ac:dyDescent="0.3">
      <c r="A28" s="59">
        <v>43792</v>
      </c>
      <c r="B28" s="53"/>
      <c r="C28" s="54"/>
      <c r="D28" s="54"/>
      <c r="E28" s="55"/>
      <c r="F28" s="50"/>
      <c r="G28" s="54"/>
      <c r="H28" s="54"/>
      <c r="I28" s="55"/>
      <c r="J28" s="56"/>
      <c r="K28" s="54"/>
      <c r="L28" s="57"/>
      <c r="M28" s="50"/>
      <c r="N28" s="50"/>
      <c r="O28" s="58"/>
      <c r="P28" s="51"/>
    </row>
    <row r="29" spans="1:16" x14ac:dyDescent="0.3">
      <c r="A29" s="59">
        <v>43793</v>
      </c>
      <c r="B29" s="53"/>
      <c r="C29" s="54"/>
      <c r="D29" s="54"/>
      <c r="E29" s="55"/>
      <c r="F29" s="50"/>
      <c r="G29" s="54"/>
      <c r="H29" s="54"/>
      <c r="I29" s="55"/>
      <c r="J29" s="56"/>
      <c r="K29" s="54"/>
      <c r="L29" s="57"/>
      <c r="M29" s="50"/>
      <c r="N29" s="50"/>
      <c r="O29" s="58"/>
      <c r="P29" s="51"/>
    </row>
    <row r="30" spans="1:16" x14ac:dyDescent="0.3">
      <c r="A30" s="73">
        <v>43794</v>
      </c>
      <c r="B30" s="74">
        <v>21</v>
      </c>
      <c r="C30" s="75"/>
      <c r="D30" s="75"/>
      <c r="E30" s="76"/>
      <c r="F30" s="77"/>
      <c r="G30" s="75"/>
      <c r="H30" s="75"/>
      <c r="I30" s="76"/>
      <c r="J30" s="78"/>
      <c r="K30" s="75"/>
      <c r="L30" s="79"/>
      <c r="M30" s="77">
        <v>26</v>
      </c>
      <c r="N30" s="77">
        <v>2</v>
      </c>
      <c r="O30" s="80">
        <v>18</v>
      </c>
      <c r="P30" s="51">
        <f t="shared" si="0"/>
        <v>67</v>
      </c>
    </row>
    <row r="31" spans="1:16" x14ac:dyDescent="0.3">
      <c r="A31" s="59">
        <v>43795</v>
      </c>
      <c r="B31" s="53"/>
      <c r="C31" s="54"/>
      <c r="D31" s="54"/>
      <c r="E31" s="55"/>
      <c r="F31" s="50"/>
      <c r="G31" s="54"/>
      <c r="H31" s="54"/>
      <c r="I31" s="55"/>
      <c r="J31" s="56"/>
      <c r="K31" s="54"/>
      <c r="L31" s="57"/>
      <c r="M31" s="50"/>
      <c r="N31" s="50"/>
      <c r="O31" s="58"/>
      <c r="P31" s="51"/>
    </row>
    <row r="32" spans="1:16" x14ac:dyDescent="0.3">
      <c r="A32" s="59">
        <v>43796</v>
      </c>
      <c r="B32" s="53"/>
      <c r="C32" s="54"/>
      <c r="D32" s="54"/>
      <c r="E32" s="55"/>
      <c r="F32" s="50"/>
      <c r="G32" s="54"/>
      <c r="H32" s="54"/>
      <c r="I32" s="55"/>
      <c r="J32" s="56"/>
      <c r="K32" s="54"/>
      <c r="L32" s="57"/>
      <c r="M32" s="50"/>
      <c r="N32" s="50"/>
      <c r="O32" s="58"/>
      <c r="P32" s="51"/>
    </row>
    <row r="33" spans="1:16" x14ac:dyDescent="0.3">
      <c r="A33" s="59">
        <v>43797</v>
      </c>
      <c r="B33" s="53"/>
      <c r="C33" s="54"/>
      <c r="D33" s="54"/>
      <c r="E33" s="55"/>
      <c r="F33" s="50"/>
      <c r="G33" s="54"/>
      <c r="H33" s="54"/>
      <c r="I33" s="55"/>
      <c r="J33" s="56"/>
      <c r="K33" s="54"/>
      <c r="L33" s="57"/>
      <c r="M33" s="50"/>
      <c r="N33" s="50"/>
      <c r="O33" s="58"/>
      <c r="P33" s="51"/>
    </row>
    <row r="34" spans="1:16" x14ac:dyDescent="0.3">
      <c r="A34" s="73">
        <v>43798</v>
      </c>
      <c r="B34" s="74">
        <v>14</v>
      </c>
      <c r="C34" s="75"/>
      <c r="D34" s="75"/>
      <c r="E34" s="76"/>
      <c r="F34" s="77"/>
      <c r="G34" s="75"/>
      <c r="H34" s="75"/>
      <c r="I34" s="76"/>
      <c r="J34" s="78"/>
      <c r="K34" s="75"/>
      <c r="L34" s="79"/>
      <c r="M34" s="77">
        <v>52</v>
      </c>
      <c r="N34" s="77"/>
      <c r="O34" s="80">
        <v>6</v>
      </c>
      <c r="P34" s="51">
        <f t="shared" si="0"/>
        <v>72</v>
      </c>
    </row>
    <row r="35" spans="1:16" ht="15" thickBot="1" x14ac:dyDescent="0.35">
      <c r="A35" s="59">
        <v>43799</v>
      </c>
      <c r="B35" s="53"/>
      <c r="C35" s="54"/>
      <c r="D35" s="54"/>
      <c r="E35" s="55"/>
      <c r="F35" s="50"/>
      <c r="G35" s="54"/>
      <c r="H35" s="54"/>
      <c r="I35" s="55"/>
      <c r="J35" s="56"/>
      <c r="K35" s="54"/>
      <c r="L35" s="57"/>
      <c r="M35" s="50"/>
      <c r="N35" s="50"/>
      <c r="O35" s="58"/>
      <c r="P35" s="51"/>
    </row>
    <row r="36" spans="1:16" ht="27" thickBot="1" x14ac:dyDescent="0.35">
      <c r="A36" s="37" t="s">
        <v>14</v>
      </c>
      <c r="B36" s="38">
        <f t="shared" ref="B36:O36" si="1">SUM(B6:B35)</f>
        <v>76</v>
      </c>
      <c r="C36" s="39">
        <f t="shared" si="1"/>
        <v>2</v>
      </c>
      <c r="D36" s="39">
        <f t="shared" si="1"/>
        <v>1</v>
      </c>
      <c r="E36" s="38">
        <f t="shared" si="1"/>
        <v>3</v>
      </c>
      <c r="F36" s="41">
        <f t="shared" si="1"/>
        <v>0</v>
      </c>
      <c r="G36" s="39">
        <f t="shared" si="1"/>
        <v>0</v>
      </c>
      <c r="H36" s="38">
        <f t="shared" si="1"/>
        <v>0</v>
      </c>
      <c r="I36" s="42">
        <f t="shared" si="1"/>
        <v>0</v>
      </c>
      <c r="J36" s="43">
        <f t="shared" si="1"/>
        <v>0</v>
      </c>
      <c r="K36" s="39">
        <f t="shared" si="1"/>
        <v>0</v>
      </c>
      <c r="L36" s="38">
        <f t="shared" si="1"/>
        <v>0</v>
      </c>
      <c r="M36" s="41">
        <f t="shared" si="1"/>
        <v>111</v>
      </c>
      <c r="N36" s="41">
        <f t="shared" si="1"/>
        <v>2</v>
      </c>
      <c r="O36" s="36">
        <f t="shared" si="1"/>
        <v>58</v>
      </c>
      <c r="P36" s="36">
        <f>SUM(B36:O36)</f>
        <v>253</v>
      </c>
    </row>
    <row r="37" spans="1:16" ht="27" thickBot="1" x14ac:dyDescent="0.35">
      <c r="A37" s="10" t="s">
        <v>15</v>
      </c>
      <c r="B37" s="11">
        <f>B36+'Oct. 2019'!B38</f>
        <v>835</v>
      </c>
      <c r="C37" s="12">
        <f>C36+'Oct. 2019'!C38</f>
        <v>34</v>
      </c>
      <c r="D37" s="12">
        <f>D36+'Oct. 2019'!D38</f>
        <v>10</v>
      </c>
      <c r="E37" s="28">
        <f>E36+'Oct. 2019'!E38</f>
        <v>21</v>
      </c>
      <c r="F37" s="11">
        <f>F36+'Oct. 2019'!F38</f>
        <v>414</v>
      </c>
      <c r="G37" s="12">
        <f>G36+'Oct. 2019'!G38</f>
        <v>20</v>
      </c>
      <c r="H37" s="12">
        <f>H36+'Oct. 2019'!H38</f>
        <v>32</v>
      </c>
      <c r="I37" s="28">
        <f>I36+'Oct. 2019'!I38</f>
        <v>15</v>
      </c>
      <c r="J37" s="11">
        <f>J36+'Oct. 2019'!J38</f>
        <v>14</v>
      </c>
      <c r="K37" s="12">
        <f>K36+'Oct. 2019'!K38</f>
        <v>53</v>
      </c>
      <c r="L37" s="28">
        <f>L36+'Oct. 2019'!L38</f>
        <v>2</v>
      </c>
      <c r="M37" s="28">
        <f>M36+'Oct. 2019'!M38</f>
        <v>176</v>
      </c>
      <c r="N37" s="28">
        <f>N36+'Oct. 2019'!N38</f>
        <v>26</v>
      </c>
      <c r="O37" s="28">
        <f>O36+'Oct. 2019'!O38</f>
        <v>1045</v>
      </c>
      <c r="P37" s="15">
        <f>O37+N37+M37+L37+J37+K37+I37+H37+G37+F37+E37+D37+C37+B37</f>
        <v>2697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P38"/>
  <sheetViews>
    <sheetView tabSelected="1" topLeftCell="A4" workbookViewId="0">
      <selection activeCell="P34" sqref="P34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97" t="s">
        <v>29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ht="14.4" customHeight="1" x14ac:dyDescent="0.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ht="15.75" customHeight="1" thickBot="1" x14ac:dyDescent="0.35"/>
    <row r="4" spans="1:16" ht="14.4" customHeight="1" x14ac:dyDescent="0.3">
      <c r="A4" s="98" t="s">
        <v>0</v>
      </c>
      <c r="B4" s="100" t="s">
        <v>1</v>
      </c>
      <c r="C4" s="101"/>
      <c r="D4" s="101"/>
      <c r="E4" s="102"/>
      <c r="F4" s="100" t="s">
        <v>2</v>
      </c>
      <c r="G4" s="101"/>
      <c r="H4" s="101"/>
      <c r="I4" s="102"/>
      <c r="J4" s="103" t="s">
        <v>3</v>
      </c>
      <c r="K4" s="104"/>
      <c r="L4" s="105"/>
      <c r="M4" s="106" t="s">
        <v>4</v>
      </c>
      <c r="N4" s="98" t="s">
        <v>5</v>
      </c>
      <c r="O4" s="98" t="s">
        <v>6</v>
      </c>
      <c r="P4" s="108" t="s">
        <v>7</v>
      </c>
    </row>
    <row r="5" spans="1:16" ht="15" thickBot="1" x14ac:dyDescent="0.35">
      <c r="A5" s="99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7"/>
      <c r="N5" s="99"/>
      <c r="O5" s="99"/>
      <c r="P5" s="109"/>
    </row>
    <row r="6" spans="1:16" ht="15" customHeight="1" x14ac:dyDescent="0.3">
      <c r="A6" s="9">
        <v>43800</v>
      </c>
      <c r="B6" s="60"/>
      <c r="C6" s="61"/>
      <c r="D6" s="61"/>
      <c r="E6" s="62"/>
      <c r="F6" s="63"/>
      <c r="G6" s="61"/>
      <c r="H6" s="61"/>
      <c r="I6" s="62"/>
      <c r="J6" s="64"/>
      <c r="K6" s="61"/>
      <c r="L6" s="65"/>
      <c r="M6" s="63"/>
      <c r="N6" s="63"/>
      <c r="O6" s="66"/>
      <c r="P6" s="33"/>
    </row>
    <row r="7" spans="1:16" ht="15" customHeight="1" x14ac:dyDescent="0.3">
      <c r="A7" s="73">
        <v>43801</v>
      </c>
      <c r="B7" s="74">
        <v>23</v>
      </c>
      <c r="C7" s="75"/>
      <c r="D7" s="75"/>
      <c r="E7" s="76"/>
      <c r="F7" s="77"/>
      <c r="G7" s="75"/>
      <c r="H7" s="75"/>
      <c r="I7" s="76"/>
      <c r="J7" s="78"/>
      <c r="K7" s="75"/>
      <c r="L7" s="79"/>
      <c r="M7" s="77">
        <v>44</v>
      </c>
      <c r="N7" s="77"/>
      <c r="O7" s="80">
        <v>20</v>
      </c>
      <c r="P7" s="34">
        <f>SUM(B7:O7)</f>
        <v>87</v>
      </c>
    </row>
    <row r="8" spans="1:16" ht="15" customHeight="1" x14ac:dyDescent="0.3">
      <c r="A8" s="9">
        <v>43802</v>
      </c>
      <c r="B8" s="53"/>
      <c r="C8" s="54"/>
      <c r="D8" s="54"/>
      <c r="E8" s="55"/>
      <c r="F8" s="50"/>
      <c r="G8" s="54"/>
      <c r="H8" s="54"/>
      <c r="I8" s="55"/>
      <c r="J8" s="56"/>
      <c r="K8" s="54"/>
      <c r="L8" s="57"/>
      <c r="M8" s="50"/>
      <c r="N8" s="50"/>
      <c r="O8" s="58"/>
      <c r="P8" s="52"/>
    </row>
    <row r="9" spans="1:16" ht="15" customHeight="1" x14ac:dyDescent="0.3">
      <c r="A9" s="73">
        <v>43803</v>
      </c>
      <c r="B9" s="74">
        <v>5</v>
      </c>
      <c r="C9" s="75"/>
      <c r="D9" s="75">
        <v>2</v>
      </c>
      <c r="E9" s="76">
        <v>2</v>
      </c>
      <c r="F9" s="77"/>
      <c r="G9" s="75"/>
      <c r="H9" s="75"/>
      <c r="I9" s="76"/>
      <c r="J9" s="78"/>
      <c r="K9" s="75"/>
      <c r="L9" s="79"/>
      <c r="M9" s="77">
        <v>6</v>
      </c>
      <c r="N9" s="77"/>
      <c r="O9" s="80">
        <v>2</v>
      </c>
      <c r="P9" s="52">
        <f t="shared" ref="P9:P11" si="0">SUM(B9:O9)</f>
        <v>17</v>
      </c>
    </row>
    <row r="10" spans="1:16" ht="15" customHeight="1" x14ac:dyDescent="0.3">
      <c r="A10" s="9">
        <v>43804</v>
      </c>
      <c r="B10" s="53"/>
      <c r="C10" s="54"/>
      <c r="D10" s="54"/>
      <c r="E10" s="55"/>
      <c r="F10" s="50"/>
      <c r="G10" s="54"/>
      <c r="H10" s="54"/>
      <c r="I10" s="55"/>
      <c r="J10" s="56"/>
      <c r="K10" s="54"/>
      <c r="L10" s="57"/>
      <c r="M10" s="50"/>
      <c r="N10" s="50"/>
      <c r="O10" s="58"/>
      <c r="P10" s="52"/>
    </row>
    <row r="11" spans="1:16" ht="15" customHeight="1" x14ac:dyDescent="0.3">
      <c r="A11" s="73">
        <v>43805</v>
      </c>
      <c r="B11" s="74">
        <v>9</v>
      </c>
      <c r="C11" s="75"/>
      <c r="D11" s="75"/>
      <c r="E11" s="76"/>
      <c r="F11" s="77"/>
      <c r="G11" s="75"/>
      <c r="H11" s="75"/>
      <c r="I11" s="76"/>
      <c r="J11" s="78"/>
      <c r="K11" s="75"/>
      <c r="L11" s="79"/>
      <c r="M11" s="77">
        <v>15</v>
      </c>
      <c r="N11" s="77"/>
      <c r="O11" s="80">
        <v>5</v>
      </c>
      <c r="P11" s="52">
        <f t="shared" si="0"/>
        <v>29</v>
      </c>
    </row>
    <row r="12" spans="1:16" ht="15" customHeight="1" x14ac:dyDescent="0.3">
      <c r="A12" s="9">
        <v>43806</v>
      </c>
      <c r="B12" s="53"/>
      <c r="C12" s="54"/>
      <c r="D12" s="54"/>
      <c r="E12" s="55"/>
      <c r="F12" s="50"/>
      <c r="G12" s="54"/>
      <c r="H12" s="54"/>
      <c r="I12" s="55"/>
      <c r="J12" s="56"/>
      <c r="K12" s="54"/>
      <c r="L12" s="57"/>
      <c r="M12" s="50"/>
      <c r="N12" s="50"/>
      <c r="O12" s="58"/>
      <c r="P12" s="52"/>
    </row>
    <row r="13" spans="1:16" ht="15" customHeight="1" x14ac:dyDescent="0.3">
      <c r="A13" s="9">
        <v>43807</v>
      </c>
      <c r="B13" s="53"/>
      <c r="C13" s="54"/>
      <c r="D13" s="54"/>
      <c r="E13" s="55"/>
      <c r="F13" s="50"/>
      <c r="G13" s="54"/>
      <c r="H13" s="54"/>
      <c r="I13" s="55"/>
      <c r="J13" s="56"/>
      <c r="K13" s="54"/>
      <c r="L13" s="57"/>
      <c r="M13" s="50"/>
      <c r="N13" s="50"/>
      <c r="O13" s="58"/>
      <c r="P13" s="52"/>
    </row>
    <row r="14" spans="1:16" ht="15" customHeight="1" x14ac:dyDescent="0.3">
      <c r="A14" s="73">
        <v>43808</v>
      </c>
      <c r="B14" s="74">
        <v>26</v>
      </c>
      <c r="C14" s="75"/>
      <c r="D14" s="75">
        <v>3</v>
      </c>
      <c r="E14" s="76"/>
      <c r="F14" s="77"/>
      <c r="G14" s="75"/>
      <c r="H14" s="75"/>
      <c r="I14" s="76"/>
      <c r="J14" s="78"/>
      <c r="K14" s="75"/>
      <c r="L14" s="79"/>
      <c r="M14" s="77">
        <v>19</v>
      </c>
      <c r="N14" s="77"/>
      <c r="O14" s="80">
        <v>19</v>
      </c>
      <c r="P14" s="52">
        <f>SUM(B14:O14)</f>
        <v>67</v>
      </c>
    </row>
    <row r="15" spans="1:16" ht="15" customHeight="1" x14ac:dyDescent="0.3">
      <c r="A15" s="9">
        <v>43809</v>
      </c>
      <c r="B15" s="53"/>
      <c r="C15" s="54"/>
      <c r="D15" s="54"/>
      <c r="E15" s="55"/>
      <c r="F15" s="50"/>
      <c r="G15" s="54"/>
      <c r="H15" s="54"/>
      <c r="I15" s="55"/>
      <c r="J15" s="56"/>
      <c r="K15" s="54"/>
      <c r="L15" s="57"/>
      <c r="M15" s="50"/>
      <c r="N15" s="50"/>
      <c r="O15" s="58"/>
      <c r="P15" s="52"/>
    </row>
    <row r="16" spans="1:16" ht="15" customHeight="1" x14ac:dyDescent="0.3">
      <c r="A16" s="73">
        <v>43810</v>
      </c>
      <c r="B16" s="74">
        <v>10</v>
      </c>
      <c r="C16" s="75"/>
      <c r="D16" s="75"/>
      <c r="E16" s="76"/>
      <c r="F16" s="77"/>
      <c r="G16" s="75"/>
      <c r="H16" s="75"/>
      <c r="I16" s="76"/>
      <c r="J16" s="78"/>
      <c r="K16" s="75"/>
      <c r="L16" s="79"/>
      <c r="M16" s="77">
        <v>10</v>
      </c>
      <c r="N16" s="77"/>
      <c r="O16" s="80">
        <v>13</v>
      </c>
      <c r="P16" s="52">
        <f t="shared" ref="P16:P35" si="1">SUM(B16:O16)</f>
        <v>33</v>
      </c>
    </row>
    <row r="17" spans="1:16" x14ac:dyDescent="0.3">
      <c r="A17" s="9">
        <v>43811</v>
      </c>
      <c r="B17" s="53"/>
      <c r="C17" s="54"/>
      <c r="D17" s="54"/>
      <c r="E17" s="55"/>
      <c r="F17" s="50"/>
      <c r="G17" s="54"/>
      <c r="H17" s="54"/>
      <c r="I17" s="55"/>
      <c r="J17" s="56"/>
      <c r="K17" s="54"/>
      <c r="L17" s="57"/>
      <c r="M17" s="50"/>
      <c r="N17" s="50"/>
      <c r="O17" s="58"/>
      <c r="P17" s="52"/>
    </row>
    <row r="18" spans="1:16" x14ac:dyDescent="0.3">
      <c r="A18" s="73">
        <v>43812</v>
      </c>
      <c r="B18" s="74">
        <v>26</v>
      </c>
      <c r="C18" s="75"/>
      <c r="D18" s="75"/>
      <c r="E18" s="76"/>
      <c r="F18" s="77"/>
      <c r="G18" s="75"/>
      <c r="H18" s="75"/>
      <c r="I18" s="76"/>
      <c r="J18" s="78"/>
      <c r="K18" s="75"/>
      <c r="L18" s="79"/>
      <c r="M18" s="77">
        <v>9</v>
      </c>
      <c r="N18" s="77"/>
      <c r="O18" s="80">
        <v>23</v>
      </c>
      <c r="P18" s="52">
        <f t="shared" si="1"/>
        <v>58</v>
      </c>
    </row>
    <row r="19" spans="1:16" x14ac:dyDescent="0.3">
      <c r="A19" s="9">
        <v>43813</v>
      </c>
      <c r="B19" s="53"/>
      <c r="C19" s="54"/>
      <c r="D19" s="54"/>
      <c r="E19" s="55"/>
      <c r="F19" s="50"/>
      <c r="G19" s="54"/>
      <c r="H19" s="54"/>
      <c r="I19" s="55"/>
      <c r="J19" s="56"/>
      <c r="K19" s="54"/>
      <c r="L19" s="57"/>
      <c r="M19" s="50"/>
      <c r="N19" s="50"/>
      <c r="O19" s="58"/>
      <c r="P19" s="52"/>
    </row>
    <row r="20" spans="1:16" x14ac:dyDescent="0.3">
      <c r="A20" s="9">
        <v>43814</v>
      </c>
      <c r="B20" s="53"/>
      <c r="C20" s="54"/>
      <c r="D20" s="54"/>
      <c r="E20" s="55"/>
      <c r="F20" s="50"/>
      <c r="G20" s="54"/>
      <c r="H20" s="54"/>
      <c r="I20" s="55"/>
      <c r="J20" s="56"/>
      <c r="K20" s="54"/>
      <c r="L20" s="57"/>
      <c r="M20" s="50"/>
      <c r="N20" s="50"/>
      <c r="O20" s="58"/>
      <c r="P20" s="52"/>
    </row>
    <row r="21" spans="1:16" x14ac:dyDescent="0.3">
      <c r="A21" s="73">
        <v>43815</v>
      </c>
      <c r="B21" s="74">
        <v>54</v>
      </c>
      <c r="C21" s="75">
        <v>1</v>
      </c>
      <c r="D21" s="75"/>
      <c r="E21" s="76">
        <v>1</v>
      </c>
      <c r="F21" s="77"/>
      <c r="G21" s="75"/>
      <c r="H21" s="75"/>
      <c r="I21" s="76"/>
      <c r="J21" s="78"/>
      <c r="K21" s="75"/>
      <c r="L21" s="79"/>
      <c r="M21" s="77">
        <v>17</v>
      </c>
      <c r="N21" s="77"/>
      <c r="O21" s="80">
        <v>38</v>
      </c>
      <c r="P21" s="52">
        <f t="shared" si="1"/>
        <v>111</v>
      </c>
    </row>
    <row r="22" spans="1:16" x14ac:dyDescent="0.3">
      <c r="A22" s="9">
        <v>43816</v>
      </c>
      <c r="B22" s="53"/>
      <c r="C22" s="54"/>
      <c r="D22" s="54"/>
      <c r="E22" s="55"/>
      <c r="F22" s="50"/>
      <c r="G22" s="54"/>
      <c r="H22" s="54"/>
      <c r="I22" s="55"/>
      <c r="J22" s="56"/>
      <c r="K22" s="54"/>
      <c r="L22" s="57"/>
      <c r="M22" s="50"/>
      <c r="N22" s="50"/>
      <c r="O22" s="58"/>
      <c r="P22" s="52"/>
    </row>
    <row r="23" spans="1:16" x14ac:dyDescent="0.3">
      <c r="A23" s="73">
        <v>43817</v>
      </c>
      <c r="B23" s="74">
        <v>31</v>
      </c>
      <c r="C23" s="75"/>
      <c r="D23" s="75"/>
      <c r="E23" s="76"/>
      <c r="F23" s="77"/>
      <c r="G23" s="75"/>
      <c r="H23" s="75"/>
      <c r="I23" s="76"/>
      <c r="J23" s="78"/>
      <c r="K23" s="75"/>
      <c r="L23" s="79"/>
      <c r="M23" s="77">
        <v>11</v>
      </c>
      <c r="N23" s="77"/>
      <c r="O23" s="80">
        <v>26</v>
      </c>
      <c r="P23" s="52">
        <f t="shared" si="1"/>
        <v>68</v>
      </c>
    </row>
    <row r="24" spans="1:16" x14ac:dyDescent="0.3">
      <c r="A24" s="9">
        <v>43818</v>
      </c>
      <c r="B24" s="53"/>
      <c r="C24" s="54"/>
      <c r="D24" s="54"/>
      <c r="E24" s="55"/>
      <c r="F24" s="50"/>
      <c r="G24" s="54"/>
      <c r="H24" s="54"/>
      <c r="I24" s="55"/>
      <c r="J24" s="56"/>
      <c r="K24" s="54"/>
      <c r="L24" s="57"/>
      <c r="M24" s="50"/>
      <c r="N24" s="50"/>
      <c r="O24" s="58"/>
      <c r="P24" s="52"/>
    </row>
    <row r="25" spans="1:16" x14ac:dyDescent="0.3">
      <c r="A25" s="73">
        <v>43819</v>
      </c>
      <c r="B25" s="74">
        <v>12</v>
      </c>
      <c r="C25" s="75">
        <v>1</v>
      </c>
      <c r="D25" s="75"/>
      <c r="E25" s="76"/>
      <c r="F25" s="77"/>
      <c r="G25" s="75"/>
      <c r="H25" s="75"/>
      <c r="I25" s="76"/>
      <c r="J25" s="78"/>
      <c r="K25" s="75"/>
      <c r="L25" s="79"/>
      <c r="M25" s="77">
        <v>12</v>
      </c>
      <c r="N25" s="77"/>
      <c r="O25" s="80">
        <v>23</v>
      </c>
      <c r="P25" s="52">
        <f t="shared" si="1"/>
        <v>48</v>
      </c>
    </row>
    <row r="26" spans="1:16" x14ac:dyDescent="0.3">
      <c r="A26" s="9">
        <v>43820</v>
      </c>
      <c r="B26" s="53"/>
      <c r="C26" s="54"/>
      <c r="D26" s="54"/>
      <c r="E26" s="55"/>
      <c r="F26" s="50"/>
      <c r="G26" s="54"/>
      <c r="H26" s="54"/>
      <c r="I26" s="55"/>
      <c r="J26" s="56"/>
      <c r="K26" s="54"/>
      <c r="L26" s="57"/>
      <c r="M26" s="50"/>
      <c r="N26" s="50"/>
      <c r="O26" s="58"/>
      <c r="P26" s="52"/>
    </row>
    <row r="27" spans="1:16" x14ac:dyDescent="0.3">
      <c r="A27" s="9">
        <v>43821</v>
      </c>
      <c r="B27" s="53"/>
      <c r="C27" s="54"/>
      <c r="D27" s="54"/>
      <c r="E27" s="55"/>
      <c r="F27" s="50"/>
      <c r="G27" s="54"/>
      <c r="H27" s="54"/>
      <c r="I27" s="55"/>
      <c r="J27" s="56"/>
      <c r="K27" s="54"/>
      <c r="L27" s="57"/>
      <c r="M27" s="50"/>
      <c r="N27" s="50"/>
      <c r="O27" s="58"/>
      <c r="P27" s="52"/>
    </row>
    <row r="28" spans="1:16" x14ac:dyDescent="0.3">
      <c r="A28" s="73">
        <v>43822</v>
      </c>
      <c r="B28" s="74">
        <v>25</v>
      </c>
      <c r="C28" s="75"/>
      <c r="D28" s="75">
        <v>1</v>
      </c>
      <c r="E28" s="76">
        <v>6</v>
      </c>
      <c r="F28" s="77"/>
      <c r="G28" s="75"/>
      <c r="H28" s="75"/>
      <c r="I28" s="76"/>
      <c r="J28" s="78"/>
      <c r="K28" s="75"/>
      <c r="L28" s="79"/>
      <c r="M28" s="77">
        <v>5</v>
      </c>
      <c r="N28" s="77"/>
      <c r="O28" s="80">
        <v>22</v>
      </c>
      <c r="P28" s="52">
        <f t="shared" si="1"/>
        <v>59</v>
      </c>
    </row>
    <row r="29" spans="1:16" x14ac:dyDescent="0.3">
      <c r="A29" s="9">
        <v>43823</v>
      </c>
      <c r="B29" s="53"/>
      <c r="C29" s="54"/>
      <c r="D29" s="54"/>
      <c r="E29" s="55"/>
      <c r="F29" s="50"/>
      <c r="G29" s="54"/>
      <c r="H29" s="54"/>
      <c r="I29" s="55"/>
      <c r="J29" s="56"/>
      <c r="K29" s="54"/>
      <c r="L29" s="57"/>
      <c r="M29" s="50"/>
      <c r="N29" s="50"/>
      <c r="O29" s="58"/>
      <c r="P29" s="52"/>
    </row>
    <row r="30" spans="1:16" x14ac:dyDescent="0.3">
      <c r="A30" s="9">
        <v>43824</v>
      </c>
      <c r="B30" s="53"/>
      <c r="C30" s="54"/>
      <c r="D30" s="54"/>
      <c r="E30" s="55"/>
      <c r="F30" s="50"/>
      <c r="G30" s="54"/>
      <c r="H30" s="54"/>
      <c r="I30" s="55"/>
      <c r="J30" s="56"/>
      <c r="K30" s="54"/>
      <c r="L30" s="57"/>
      <c r="M30" s="50"/>
      <c r="N30" s="50"/>
      <c r="O30" s="58"/>
      <c r="P30" s="52"/>
    </row>
    <row r="31" spans="1:16" x14ac:dyDescent="0.3">
      <c r="A31" s="9">
        <v>43825</v>
      </c>
      <c r="B31" s="53"/>
      <c r="C31" s="54"/>
      <c r="D31" s="54"/>
      <c r="E31" s="55"/>
      <c r="F31" s="50"/>
      <c r="G31" s="54"/>
      <c r="H31" s="54"/>
      <c r="I31" s="55"/>
      <c r="J31" s="56"/>
      <c r="K31" s="54"/>
      <c r="L31" s="57"/>
      <c r="M31" s="50"/>
      <c r="N31" s="50"/>
      <c r="O31" s="58"/>
      <c r="P31" s="52"/>
    </row>
    <row r="32" spans="1:16" x14ac:dyDescent="0.3">
      <c r="A32" s="73">
        <v>43826</v>
      </c>
      <c r="B32" s="74">
        <v>39</v>
      </c>
      <c r="C32" s="75">
        <v>1</v>
      </c>
      <c r="D32" s="75"/>
      <c r="E32" s="76"/>
      <c r="F32" s="77"/>
      <c r="G32" s="75"/>
      <c r="H32" s="75"/>
      <c r="I32" s="76"/>
      <c r="J32" s="78"/>
      <c r="K32" s="75"/>
      <c r="L32" s="79"/>
      <c r="M32" s="77">
        <v>5</v>
      </c>
      <c r="N32" s="77"/>
      <c r="O32" s="80">
        <v>38</v>
      </c>
      <c r="P32" s="52">
        <f t="shared" si="1"/>
        <v>83</v>
      </c>
    </row>
    <row r="33" spans="1:16" x14ac:dyDescent="0.3">
      <c r="A33" s="9">
        <v>43827</v>
      </c>
      <c r="B33" s="53"/>
      <c r="C33" s="54"/>
      <c r="D33" s="54"/>
      <c r="E33" s="55"/>
      <c r="F33" s="50"/>
      <c r="G33" s="54"/>
      <c r="H33" s="54"/>
      <c r="I33" s="55"/>
      <c r="J33" s="56"/>
      <c r="K33" s="54"/>
      <c r="L33" s="57"/>
      <c r="M33" s="50"/>
      <c r="N33" s="50"/>
      <c r="O33" s="58"/>
      <c r="P33" s="52"/>
    </row>
    <row r="34" spans="1:16" x14ac:dyDescent="0.3">
      <c r="A34" s="9">
        <v>43828</v>
      </c>
      <c r="B34" s="53"/>
      <c r="C34" s="54"/>
      <c r="D34" s="54"/>
      <c r="E34" s="55"/>
      <c r="F34" s="50"/>
      <c r="G34" s="54"/>
      <c r="H34" s="54"/>
      <c r="I34" s="55"/>
      <c r="J34" s="56"/>
      <c r="K34" s="54"/>
      <c r="L34" s="57"/>
      <c r="M34" s="50"/>
      <c r="N34" s="50"/>
      <c r="O34" s="58"/>
      <c r="P34" s="52"/>
    </row>
    <row r="35" spans="1:16" x14ac:dyDescent="0.3">
      <c r="A35" s="73">
        <v>43829</v>
      </c>
      <c r="B35" s="74">
        <v>11</v>
      </c>
      <c r="C35" s="75"/>
      <c r="D35" s="75"/>
      <c r="E35" s="76"/>
      <c r="F35" s="77"/>
      <c r="G35" s="75"/>
      <c r="H35" s="75"/>
      <c r="I35" s="76"/>
      <c r="J35" s="78"/>
      <c r="K35" s="75"/>
      <c r="L35" s="79"/>
      <c r="M35" s="77">
        <v>10</v>
      </c>
      <c r="N35" s="77"/>
      <c r="O35" s="80">
        <v>9</v>
      </c>
      <c r="P35" s="52">
        <f t="shared" si="1"/>
        <v>30</v>
      </c>
    </row>
    <row r="36" spans="1:16" ht="15" thickBot="1" x14ac:dyDescent="0.35">
      <c r="A36" s="9">
        <v>43830</v>
      </c>
      <c r="B36" s="53"/>
      <c r="C36" s="54"/>
      <c r="D36" s="54"/>
      <c r="E36" s="55"/>
      <c r="F36" s="50"/>
      <c r="G36" s="54"/>
      <c r="H36" s="54"/>
      <c r="I36" s="55"/>
      <c r="J36" s="56"/>
      <c r="K36" s="54"/>
      <c r="L36" s="57"/>
      <c r="M36" s="50"/>
      <c r="N36" s="50"/>
      <c r="O36" s="58"/>
      <c r="P36" s="52"/>
    </row>
    <row r="37" spans="1:16" ht="27" thickBot="1" x14ac:dyDescent="0.35">
      <c r="A37" s="37" t="s">
        <v>14</v>
      </c>
      <c r="B37" s="38">
        <f t="shared" ref="B37:O37" si="2">SUM(B6:B36)</f>
        <v>271</v>
      </c>
      <c r="C37" s="39">
        <f t="shared" si="2"/>
        <v>3</v>
      </c>
      <c r="D37" s="39">
        <f t="shared" si="2"/>
        <v>6</v>
      </c>
      <c r="E37" s="38">
        <f t="shared" si="2"/>
        <v>9</v>
      </c>
      <c r="F37" s="41">
        <f t="shared" si="2"/>
        <v>0</v>
      </c>
      <c r="G37" s="39">
        <f t="shared" si="2"/>
        <v>0</v>
      </c>
      <c r="H37" s="38">
        <f t="shared" si="2"/>
        <v>0</v>
      </c>
      <c r="I37" s="42">
        <f t="shared" si="2"/>
        <v>0</v>
      </c>
      <c r="J37" s="43">
        <f t="shared" si="2"/>
        <v>0</v>
      </c>
      <c r="K37" s="39">
        <f t="shared" si="2"/>
        <v>0</v>
      </c>
      <c r="L37" s="38">
        <f t="shared" si="2"/>
        <v>0</v>
      </c>
      <c r="M37" s="41">
        <f t="shared" si="2"/>
        <v>163</v>
      </c>
      <c r="N37" s="41">
        <f t="shared" si="2"/>
        <v>0</v>
      </c>
      <c r="O37" s="36">
        <f t="shared" si="2"/>
        <v>238</v>
      </c>
      <c r="P37" s="36">
        <f>SUM(B37:O37)</f>
        <v>690</v>
      </c>
    </row>
    <row r="38" spans="1:16" ht="27" thickBot="1" x14ac:dyDescent="0.35">
      <c r="A38" s="10" t="s">
        <v>15</v>
      </c>
      <c r="B38" s="11">
        <f>B37+'Nov. 2019'!B37</f>
        <v>1106</v>
      </c>
      <c r="C38" s="12">
        <f>C37+'Nov. 2019'!C37</f>
        <v>37</v>
      </c>
      <c r="D38" s="12">
        <f>D37+'Nov. 2019'!D37</f>
        <v>16</v>
      </c>
      <c r="E38" s="13">
        <f>E37+'Nov. 2019'!E37</f>
        <v>30</v>
      </c>
      <c r="F38" s="14">
        <f>F37+'Nov. 2019'!F37</f>
        <v>414</v>
      </c>
      <c r="G38" s="12">
        <f>G37+'Nov. 2019'!G37</f>
        <v>20</v>
      </c>
      <c r="H38" s="12">
        <f>H37+'Nov. 2019'!H37</f>
        <v>32</v>
      </c>
      <c r="I38" s="13">
        <f>I37+'Nov. 2019'!I37</f>
        <v>15</v>
      </c>
      <c r="J38" s="14">
        <f>J37+'Nov. 2019'!J37</f>
        <v>14</v>
      </c>
      <c r="K38" s="12">
        <f>K37+'Nov. 2019'!K37</f>
        <v>53</v>
      </c>
      <c r="L38" s="19">
        <f>L37+'Nov. 2019'!L37</f>
        <v>2</v>
      </c>
      <c r="M38" s="22">
        <f>M37+'Nov. 2019'!M37</f>
        <v>339</v>
      </c>
      <c r="N38" s="22">
        <f>N37+'Nov. 2019'!N37</f>
        <v>26</v>
      </c>
      <c r="O38" s="22">
        <f>O37+'Nov. 2019'!O37</f>
        <v>1283</v>
      </c>
      <c r="P38" s="28">
        <f>P37+'Nov. 2019'!P37</f>
        <v>3387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" right="0.2" top="0.75" bottom="0.75" header="0.3" footer="0.3"/>
  <pageSetup scale="8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>
      <selection activeCell="V20" sqref="V20"/>
    </sheetView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35"/>
  <sheetViews>
    <sheetView workbookViewId="0">
      <selection sqref="A1:P2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97" t="s">
        <v>20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ht="14.4" customHeight="1" x14ac:dyDescent="0.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ht="15.75" customHeight="1" thickBot="1" x14ac:dyDescent="0.35"/>
    <row r="4" spans="1:16" ht="14.4" customHeight="1" x14ac:dyDescent="0.3">
      <c r="A4" s="98" t="s">
        <v>0</v>
      </c>
      <c r="B4" s="100" t="s">
        <v>1</v>
      </c>
      <c r="C4" s="101"/>
      <c r="D4" s="101"/>
      <c r="E4" s="102"/>
      <c r="F4" s="100" t="s">
        <v>2</v>
      </c>
      <c r="G4" s="101"/>
      <c r="H4" s="101"/>
      <c r="I4" s="102"/>
      <c r="J4" s="103" t="s">
        <v>3</v>
      </c>
      <c r="K4" s="104"/>
      <c r="L4" s="105"/>
      <c r="M4" s="106" t="s">
        <v>4</v>
      </c>
      <c r="N4" s="98" t="s">
        <v>5</v>
      </c>
      <c r="O4" s="98" t="s">
        <v>6</v>
      </c>
      <c r="P4" s="108" t="s">
        <v>7</v>
      </c>
    </row>
    <row r="5" spans="1:16" ht="15" thickBot="1" x14ac:dyDescent="0.35">
      <c r="A5" s="99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7"/>
      <c r="N5" s="99"/>
      <c r="O5" s="99"/>
      <c r="P5" s="109"/>
    </row>
    <row r="6" spans="1:16" ht="15" customHeight="1" x14ac:dyDescent="0.3">
      <c r="A6" s="73">
        <v>43497</v>
      </c>
      <c r="B6" s="82">
        <v>23</v>
      </c>
      <c r="C6" s="83"/>
      <c r="D6" s="83"/>
      <c r="E6" s="84"/>
      <c r="F6" s="85"/>
      <c r="G6" s="83"/>
      <c r="H6" s="83"/>
      <c r="I6" s="84"/>
      <c r="J6" s="86"/>
      <c r="K6" s="83"/>
      <c r="L6" s="87"/>
      <c r="M6" s="85"/>
      <c r="N6" s="85"/>
      <c r="O6" s="88">
        <v>12</v>
      </c>
      <c r="P6" s="34">
        <f>SUM(B6:O6)</f>
        <v>35</v>
      </c>
    </row>
    <row r="7" spans="1:16" ht="15" customHeight="1" x14ac:dyDescent="0.3">
      <c r="A7" s="9">
        <v>43498</v>
      </c>
      <c r="B7" s="53"/>
      <c r="C7" s="54"/>
      <c r="D7" s="54"/>
      <c r="E7" s="55"/>
      <c r="F7" s="50"/>
      <c r="G7" s="54"/>
      <c r="H7" s="54"/>
      <c r="I7" s="55"/>
      <c r="J7" s="56"/>
      <c r="K7" s="54"/>
      <c r="L7" s="57"/>
      <c r="M7" s="50"/>
      <c r="N7" s="50"/>
      <c r="O7" s="58"/>
      <c r="P7" s="52"/>
    </row>
    <row r="8" spans="1:16" ht="15" customHeight="1" x14ac:dyDescent="0.3">
      <c r="A8" s="9">
        <v>43499</v>
      </c>
      <c r="B8" s="53"/>
      <c r="C8" s="54"/>
      <c r="D8" s="54"/>
      <c r="E8" s="55"/>
      <c r="F8" s="50"/>
      <c r="G8" s="54"/>
      <c r="H8" s="54"/>
      <c r="I8" s="55"/>
      <c r="J8" s="56"/>
      <c r="K8" s="54"/>
      <c r="L8" s="57"/>
      <c r="M8" s="50"/>
      <c r="N8" s="50"/>
      <c r="O8" s="58"/>
      <c r="P8" s="52"/>
    </row>
    <row r="9" spans="1:16" ht="15" customHeight="1" x14ac:dyDescent="0.3">
      <c r="A9" s="73">
        <v>43500</v>
      </c>
      <c r="B9" s="74">
        <v>46</v>
      </c>
      <c r="C9" s="75"/>
      <c r="D9" s="75"/>
      <c r="E9" s="76"/>
      <c r="F9" s="77"/>
      <c r="G9" s="75"/>
      <c r="H9" s="75"/>
      <c r="I9" s="76"/>
      <c r="J9" s="78"/>
      <c r="K9" s="75"/>
      <c r="L9" s="79"/>
      <c r="M9" s="77"/>
      <c r="N9" s="77"/>
      <c r="O9" s="80">
        <v>19</v>
      </c>
      <c r="P9" s="52">
        <f t="shared" ref="P9:P33" si="0">SUM(B9:O9)</f>
        <v>65</v>
      </c>
    </row>
    <row r="10" spans="1:16" ht="15" customHeight="1" x14ac:dyDescent="0.3">
      <c r="A10" s="9">
        <v>43501</v>
      </c>
      <c r="B10" s="53"/>
      <c r="C10" s="54"/>
      <c r="D10" s="54"/>
      <c r="E10" s="55"/>
      <c r="F10" s="50"/>
      <c r="G10" s="54"/>
      <c r="H10" s="54"/>
      <c r="I10" s="55"/>
      <c r="J10" s="56"/>
      <c r="K10" s="54"/>
      <c r="L10" s="57"/>
      <c r="M10" s="50"/>
      <c r="N10" s="50"/>
      <c r="O10" s="58"/>
      <c r="P10" s="52"/>
    </row>
    <row r="11" spans="1:16" ht="15" customHeight="1" x14ac:dyDescent="0.3">
      <c r="A11" s="73">
        <v>43502</v>
      </c>
      <c r="B11" s="74">
        <v>32</v>
      </c>
      <c r="C11" s="75"/>
      <c r="D11" s="75"/>
      <c r="E11" s="76"/>
      <c r="F11" s="77"/>
      <c r="G11" s="75"/>
      <c r="H11" s="75"/>
      <c r="I11" s="76"/>
      <c r="J11" s="78"/>
      <c r="K11" s="75"/>
      <c r="L11" s="79"/>
      <c r="M11" s="77"/>
      <c r="N11" s="77"/>
      <c r="O11" s="80">
        <v>10</v>
      </c>
      <c r="P11" s="52">
        <f t="shared" si="0"/>
        <v>42</v>
      </c>
    </row>
    <row r="12" spans="1:16" ht="15" customHeight="1" x14ac:dyDescent="0.3">
      <c r="A12" s="9">
        <v>43503</v>
      </c>
      <c r="B12" s="53"/>
      <c r="C12" s="54"/>
      <c r="D12" s="54"/>
      <c r="E12" s="55"/>
      <c r="F12" s="50"/>
      <c r="G12" s="54"/>
      <c r="H12" s="54"/>
      <c r="I12" s="55"/>
      <c r="J12" s="56"/>
      <c r="K12" s="54"/>
      <c r="L12" s="57"/>
      <c r="M12" s="50"/>
      <c r="N12" s="50"/>
      <c r="O12" s="58"/>
      <c r="P12" s="52">
        <f t="shared" si="0"/>
        <v>0</v>
      </c>
    </row>
    <row r="13" spans="1:16" ht="15" customHeight="1" x14ac:dyDescent="0.3">
      <c r="A13" s="73">
        <v>43504</v>
      </c>
      <c r="B13" s="74">
        <v>20</v>
      </c>
      <c r="C13" s="75"/>
      <c r="D13" s="75">
        <v>1</v>
      </c>
      <c r="E13" s="76"/>
      <c r="F13" s="77"/>
      <c r="G13" s="75"/>
      <c r="H13" s="75"/>
      <c r="I13" s="76"/>
      <c r="J13" s="78"/>
      <c r="K13" s="75"/>
      <c r="L13" s="79"/>
      <c r="M13" s="77"/>
      <c r="N13" s="77"/>
      <c r="O13" s="80">
        <v>13</v>
      </c>
      <c r="P13" s="52">
        <f t="shared" si="0"/>
        <v>34</v>
      </c>
    </row>
    <row r="14" spans="1:16" ht="15" customHeight="1" x14ac:dyDescent="0.3">
      <c r="A14" s="9">
        <v>43505</v>
      </c>
      <c r="B14" s="53"/>
      <c r="C14" s="54"/>
      <c r="D14" s="54"/>
      <c r="E14" s="55"/>
      <c r="F14" s="50"/>
      <c r="G14" s="54"/>
      <c r="H14" s="54"/>
      <c r="I14" s="55"/>
      <c r="J14" s="56"/>
      <c r="K14" s="54"/>
      <c r="L14" s="57"/>
      <c r="M14" s="50"/>
      <c r="N14" s="50"/>
      <c r="O14" s="58"/>
      <c r="P14" s="52"/>
    </row>
    <row r="15" spans="1:16" ht="15" customHeight="1" x14ac:dyDescent="0.3">
      <c r="A15" s="9">
        <v>43506</v>
      </c>
      <c r="B15" s="53"/>
      <c r="C15" s="54"/>
      <c r="D15" s="54"/>
      <c r="E15" s="55"/>
      <c r="F15" s="50"/>
      <c r="G15" s="54"/>
      <c r="H15" s="54"/>
      <c r="I15" s="55"/>
      <c r="J15" s="56"/>
      <c r="K15" s="54"/>
      <c r="L15" s="57"/>
      <c r="M15" s="50"/>
      <c r="N15" s="50"/>
      <c r="O15" s="58"/>
      <c r="P15" s="52"/>
    </row>
    <row r="16" spans="1:16" ht="15" customHeight="1" x14ac:dyDescent="0.3">
      <c r="A16" s="73">
        <v>43507</v>
      </c>
      <c r="B16" s="74">
        <v>9</v>
      </c>
      <c r="C16" s="75"/>
      <c r="D16" s="75"/>
      <c r="E16" s="76"/>
      <c r="F16" s="77"/>
      <c r="G16" s="75"/>
      <c r="H16" s="75"/>
      <c r="I16" s="76"/>
      <c r="J16" s="78"/>
      <c r="K16" s="75"/>
      <c r="L16" s="79"/>
      <c r="M16" s="77"/>
      <c r="N16" s="77"/>
      <c r="O16" s="80">
        <v>6</v>
      </c>
      <c r="P16" s="52">
        <f t="shared" si="0"/>
        <v>15</v>
      </c>
    </row>
    <row r="17" spans="1:16" x14ac:dyDescent="0.3">
      <c r="A17" s="9">
        <v>43508</v>
      </c>
      <c r="B17" s="53"/>
      <c r="C17" s="54"/>
      <c r="D17" s="54"/>
      <c r="E17" s="55"/>
      <c r="F17" s="50"/>
      <c r="G17" s="54"/>
      <c r="H17" s="54"/>
      <c r="I17" s="55"/>
      <c r="J17" s="56"/>
      <c r="K17" s="54"/>
      <c r="L17" s="57"/>
      <c r="M17" s="50"/>
      <c r="N17" s="50"/>
      <c r="O17" s="58"/>
      <c r="P17" s="52"/>
    </row>
    <row r="18" spans="1:16" x14ac:dyDescent="0.3">
      <c r="A18" s="73">
        <v>43509</v>
      </c>
      <c r="B18" s="74">
        <v>18</v>
      </c>
      <c r="C18" s="75"/>
      <c r="D18" s="75"/>
      <c r="E18" s="76"/>
      <c r="F18" s="77"/>
      <c r="G18" s="75"/>
      <c r="H18" s="75"/>
      <c r="I18" s="76"/>
      <c r="J18" s="78"/>
      <c r="K18" s="75"/>
      <c r="L18" s="79"/>
      <c r="M18" s="77"/>
      <c r="N18" s="77"/>
      <c r="O18" s="80">
        <v>10</v>
      </c>
      <c r="P18" s="52">
        <f t="shared" si="0"/>
        <v>28</v>
      </c>
    </row>
    <row r="19" spans="1:16" x14ac:dyDescent="0.3">
      <c r="A19" s="9">
        <v>43510</v>
      </c>
      <c r="B19" s="53"/>
      <c r="C19" s="54"/>
      <c r="D19" s="54"/>
      <c r="E19" s="55"/>
      <c r="F19" s="50"/>
      <c r="G19" s="54"/>
      <c r="H19" s="54"/>
      <c r="I19" s="55"/>
      <c r="J19" s="56"/>
      <c r="K19" s="54"/>
      <c r="L19" s="57"/>
      <c r="M19" s="50"/>
      <c r="N19" s="50"/>
      <c r="O19" s="58"/>
      <c r="P19" s="52"/>
    </row>
    <row r="20" spans="1:16" x14ac:dyDescent="0.3">
      <c r="A20" s="73">
        <v>43511</v>
      </c>
      <c r="B20" s="74">
        <v>19</v>
      </c>
      <c r="C20" s="75">
        <v>1</v>
      </c>
      <c r="D20" s="75"/>
      <c r="E20" s="76">
        <v>1</v>
      </c>
      <c r="F20" s="77"/>
      <c r="G20" s="75"/>
      <c r="H20" s="75"/>
      <c r="I20" s="76"/>
      <c r="J20" s="78"/>
      <c r="K20" s="75"/>
      <c r="L20" s="79"/>
      <c r="M20" s="77"/>
      <c r="N20" s="77"/>
      <c r="O20" s="80">
        <v>11</v>
      </c>
      <c r="P20" s="52">
        <f t="shared" si="0"/>
        <v>32</v>
      </c>
    </row>
    <row r="21" spans="1:16" x14ac:dyDescent="0.3">
      <c r="A21" s="9">
        <v>43512</v>
      </c>
      <c r="B21" s="53"/>
      <c r="C21" s="54"/>
      <c r="D21" s="54"/>
      <c r="E21" s="55"/>
      <c r="F21" s="50"/>
      <c r="G21" s="54"/>
      <c r="H21" s="54"/>
      <c r="I21" s="55"/>
      <c r="J21" s="56"/>
      <c r="K21" s="54"/>
      <c r="L21" s="57"/>
      <c r="M21" s="50"/>
      <c r="N21" s="50"/>
      <c r="O21" s="58"/>
      <c r="P21" s="52"/>
    </row>
    <row r="22" spans="1:16" x14ac:dyDescent="0.3">
      <c r="A22" s="9">
        <v>43513</v>
      </c>
      <c r="B22" s="53"/>
      <c r="C22" s="54"/>
      <c r="D22" s="54"/>
      <c r="E22" s="55"/>
      <c r="F22" s="50"/>
      <c r="G22" s="54"/>
      <c r="H22" s="54"/>
      <c r="I22" s="55"/>
      <c r="J22" s="56"/>
      <c r="K22" s="54"/>
      <c r="L22" s="57"/>
      <c r="M22" s="50"/>
      <c r="N22" s="50"/>
      <c r="O22" s="58"/>
      <c r="P22" s="52"/>
    </row>
    <row r="23" spans="1:16" x14ac:dyDescent="0.3">
      <c r="A23" s="73">
        <v>43514</v>
      </c>
      <c r="B23" s="74">
        <v>47</v>
      </c>
      <c r="C23" s="75"/>
      <c r="D23" s="75"/>
      <c r="E23" s="76"/>
      <c r="F23" s="77"/>
      <c r="G23" s="75"/>
      <c r="H23" s="75"/>
      <c r="I23" s="76"/>
      <c r="J23" s="78"/>
      <c r="K23" s="75"/>
      <c r="L23" s="79"/>
      <c r="M23" s="77"/>
      <c r="N23" s="77"/>
      <c r="O23" s="80">
        <v>24</v>
      </c>
      <c r="P23" s="52">
        <f t="shared" si="0"/>
        <v>71</v>
      </c>
    </row>
    <row r="24" spans="1:16" x14ac:dyDescent="0.3">
      <c r="A24" s="9">
        <v>43515</v>
      </c>
      <c r="B24" s="53"/>
      <c r="C24" s="54"/>
      <c r="D24" s="54"/>
      <c r="E24" s="55"/>
      <c r="F24" s="50"/>
      <c r="G24" s="54"/>
      <c r="H24" s="54"/>
      <c r="I24" s="55"/>
      <c r="J24" s="56"/>
      <c r="K24" s="54"/>
      <c r="L24" s="57"/>
      <c r="M24" s="50"/>
      <c r="N24" s="50"/>
      <c r="O24" s="58"/>
      <c r="P24" s="52"/>
    </row>
    <row r="25" spans="1:16" x14ac:dyDescent="0.3">
      <c r="A25" s="73">
        <v>43516</v>
      </c>
      <c r="B25" s="74">
        <v>15</v>
      </c>
      <c r="C25" s="75"/>
      <c r="D25" s="75"/>
      <c r="E25" s="76"/>
      <c r="F25" s="77"/>
      <c r="G25" s="75"/>
      <c r="H25" s="75"/>
      <c r="I25" s="76"/>
      <c r="J25" s="78"/>
      <c r="K25" s="75"/>
      <c r="L25" s="79"/>
      <c r="M25" s="77"/>
      <c r="N25" s="77"/>
      <c r="O25" s="80">
        <v>11</v>
      </c>
      <c r="P25" s="52">
        <f t="shared" si="0"/>
        <v>26</v>
      </c>
    </row>
    <row r="26" spans="1:16" x14ac:dyDescent="0.3">
      <c r="A26" s="9">
        <v>43517</v>
      </c>
      <c r="B26" s="53"/>
      <c r="C26" s="54"/>
      <c r="D26" s="54"/>
      <c r="E26" s="55"/>
      <c r="F26" s="50"/>
      <c r="G26" s="54"/>
      <c r="H26" s="54"/>
      <c r="I26" s="55"/>
      <c r="J26" s="56"/>
      <c r="K26" s="54"/>
      <c r="L26" s="57"/>
      <c r="M26" s="50"/>
      <c r="N26" s="50"/>
      <c r="O26" s="58"/>
      <c r="P26" s="52"/>
    </row>
    <row r="27" spans="1:16" x14ac:dyDescent="0.3">
      <c r="A27" s="73">
        <v>43518</v>
      </c>
      <c r="B27" s="74">
        <v>19</v>
      </c>
      <c r="C27" s="75">
        <v>1</v>
      </c>
      <c r="D27" s="75"/>
      <c r="E27" s="76"/>
      <c r="F27" s="77"/>
      <c r="G27" s="75"/>
      <c r="H27" s="75"/>
      <c r="I27" s="76"/>
      <c r="J27" s="78"/>
      <c r="K27" s="75"/>
      <c r="L27" s="79"/>
      <c r="M27" s="77"/>
      <c r="N27" s="77"/>
      <c r="O27" s="80">
        <v>14</v>
      </c>
      <c r="P27" s="52">
        <f t="shared" si="0"/>
        <v>34</v>
      </c>
    </row>
    <row r="28" spans="1:16" x14ac:dyDescent="0.3">
      <c r="A28" s="9">
        <v>43519</v>
      </c>
      <c r="B28" s="53"/>
      <c r="C28" s="54"/>
      <c r="D28" s="54"/>
      <c r="E28" s="55"/>
      <c r="F28" s="50"/>
      <c r="G28" s="54"/>
      <c r="H28" s="54"/>
      <c r="I28" s="55"/>
      <c r="J28" s="56"/>
      <c r="K28" s="54"/>
      <c r="L28" s="57"/>
      <c r="M28" s="50"/>
      <c r="N28" s="50"/>
      <c r="O28" s="58"/>
      <c r="P28" s="52"/>
    </row>
    <row r="29" spans="1:16" x14ac:dyDescent="0.3">
      <c r="A29" s="9">
        <v>43520</v>
      </c>
      <c r="B29" s="53"/>
      <c r="C29" s="54"/>
      <c r="D29" s="54"/>
      <c r="E29" s="55"/>
      <c r="F29" s="50"/>
      <c r="G29" s="54"/>
      <c r="H29" s="54"/>
      <c r="I29" s="55"/>
      <c r="J29" s="56"/>
      <c r="K29" s="54"/>
      <c r="L29" s="57"/>
      <c r="M29" s="50"/>
      <c r="N29" s="50"/>
      <c r="O29" s="58"/>
      <c r="P29" s="52"/>
    </row>
    <row r="30" spans="1:16" x14ac:dyDescent="0.3">
      <c r="A30" s="9">
        <v>43521</v>
      </c>
      <c r="B30" s="53"/>
      <c r="C30" s="54"/>
      <c r="D30" s="54"/>
      <c r="E30" s="55"/>
      <c r="F30" s="50"/>
      <c r="G30" s="54"/>
      <c r="H30" s="54"/>
      <c r="I30" s="55"/>
      <c r="J30" s="56"/>
      <c r="K30" s="54"/>
      <c r="L30" s="57"/>
      <c r="M30" s="50"/>
      <c r="N30" s="50"/>
      <c r="O30" s="58"/>
      <c r="P30" s="52"/>
    </row>
    <row r="31" spans="1:16" x14ac:dyDescent="0.3">
      <c r="A31" s="9">
        <v>43522</v>
      </c>
      <c r="B31" s="53"/>
      <c r="C31" s="54"/>
      <c r="D31" s="54"/>
      <c r="E31" s="55"/>
      <c r="F31" s="50"/>
      <c r="G31" s="54"/>
      <c r="H31" s="54"/>
      <c r="I31" s="55"/>
      <c r="J31" s="56"/>
      <c r="K31" s="54"/>
      <c r="L31" s="57"/>
      <c r="M31" s="50"/>
      <c r="N31" s="50"/>
      <c r="O31" s="58"/>
      <c r="P31" s="52"/>
    </row>
    <row r="32" spans="1:16" x14ac:dyDescent="0.3">
      <c r="A32" s="9">
        <v>43523</v>
      </c>
      <c r="B32" s="53"/>
      <c r="C32" s="54"/>
      <c r="D32" s="54"/>
      <c r="E32" s="55"/>
      <c r="F32" s="50"/>
      <c r="G32" s="54"/>
      <c r="H32" s="54"/>
      <c r="I32" s="55"/>
      <c r="J32" s="56"/>
      <c r="K32" s="54"/>
      <c r="L32" s="57"/>
      <c r="M32" s="50"/>
      <c r="N32" s="50"/>
      <c r="O32" s="58"/>
      <c r="P32" s="52"/>
    </row>
    <row r="33" spans="1:16" ht="15" thickBot="1" x14ac:dyDescent="0.35">
      <c r="A33" s="73">
        <v>43524</v>
      </c>
      <c r="B33" s="74">
        <v>25</v>
      </c>
      <c r="C33" s="75"/>
      <c r="D33" s="75"/>
      <c r="E33" s="76"/>
      <c r="F33" s="77"/>
      <c r="G33" s="75"/>
      <c r="H33" s="75"/>
      <c r="I33" s="76"/>
      <c r="J33" s="78"/>
      <c r="K33" s="75"/>
      <c r="L33" s="79"/>
      <c r="M33" s="77"/>
      <c r="N33" s="77"/>
      <c r="O33" s="80">
        <v>24</v>
      </c>
      <c r="P33" s="52">
        <f t="shared" si="0"/>
        <v>49</v>
      </c>
    </row>
    <row r="34" spans="1:16" ht="27" thickBot="1" x14ac:dyDescent="0.35">
      <c r="A34" s="37" t="s">
        <v>14</v>
      </c>
      <c r="B34" s="38">
        <f t="shared" ref="B34:O34" si="1">SUM(B6:B33)</f>
        <v>273</v>
      </c>
      <c r="C34" s="39">
        <f t="shared" si="1"/>
        <v>2</v>
      </c>
      <c r="D34" s="39">
        <f t="shared" si="1"/>
        <v>1</v>
      </c>
      <c r="E34" s="38">
        <f t="shared" si="1"/>
        <v>1</v>
      </c>
      <c r="F34" s="41">
        <f t="shared" si="1"/>
        <v>0</v>
      </c>
      <c r="G34" s="39">
        <f t="shared" si="1"/>
        <v>0</v>
      </c>
      <c r="H34" s="38">
        <f t="shared" si="1"/>
        <v>0</v>
      </c>
      <c r="I34" s="42">
        <f t="shared" si="1"/>
        <v>0</v>
      </c>
      <c r="J34" s="43">
        <f t="shared" si="1"/>
        <v>0</v>
      </c>
      <c r="K34" s="39">
        <f t="shared" si="1"/>
        <v>0</v>
      </c>
      <c r="L34" s="38">
        <f t="shared" si="1"/>
        <v>0</v>
      </c>
      <c r="M34" s="41">
        <f t="shared" si="1"/>
        <v>0</v>
      </c>
      <c r="N34" s="41">
        <f t="shared" si="1"/>
        <v>0</v>
      </c>
      <c r="O34" s="36">
        <f t="shared" si="1"/>
        <v>154</v>
      </c>
      <c r="P34" s="36">
        <f>SUM(B34:O34)</f>
        <v>431</v>
      </c>
    </row>
    <row r="35" spans="1:16" ht="27" thickBot="1" x14ac:dyDescent="0.35">
      <c r="A35" s="10" t="s">
        <v>15</v>
      </c>
      <c r="B35" s="11">
        <f>(B34+'Jan. 2019'!B38)</f>
        <v>512</v>
      </c>
      <c r="C35" s="12">
        <f>(C34+'Jan. 2019'!C38)</f>
        <v>4</v>
      </c>
      <c r="D35" s="12">
        <f>(D34+'Jan. 2019'!D38)</f>
        <v>1</v>
      </c>
      <c r="E35" s="19">
        <f>(E34+'Jan. 2019'!E38)</f>
        <v>6</v>
      </c>
      <c r="F35" s="20">
        <f>(F34+'Jan. 2019'!F38)</f>
        <v>0</v>
      </c>
      <c r="G35" s="12">
        <f>(G34+'Jan. 2019'!G38)</f>
        <v>0</v>
      </c>
      <c r="H35" s="12">
        <f>(H34+'Jan. 2019'!H38)</f>
        <v>0</v>
      </c>
      <c r="I35" s="19">
        <f>(I34+'Jan. 2019'!I38)</f>
        <v>0</v>
      </c>
      <c r="J35" s="20">
        <f>(J34+'Jan. 2019'!J38)</f>
        <v>0</v>
      </c>
      <c r="K35" s="12">
        <f>(K34+'Jan. 2019'!K38)</f>
        <v>0</v>
      </c>
      <c r="L35" s="19">
        <f>(L34+'Jan. 2019'!L38)</f>
        <v>0</v>
      </c>
      <c r="M35" s="21">
        <f>(M34+'Jan. 2019'!M38)</f>
        <v>4</v>
      </c>
      <c r="N35" s="22">
        <f>(N34+'Jan. 2019'!N38)</f>
        <v>1</v>
      </c>
      <c r="O35" s="21">
        <f>(O34+'Jan. 2019'!O38)</f>
        <v>342</v>
      </c>
      <c r="P35" s="18">
        <f>SUM(B35:O35)</f>
        <v>870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38"/>
  <sheetViews>
    <sheetView workbookViewId="0">
      <selection sqref="A1:P2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10" t="s">
        <v>21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ht="14.4" customHeight="1" x14ac:dyDescent="0.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ht="15.75" customHeight="1" thickBot="1" x14ac:dyDescent="0.3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4.4" customHeight="1" x14ac:dyDescent="0.3">
      <c r="A4" s="98" t="s">
        <v>0</v>
      </c>
      <c r="B4" s="100" t="s">
        <v>1</v>
      </c>
      <c r="C4" s="101"/>
      <c r="D4" s="101"/>
      <c r="E4" s="102"/>
      <c r="F4" s="100" t="s">
        <v>2</v>
      </c>
      <c r="G4" s="101"/>
      <c r="H4" s="101"/>
      <c r="I4" s="102"/>
      <c r="J4" s="103" t="s">
        <v>3</v>
      </c>
      <c r="K4" s="104"/>
      <c r="L4" s="105"/>
      <c r="M4" s="106" t="s">
        <v>4</v>
      </c>
      <c r="N4" s="98" t="s">
        <v>5</v>
      </c>
      <c r="O4" s="98" t="s">
        <v>6</v>
      </c>
      <c r="P4" s="108" t="s">
        <v>7</v>
      </c>
    </row>
    <row r="5" spans="1:16" ht="15" thickBot="1" x14ac:dyDescent="0.35">
      <c r="A5" s="99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7"/>
      <c r="N5" s="99"/>
      <c r="O5" s="99"/>
      <c r="P5" s="109"/>
    </row>
    <row r="6" spans="1:16" ht="15" customHeight="1" x14ac:dyDescent="0.3">
      <c r="A6" s="59">
        <v>43525</v>
      </c>
      <c r="B6" s="60"/>
      <c r="C6" s="61"/>
      <c r="D6" s="61"/>
      <c r="E6" s="62"/>
      <c r="F6" s="63"/>
      <c r="G6" s="61"/>
      <c r="H6" s="61"/>
      <c r="I6" s="62"/>
      <c r="J6" s="64"/>
      <c r="K6" s="61"/>
      <c r="L6" s="65"/>
      <c r="M6" s="63"/>
      <c r="N6" s="63"/>
      <c r="O6" s="66"/>
      <c r="P6" s="33"/>
    </row>
    <row r="7" spans="1:16" ht="15" customHeight="1" x14ac:dyDescent="0.3">
      <c r="A7" s="59">
        <v>43526</v>
      </c>
      <c r="B7" s="53"/>
      <c r="C7" s="54"/>
      <c r="D7" s="54"/>
      <c r="E7" s="55"/>
      <c r="F7" s="50"/>
      <c r="G7" s="54"/>
      <c r="H7" s="54"/>
      <c r="I7" s="55"/>
      <c r="J7" s="56"/>
      <c r="K7" s="54"/>
      <c r="L7" s="57"/>
      <c r="M7" s="50"/>
      <c r="N7" s="50"/>
      <c r="O7" s="58"/>
      <c r="P7" s="34"/>
    </row>
    <row r="8" spans="1:16" ht="15" customHeight="1" x14ac:dyDescent="0.3">
      <c r="A8" s="59">
        <v>43527</v>
      </c>
      <c r="B8" s="53"/>
      <c r="C8" s="54"/>
      <c r="D8" s="54"/>
      <c r="E8" s="55"/>
      <c r="F8" s="50"/>
      <c r="G8" s="54"/>
      <c r="H8" s="54"/>
      <c r="I8" s="55"/>
      <c r="J8" s="56"/>
      <c r="K8" s="54"/>
      <c r="L8" s="57"/>
      <c r="M8" s="50"/>
      <c r="N8" s="50"/>
      <c r="O8" s="58"/>
      <c r="P8" s="52"/>
    </row>
    <row r="9" spans="1:16" ht="15" customHeight="1" x14ac:dyDescent="0.3">
      <c r="A9" s="73">
        <v>43528</v>
      </c>
      <c r="B9" s="74">
        <v>9</v>
      </c>
      <c r="C9" s="75"/>
      <c r="D9" s="75"/>
      <c r="E9" s="76"/>
      <c r="F9" s="77"/>
      <c r="G9" s="75"/>
      <c r="H9" s="75"/>
      <c r="I9" s="76"/>
      <c r="J9" s="78"/>
      <c r="K9" s="75"/>
      <c r="L9" s="79"/>
      <c r="M9" s="77"/>
      <c r="N9" s="77"/>
      <c r="O9" s="80">
        <v>9</v>
      </c>
      <c r="P9" s="52">
        <f>SUM(B9:O9)</f>
        <v>18</v>
      </c>
    </row>
    <row r="10" spans="1:16" ht="15" customHeight="1" x14ac:dyDescent="0.3">
      <c r="A10" s="59">
        <v>43529</v>
      </c>
      <c r="B10" s="53"/>
      <c r="C10" s="54"/>
      <c r="D10" s="54"/>
      <c r="E10" s="55"/>
      <c r="F10" s="50"/>
      <c r="G10" s="54"/>
      <c r="H10" s="54"/>
      <c r="I10" s="55"/>
      <c r="J10" s="56"/>
      <c r="K10" s="54"/>
      <c r="L10" s="57"/>
      <c r="M10" s="50"/>
      <c r="N10" s="50"/>
      <c r="O10" s="58"/>
      <c r="P10" s="52"/>
    </row>
    <row r="11" spans="1:16" ht="15" customHeight="1" x14ac:dyDescent="0.3">
      <c r="A11" s="73">
        <v>43530</v>
      </c>
      <c r="B11" s="74">
        <v>8</v>
      </c>
      <c r="C11" s="75">
        <v>1</v>
      </c>
      <c r="D11" s="75"/>
      <c r="E11" s="76"/>
      <c r="F11" s="77"/>
      <c r="G11" s="75"/>
      <c r="H11" s="75"/>
      <c r="I11" s="76"/>
      <c r="J11" s="78"/>
      <c r="K11" s="75"/>
      <c r="L11" s="79"/>
      <c r="M11" s="77"/>
      <c r="N11" s="77"/>
      <c r="O11" s="80">
        <v>1</v>
      </c>
      <c r="P11" s="52">
        <f t="shared" ref="P11:P34" si="0">SUM(B11:O11)</f>
        <v>10</v>
      </c>
    </row>
    <row r="12" spans="1:16" ht="15" customHeight="1" x14ac:dyDescent="0.3">
      <c r="A12" s="59">
        <v>43531</v>
      </c>
      <c r="B12" s="53"/>
      <c r="C12" s="54"/>
      <c r="D12" s="54"/>
      <c r="E12" s="55"/>
      <c r="F12" s="50"/>
      <c r="G12" s="54"/>
      <c r="H12" s="54"/>
      <c r="I12" s="55"/>
      <c r="J12" s="56"/>
      <c r="K12" s="54"/>
      <c r="L12" s="57"/>
      <c r="M12" s="50"/>
      <c r="N12" s="50"/>
      <c r="O12" s="58"/>
      <c r="P12" s="52"/>
    </row>
    <row r="13" spans="1:16" ht="15" customHeight="1" x14ac:dyDescent="0.3">
      <c r="A13" s="73">
        <v>43532</v>
      </c>
      <c r="B13" s="74">
        <v>13</v>
      </c>
      <c r="C13" s="75"/>
      <c r="D13" s="75"/>
      <c r="E13" s="76"/>
      <c r="F13" s="77"/>
      <c r="G13" s="75"/>
      <c r="H13" s="75"/>
      <c r="I13" s="76"/>
      <c r="J13" s="78"/>
      <c r="K13" s="75"/>
      <c r="L13" s="79"/>
      <c r="M13" s="77"/>
      <c r="N13" s="77"/>
      <c r="O13" s="80">
        <v>3</v>
      </c>
      <c r="P13" s="52">
        <f t="shared" si="0"/>
        <v>16</v>
      </c>
    </row>
    <row r="14" spans="1:16" ht="15" customHeight="1" x14ac:dyDescent="0.3">
      <c r="A14" s="59">
        <v>43533</v>
      </c>
      <c r="B14" s="53"/>
      <c r="C14" s="54"/>
      <c r="D14" s="54"/>
      <c r="E14" s="55"/>
      <c r="F14" s="50"/>
      <c r="G14" s="54"/>
      <c r="H14" s="54"/>
      <c r="I14" s="55"/>
      <c r="J14" s="56"/>
      <c r="K14" s="54"/>
      <c r="L14" s="57"/>
      <c r="M14" s="50"/>
      <c r="N14" s="50"/>
      <c r="O14" s="58"/>
      <c r="P14" s="52"/>
    </row>
    <row r="15" spans="1:16" ht="15" customHeight="1" x14ac:dyDescent="0.3">
      <c r="A15" s="59">
        <v>43534</v>
      </c>
      <c r="B15" s="53"/>
      <c r="C15" s="67"/>
      <c r="D15" s="67"/>
      <c r="E15" s="68"/>
      <c r="F15" s="69"/>
      <c r="G15" s="67"/>
      <c r="H15" s="67"/>
      <c r="I15" s="68"/>
      <c r="J15" s="70"/>
      <c r="K15" s="67"/>
      <c r="L15" s="71"/>
      <c r="M15" s="69"/>
      <c r="N15" s="69"/>
      <c r="O15" s="72"/>
      <c r="P15" s="52"/>
    </row>
    <row r="16" spans="1:16" ht="15" customHeight="1" x14ac:dyDescent="0.3">
      <c r="A16" s="73">
        <v>43535</v>
      </c>
      <c r="B16" s="74">
        <v>6</v>
      </c>
      <c r="C16" s="75"/>
      <c r="D16" s="75"/>
      <c r="E16" s="76"/>
      <c r="F16" s="77"/>
      <c r="G16" s="75"/>
      <c r="H16" s="75"/>
      <c r="I16" s="76"/>
      <c r="J16" s="78"/>
      <c r="K16" s="75"/>
      <c r="L16" s="79"/>
      <c r="M16" s="77"/>
      <c r="N16" s="77"/>
      <c r="O16" s="80">
        <v>7</v>
      </c>
      <c r="P16" s="52">
        <f t="shared" si="0"/>
        <v>13</v>
      </c>
    </row>
    <row r="17" spans="1:16" x14ac:dyDescent="0.3">
      <c r="A17" s="59">
        <v>43536</v>
      </c>
      <c r="B17" s="53"/>
      <c r="C17" s="54"/>
      <c r="D17" s="54"/>
      <c r="E17" s="55"/>
      <c r="F17" s="50"/>
      <c r="G17" s="54"/>
      <c r="H17" s="54"/>
      <c r="I17" s="55"/>
      <c r="J17" s="56"/>
      <c r="K17" s="54"/>
      <c r="L17" s="57"/>
      <c r="M17" s="50"/>
      <c r="N17" s="50"/>
      <c r="O17" s="58"/>
      <c r="P17" s="52"/>
    </row>
    <row r="18" spans="1:16" x14ac:dyDescent="0.3">
      <c r="A18" s="59">
        <v>43537</v>
      </c>
      <c r="B18" s="53"/>
      <c r="C18" s="54"/>
      <c r="D18" s="54"/>
      <c r="E18" s="55"/>
      <c r="F18" s="50"/>
      <c r="G18" s="54"/>
      <c r="H18" s="54"/>
      <c r="I18" s="55"/>
      <c r="J18" s="56"/>
      <c r="K18" s="54"/>
      <c r="L18" s="57"/>
      <c r="M18" s="50"/>
      <c r="N18" s="50"/>
      <c r="O18" s="58"/>
      <c r="P18" s="52"/>
    </row>
    <row r="19" spans="1:16" x14ac:dyDescent="0.3">
      <c r="A19" s="73">
        <v>43538</v>
      </c>
      <c r="B19" s="74">
        <v>25</v>
      </c>
      <c r="C19" s="75">
        <v>1</v>
      </c>
      <c r="D19" s="75"/>
      <c r="E19" s="76"/>
      <c r="F19" s="77"/>
      <c r="G19" s="75"/>
      <c r="H19" s="75"/>
      <c r="I19" s="76"/>
      <c r="J19" s="78"/>
      <c r="K19" s="75"/>
      <c r="L19" s="79"/>
      <c r="M19" s="77"/>
      <c r="N19" s="77"/>
      <c r="O19" s="80">
        <v>14</v>
      </c>
      <c r="P19" s="52">
        <f t="shared" si="0"/>
        <v>40</v>
      </c>
    </row>
    <row r="20" spans="1:16" x14ac:dyDescent="0.3">
      <c r="A20" s="59">
        <v>43539</v>
      </c>
      <c r="B20" s="53"/>
      <c r="C20" s="54"/>
      <c r="D20" s="54"/>
      <c r="E20" s="55"/>
      <c r="F20" s="50"/>
      <c r="G20" s="54"/>
      <c r="H20" s="54"/>
      <c r="I20" s="55"/>
      <c r="J20" s="56"/>
      <c r="K20" s="54"/>
      <c r="L20" s="57"/>
      <c r="M20" s="50"/>
      <c r="N20" s="50"/>
      <c r="O20" s="58"/>
      <c r="P20" s="52"/>
    </row>
    <row r="21" spans="1:16" x14ac:dyDescent="0.3">
      <c r="A21" s="59">
        <v>43540</v>
      </c>
      <c r="B21" s="53"/>
      <c r="C21" s="54"/>
      <c r="D21" s="54"/>
      <c r="E21" s="55"/>
      <c r="F21" s="50"/>
      <c r="G21" s="54"/>
      <c r="H21" s="54"/>
      <c r="I21" s="55"/>
      <c r="J21" s="56"/>
      <c r="K21" s="54"/>
      <c r="L21" s="57"/>
      <c r="M21" s="50"/>
      <c r="N21" s="50"/>
      <c r="O21" s="58"/>
      <c r="P21" s="52"/>
    </row>
    <row r="22" spans="1:16" x14ac:dyDescent="0.3">
      <c r="A22" s="59">
        <v>43541</v>
      </c>
      <c r="B22" s="53"/>
      <c r="C22" s="54"/>
      <c r="D22" s="54"/>
      <c r="E22" s="55"/>
      <c r="F22" s="50"/>
      <c r="G22" s="54"/>
      <c r="H22" s="54"/>
      <c r="I22" s="55"/>
      <c r="J22" s="56"/>
      <c r="K22" s="54"/>
      <c r="L22" s="57"/>
      <c r="M22" s="50"/>
      <c r="N22" s="50"/>
      <c r="O22" s="58"/>
      <c r="P22" s="52"/>
    </row>
    <row r="23" spans="1:16" x14ac:dyDescent="0.3">
      <c r="A23" s="73">
        <v>43542</v>
      </c>
      <c r="B23" s="74">
        <v>29</v>
      </c>
      <c r="C23" s="75">
        <v>3</v>
      </c>
      <c r="D23" s="75"/>
      <c r="E23" s="76">
        <v>2</v>
      </c>
      <c r="F23" s="77"/>
      <c r="G23" s="75"/>
      <c r="H23" s="75"/>
      <c r="I23" s="76"/>
      <c r="J23" s="78"/>
      <c r="K23" s="75"/>
      <c r="L23" s="79"/>
      <c r="M23" s="77"/>
      <c r="N23" s="77"/>
      <c r="O23" s="80">
        <v>48</v>
      </c>
      <c r="P23" s="52">
        <f t="shared" si="0"/>
        <v>82</v>
      </c>
    </row>
    <row r="24" spans="1:16" x14ac:dyDescent="0.3">
      <c r="A24" s="59">
        <v>43543</v>
      </c>
      <c r="B24" s="53"/>
      <c r="C24" s="54"/>
      <c r="D24" s="54"/>
      <c r="E24" s="55"/>
      <c r="F24" s="50"/>
      <c r="G24" s="54"/>
      <c r="H24" s="54"/>
      <c r="I24" s="55"/>
      <c r="J24" s="56"/>
      <c r="K24" s="54"/>
      <c r="L24" s="57"/>
      <c r="M24" s="50"/>
      <c r="N24" s="50"/>
      <c r="O24" s="58"/>
      <c r="P24" s="52"/>
    </row>
    <row r="25" spans="1:16" x14ac:dyDescent="0.3">
      <c r="A25" s="59">
        <v>43544</v>
      </c>
      <c r="B25" s="53"/>
      <c r="C25" s="54"/>
      <c r="D25" s="54"/>
      <c r="E25" s="55"/>
      <c r="F25" s="50"/>
      <c r="G25" s="54"/>
      <c r="H25" s="54"/>
      <c r="I25" s="55"/>
      <c r="J25" s="56"/>
      <c r="K25" s="54"/>
      <c r="L25" s="57"/>
      <c r="M25" s="50"/>
      <c r="N25" s="50"/>
      <c r="O25" s="58"/>
      <c r="P25" s="52"/>
    </row>
    <row r="26" spans="1:16" x14ac:dyDescent="0.3">
      <c r="A26" s="73">
        <v>43545</v>
      </c>
      <c r="B26" s="74">
        <v>22</v>
      </c>
      <c r="C26" s="75">
        <v>6</v>
      </c>
      <c r="D26" s="75"/>
      <c r="E26" s="76">
        <v>1</v>
      </c>
      <c r="F26" s="77"/>
      <c r="G26" s="75"/>
      <c r="H26" s="75"/>
      <c r="I26" s="76"/>
      <c r="J26" s="78"/>
      <c r="K26" s="75"/>
      <c r="L26" s="79"/>
      <c r="M26" s="77"/>
      <c r="N26" s="77"/>
      <c r="O26" s="80">
        <v>38</v>
      </c>
      <c r="P26" s="52">
        <f t="shared" si="0"/>
        <v>67</v>
      </c>
    </row>
    <row r="27" spans="1:16" x14ac:dyDescent="0.3">
      <c r="A27" s="59">
        <v>43546</v>
      </c>
      <c r="B27" s="53"/>
      <c r="C27" s="54"/>
      <c r="D27" s="54"/>
      <c r="E27" s="55"/>
      <c r="F27" s="50"/>
      <c r="G27" s="54"/>
      <c r="H27" s="54"/>
      <c r="I27" s="55"/>
      <c r="J27" s="56"/>
      <c r="K27" s="54"/>
      <c r="L27" s="57"/>
      <c r="M27" s="50"/>
      <c r="N27" s="50"/>
      <c r="O27" s="58"/>
      <c r="P27" s="52"/>
    </row>
    <row r="28" spans="1:16" x14ac:dyDescent="0.3">
      <c r="A28" s="59">
        <v>43547</v>
      </c>
      <c r="B28" s="53"/>
      <c r="C28" s="54"/>
      <c r="D28" s="54"/>
      <c r="E28" s="55"/>
      <c r="F28" s="50"/>
      <c r="G28" s="54"/>
      <c r="H28" s="54"/>
      <c r="I28" s="55"/>
      <c r="J28" s="56"/>
      <c r="K28" s="54"/>
      <c r="L28" s="57"/>
      <c r="M28" s="50"/>
      <c r="N28" s="50"/>
      <c r="O28" s="58"/>
      <c r="P28" s="52"/>
    </row>
    <row r="29" spans="1:16" x14ac:dyDescent="0.3">
      <c r="A29" s="59">
        <v>43548</v>
      </c>
      <c r="B29" s="53"/>
      <c r="C29" s="54"/>
      <c r="D29" s="54"/>
      <c r="E29" s="55"/>
      <c r="F29" s="50"/>
      <c r="G29" s="54"/>
      <c r="H29" s="54"/>
      <c r="I29" s="55"/>
      <c r="J29" s="56"/>
      <c r="K29" s="54"/>
      <c r="L29" s="57"/>
      <c r="M29" s="50"/>
      <c r="N29" s="50"/>
      <c r="O29" s="58"/>
      <c r="P29" s="52"/>
    </row>
    <row r="30" spans="1:16" x14ac:dyDescent="0.3">
      <c r="A30" s="73">
        <v>43549</v>
      </c>
      <c r="B30" s="74">
        <v>21</v>
      </c>
      <c r="C30" s="75">
        <v>4</v>
      </c>
      <c r="D30" s="75"/>
      <c r="E30" s="76">
        <v>1</v>
      </c>
      <c r="F30" s="77"/>
      <c r="G30" s="75"/>
      <c r="H30" s="75"/>
      <c r="I30" s="76"/>
      <c r="J30" s="78"/>
      <c r="K30" s="75"/>
      <c r="L30" s="79"/>
      <c r="M30" s="77"/>
      <c r="N30" s="77"/>
      <c r="O30" s="80">
        <v>59</v>
      </c>
      <c r="P30" s="52">
        <f t="shared" si="0"/>
        <v>85</v>
      </c>
    </row>
    <row r="31" spans="1:16" x14ac:dyDescent="0.3">
      <c r="A31" s="59">
        <v>43550</v>
      </c>
      <c r="B31" s="53"/>
      <c r="C31" s="54"/>
      <c r="D31" s="54"/>
      <c r="E31" s="55"/>
      <c r="F31" s="50"/>
      <c r="G31" s="54"/>
      <c r="H31" s="54"/>
      <c r="I31" s="55"/>
      <c r="J31" s="56"/>
      <c r="K31" s="54"/>
      <c r="L31" s="57"/>
      <c r="M31" s="50"/>
      <c r="N31" s="50"/>
      <c r="O31" s="58"/>
      <c r="P31" s="52"/>
    </row>
    <row r="32" spans="1:16" x14ac:dyDescent="0.3">
      <c r="A32" s="59">
        <v>43551</v>
      </c>
      <c r="B32" s="53"/>
      <c r="C32" s="54"/>
      <c r="D32" s="54"/>
      <c r="E32" s="55"/>
      <c r="F32" s="50"/>
      <c r="G32" s="54"/>
      <c r="H32" s="54"/>
      <c r="I32" s="55"/>
      <c r="J32" s="56"/>
      <c r="K32" s="54"/>
      <c r="L32" s="57"/>
      <c r="M32" s="50"/>
      <c r="N32" s="50"/>
      <c r="O32" s="58"/>
      <c r="P32" s="52"/>
    </row>
    <row r="33" spans="1:16" x14ac:dyDescent="0.3">
      <c r="A33" s="59">
        <v>43552</v>
      </c>
      <c r="B33" s="53"/>
      <c r="C33" s="54"/>
      <c r="D33" s="54"/>
      <c r="E33" s="55"/>
      <c r="F33" s="50"/>
      <c r="G33" s="54"/>
      <c r="H33" s="54"/>
      <c r="I33" s="55"/>
      <c r="J33" s="56"/>
      <c r="K33" s="54"/>
      <c r="L33" s="57"/>
      <c r="M33" s="50"/>
      <c r="N33" s="50"/>
      <c r="O33" s="58"/>
      <c r="P33" s="52"/>
    </row>
    <row r="34" spans="1:16" x14ac:dyDescent="0.3">
      <c r="A34" s="73">
        <v>43553</v>
      </c>
      <c r="B34" s="74">
        <v>2</v>
      </c>
      <c r="C34" s="75"/>
      <c r="D34" s="75"/>
      <c r="E34" s="76"/>
      <c r="F34" s="77"/>
      <c r="G34" s="75"/>
      <c r="H34" s="75"/>
      <c r="I34" s="76"/>
      <c r="J34" s="78"/>
      <c r="K34" s="75"/>
      <c r="L34" s="79"/>
      <c r="M34" s="77"/>
      <c r="N34" s="77"/>
      <c r="O34" s="80">
        <v>23</v>
      </c>
      <c r="P34" s="52">
        <f t="shared" si="0"/>
        <v>25</v>
      </c>
    </row>
    <row r="35" spans="1:16" x14ac:dyDescent="0.3">
      <c r="A35" s="59">
        <v>43554</v>
      </c>
      <c r="B35" s="53"/>
      <c r="C35" s="54"/>
      <c r="D35" s="54"/>
      <c r="E35" s="55"/>
      <c r="F35" s="50"/>
      <c r="G35" s="54"/>
      <c r="H35" s="54"/>
      <c r="I35" s="55"/>
      <c r="J35" s="56"/>
      <c r="K35" s="54"/>
      <c r="L35" s="57"/>
      <c r="M35" s="50"/>
      <c r="N35" s="50"/>
      <c r="O35" s="58"/>
      <c r="P35" s="52"/>
    </row>
    <row r="36" spans="1:16" ht="15" thickBot="1" x14ac:dyDescent="0.35">
      <c r="A36" s="59">
        <v>43555</v>
      </c>
      <c r="B36" s="53"/>
      <c r="C36" s="54"/>
      <c r="D36" s="54"/>
      <c r="E36" s="55"/>
      <c r="F36" s="50"/>
      <c r="G36" s="54"/>
      <c r="H36" s="54"/>
      <c r="I36" s="55"/>
      <c r="J36" s="56"/>
      <c r="K36" s="54"/>
      <c r="L36" s="57"/>
      <c r="M36" s="50"/>
      <c r="N36" s="50"/>
      <c r="O36" s="58"/>
      <c r="P36" s="35"/>
    </row>
    <row r="37" spans="1:16" ht="27" thickBot="1" x14ac:dyDescent="0.35">
      <c r="A37" s="37" t="s">
        <v>14</v>
      </c>
      <c r="B37" s="38">
        <f t="shared" ref="B37:O37" si="1">SUM(B6:B36)</f>
        <v>135</v>
      </c>
      <c r="C37" s="39">
        <f t="shared" si="1"/>
        <v>15</v>
      </c>
      <c r="D37" s="39">
        <f t="shared" si="1"/>
        <v>0</v>
      </c>
      <c r="E37" s="38">
        <f t="shared" si="1"/>
        <v>4</v>
      </c>
      <c r="F37" s="41">
        <f t="shared" si="1"/>
        <v>0</v>
      </c>
      <c r="G37" s="39">
        <f t="shared" si="1"/>
        <v>0</v>
      </c>
      <c r="H37" s="38">
        <f t="shared" si="1"/>
        <v>0</v>
      </c>
      <c r="I37" s="42">
        <f t="shared" si="1"/>
        <v>0</v>
      </c>
      <c r="J37" s="43">
        <f t="shared" si="1"/>
        <v>0</v>
      </c>
      <c r="K37" s="39">
        <f t="shared" si="1"/>
        <v>0</v>
      </c>
      <c r="L37" s="38">
        <f t="shared" si="1"/>
        <v>0</v>
      </c>
      <c r="M37" s="41">
        <f t="shared" si="1"/>
        <v>0</v>
      </c>
      <c r="N37" s="41">
        <f t="shared" si="1"/>
        <v>0</v>
      </c>
      <c r="O37" s="36">
        <f t="shared" si="1"/>
        <v>202</v>
      </c>
      <c r="P37" s="36">
        <f>SUM(B37:O37)</f>
        <v>356</v>
      </c>
    </row>
    <row r="38" spans="1:16" ht="27" thickBot="1" x14ac:dyDescent="0.35">
      <c r="A38" s="10" t="s">
        <v>15</v>
      </c>
      <c r="B38" s="11">
        <f>(B37+'Feb. 2019'!B35)</f>
        <v>647</v>
      </c>
      <c r="C38" s="12">
        <f>(C37+'Feb. 2019'!C35)</f>
        <v>19</v>
      </c>
      <c r="D38" s="12">
        <f>(D37+'Feb. 2019'!D35)</f>
        <v>1</v>
      </c>
      <c r="E38" s="19">
        <f>(E37+'Feb. 2019'!E35)</f>
        <v>10</v>
      </c>
      <c r="F38" s="20">
        <f>(F37+'Feb. 2019'!F35)</f>
        <v>0</v>
      </c>
      <c r="G38" s="12">
        <f>(G37+'Feb. 2019'!G35)</f>
        <v>0</v>
      </c>
      <c r="H38" s="12">
        <f>(H37+'Feb. 2019'!H35)</f>
        <v>0</v>
      </c>
      <c r="I38" s="19">
        <f>(I37+'Feb. 2019'!I35)</f>
        <v>0</v>
      </c>
      <c r="J38" s="20">
        <f>(J37+'Feb. 2019'!J35)</f>
        <v>0</v>
      </c>
      <c r="K38" s="12">
        <f>(K37+'Feb. 2019'!K35)</f>
        <v>0</v>
      </c>
      <c r="L38" s="19">
        <f>(L37+'Feb. 2019'!L35)</f>
        <v>0</v>
      </c>
      <c r="M38" s="21">
        <f>(M37+'Feb. 2019'!M35)</f>
        <v>4</v>
      </c>
      <c r="N38" s="21">
        <f>(N37+'Feb. 2019'!N35)</f>
        <v>1</v>
      </c>
      <c r="O38" s="21">
        <f>(O37+'Feb. 2019'!O35)</f>
        <v>544</v>
      </c>
      <c r="P38" s="18">
        <f>SUM(B38:O38)</f>
        <v>1226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P37"/>
  <sheetViews>
    <sheetView workbookViewId="0">
      <selection activeCell="P35" sqref="P35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97" t="s">
        <v>18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ht="14.4" customHeight="1" x14ac:dyDescent="0.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ht="15.75" customHeight="1" thickBot="1" x14ac:dyDescent="0.35"/>
    <row r="4" spans="1:16" ht="14.4" customHeight="1" x14ac:dyDescent="0.3">
      <c r="A4" s="98" t="s">
        <v>0</v>
      </c>
      <c r="B4" s="100" t="s">
        <v>1</v>
      </c>
      <c r="C4" s="101"/>
      <c r="D4" s="101"/>
      <c r="E4" s="102"/>
      <c r="F4" s="100" t="s">
        <v>2</v>
      </c>
      <c r="G4" s="101"/>
      <c r="H4" s="101"/>
      <c r="I4" s="102"/>
      <c r="J4" s="103" t="s">
        <v>3</v>
      </c>
      <c r="K4" s="104"/>
      <c r="L4" s="105"/>
      <c r="M4" s="106" t="s">
        <v>4</v>
      </c>
      <c r="N4" s="98" t="s">
        <v>5</v>
      </c>
      <c r="O4" s="98" t="s">
        <v>6</v>
      </c>
      <c r="P4" s="108" t="s">
        <v>7</v>
      </c>
    </row>
    <row r="5" spans="1:16" ht="15" thickBot="1" x14ac:dyDescent="0.35">
      <c r="A5" s="99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7"/>
      <c r="N5" s="99"/>
      <c r="O5" s="99"/>
      <c r="P5" s="109"/>
    </row>
    <row r="6" spans="1:16" ht="15" customHeight="1" x14ac:dyDescent="0.3">
      <c r="A6" s="73">
        <v>43556</v>
      </c>
      <c r="B6" s="82">
        <v>6</v>
      </c>
      <c r="C6" s="83">
        <v>1</v>
      </c>
      <c r="D6" s="83"/>
      <c r="E6" s="84">
        <v>1</v>
      </c>
      <c r="F6" s="85"/>
      <c r="G6" s="83"/>
      <c r="H6" s="83"/>
      <c r="I6" s="84"/>
      <c r="J6" s="86"/>
      <c r="K6" s="83"/>
      <c r="L6" s="87"/>
      <c r="M6" s="85"/>
      <c r="N6" s="85"/>
      <c r="O6" s="88">
        <v>33</v>
      </c>
      <c r="P6" s="33">
        <f>SUM(B6:O6)</f>
        <v>41</v>
      </c>
    </row>
    <row r="7" spans="1:16" ht="15" customHeight="1" x14ac:dyDescent="0.3">
      <c r="A7" s="59">
        <v>43557</v>
      </c>
      <c r="B7" s="53"/>
      <c r="C7" s="54"/>
      <c r="D7" s="54"/>
      <c r="E7" s="55"/>
      <c r="F7" s="50"/>
      <c r="G7" s="54"/>
      <c r="H7" s="54"/>
      <c r="I7" s="55"/>
      <c r="J7" s="56"/>
      <c r="K7" s="54"/>
      <c r="L7" s="57"/>
      <c r="M7" s="50"/>
      <c r="N7" s="50"/>
      <c r="O7" s="58"/>
      <c r="P7" s="51"/>
    </row>
    <row r="8" spans="1:16" ht="15" customHeight="1" x14ac:dyDescent="0.3">
      <c r="A8" s="73">
        <v>43558</v>
      </c>
      <c r="B8" s="74">
        <v>2</v>
      </c>
      <c r="C8" s="75"/>
      <c r="D8" s="75"/>
      <c r="E8" s="76"/>
      <c r="F8" s="77"/>
      <c r="G8" s="75"/>
      <c r="H8" s="75"/>
      <c r="I8" s="76"/>
      <c r="J8" s="78"/>
      <c r="K8" s="75"/>
      <c r="L8" s="79"/>
      <c r="M8" s="77"/>
      <c r="N8" s="77"/>
      <c r="O8" s="80">
        <v>13</v>
      </c>
      <c r="P8" s="51">
        <f t="shared" ref="P8:P34" si="0">SUM(B8:O8)</f>
        <v>15</v>
      </c>
    </row>
    <row r="9" spans="1:16" ht="15" customHeight="1" x14ac:dyDescent="0.3">
      <c r="A9" s="59">
        <v>43559</v>
      </c>
      <c r="B9" s="53"/>
      <c r="C9" s="54"/>
      <c r="D9" s="54"/>
      <c r="E9" s="55"/>
      <c r="F9" s="50"/>
      <c r="G9" s="54"/>
      <c r="H9" s="54"/>
      <c r="I9" s="55"/>
      <c r="J9" s="56"/>
      <c r="K9" s="54"/>
      <c r="L9" s="57"/>
      <c r="M9" s="50"/>
      <c r="N9" s="50"/>
      <c r="O9" s="58"/>
      <c r="P9" s="51"/>
    </row>
    <row r="10" spans="1:16" ht="15" customHeight="1" x14ac:dyDescent="0.3">
      <c r="A10" s="73">
        <v>43560</v>
      </c>
      <c r="B10" s="74">
        <v>1</v>
      </c>
      <c r="C10" s="75"/>
      <c r="D10" s="75"/>
      <c r="E10" s="76"/>
      <c r="F10" s="77"/>
      <c r="G10" s="75"/>
      <c r="H10" s="75"/>
      <c r="I10" s="76"/>
      <c r="J10" s="78"/>
      <c r="K10" s="75"/>
      <c r="L10" s="79"/>
      <c r="M10" s="77"/>
      <c r="N10" s="77"/>
      <c r="O10" s="80">
        <v>8</v>
      </c>
      <c r="P10" s="51">
        <f t="shared" si="0"/>
        <v>9</v>
      </c>
    </row>
    <row r="11" spans="1:16" ht="15" customHeight="1" x14ac:dyDescent="0.3">
      <c r="A11" s="59">
        <v>43561</v>
      </c>
      <c r="B11" s="53"/>
      <c r="C11" s="54"/>
      <c r="D11" s="54"/>
      <c r="E11" s="55"/>
      <c r="F11" s="50"/>
      <c r="G11" s="54"/>
      <c r="H11" s="54"/>
      <c r="I11" s="55"/>
      <c r="J11" s="56"/>
      <c r="K11" s="54"/>
      <c r="L11" s="57"/>
      <c r="M11" s="50"/>
      <c r="N11" s="50"/>
      <c r="O11" s="58"/>
      <c r="P11" s="51"/>
    </row>
    <row r="12" spans="1:16" ht="15" customHeight="1" x14ac:dyDescent="0.3">
      <c r="A12" s="59">
        <v>43562</v>
      </c>
      <c r="B12" s="53"/>
      <c r="C12" s="54"/>
      <c r="D12" s="54"/>
      <c r="E12" s="55"/>
      <c r="F12" s="50"/>
      <c r="G12" s="54"/>
      <c r="H12" s="54"/>
      <c r="I12" s="55"/>
      <c r="J12" s="56"/>
      <c r="K12" s="54"/>
      <c r="L12" s="57"/>
      <c r="M12" s="50"/>
      <c r="N12" s="50"/>
      <c r="O12" s="58"/>
      <c r="P12" s="51"/>
    </row>
    <row r="13" spans="1:16" ht="15" customHeight="1" x14ac:dyDescent="0.3">
      <c r="A13" s="73">
        <v>43563</v>
      </c>
      <c r="B13" s="74">
        <v>1</v>
      </c>
      <c r="C13" s="75"/>
      <c r="D13" s="75"/>
      <c r="E13" s="76"/>
      <c r="F13" s="77"/>
      <c r="G13" s="75"/>
      <c r="H13" s="75"/>
      <c r="I13" s="76"/>
      <c r="J13" s="78"/>
      <c r="K13" s="75"/>
      <c r="L13" s="79"/>
      <c r="M13" s="77"/>
      <c r="N13" s="77"/>
      <c r="O13" s="80">
        <v>20</v>
      </c>
      <c r="P13" s="51">
        <f t="shared" si="0"/>
        <v>21</v>
      </c>
    </row>
    <row r="14" spans="1:16" ht="15" customHeight="1" x14ac:dyDescent="0.3">
      <c r="A14" s="59">
        <v>43564</v>
      </c>
      <c r="B14" s="53"/>
      <c r="C14" s="54"/>
      <c r="D14" s="54"/>
      <c r="E14" s="55"/>
      <c r="F14" s="50"/>
      <c r="G14" s="54"/>
      <c r="H14" s="54"/>
      <c r="I14" s="55"/>
      <c r="J14" s="56"/>
      <c r="K14" s="54"/>
      <c r="L14" s="57"/>
      <c r="M14" s="50"/>
      <c r="N14" s="50"/>
      <c r="O14" s="58"/>
      <c r="P14" s="51"/>
    </row>
    <row r="15" spans="1:16" ht="15" customHeight="1" x14ac:dyDescent="0.3">
      <c r="A15" s="73">
        <v>43565</v>
      </c>
      <c r="B15" s="74"/>
      <c r="C15" s="75"/>
      <c r="D15" s="75"/>
      <c r="E15" s="76"/>
      <c r="F15" s="77"/>
      <c r="G15" s="75"/>
      <c r="H15" s="75"/>
      <c r="I15" s="76"/>
      <c r="J15" s="78"/>
      <c r="K15" s="75"/>
      <c r="L15" s="79"/>
      <c r="M15" s="77"/>
      <c r="N15" s="77"/>
      <c r="O15" s="80">
        <v>11</v>
      </c>
      <c r="P15" s="51">
        <f t="shared" si="0"/>
        <v>11</v>
      </c>
    </row>
    <row r="16" spans="1:16" ht="15" customHeight="1" x14ac:dyDescent="0.3">
      <c r="A16" s="59">
        <v>43566</v>
      </c>
      <c r="B16" s="53"/>
      <c r="C16" s="54"/>
      <c r="D16" s="54"/>
      <c r="E16" s="55"/>
      <c r="F16" s="50"/>
      <c r="G16" s="54"/>
      <c r="H16" s="54"/>
      <c r="I16" s="55"/>
      <c r="J16" s="56"/>
      <c r="K16" s="54"/>
      <c r="L16" s="57"/>
      <c r="M16" s="50"/>
      <c r="N16" s="50"/>
      <c r="O16" s="58"/>
      <c r="P16" s="51"/>
    </row>
    <row r="17" spans="1:16" x14ac:dyDescent="0.3">
      <c r="A17" s="73">
        <v>43567</v>
      </c>
      <c r="B17" s="74"/>
      <c r="C17" s="75"/>
      <c r="D17" s="75"/>
      <c r="E17" s="76"/>
      <c r="F17" s="77"/>
      <c r="G17" s="75"/>
      <c r="H17" s="75"/>
      <c r="I17" s="76"/>
      <c r="J17" s="78"/>
      <c r="K17" s="75"/>
      <c r="L17" s="79"/>
      <c r="M17" s="77"/>
      <c r="N17" s="77"/>
      <c r="O17" s="80">
        <v>3</v>
      </c>
      <c r="P17" s="51">
        <f t="shared" si="0"/>
        <v>3</v>
      </c>
    </row>
    <row r="18" spans="1:16" x14ac:dyDescent="0.3">
      <c r="A18" s="59">
        <v>43568</v>
      </c>
      <c r="B18" s="53"/>
      <c r="C18" s="54"/>
      <c r="D18" s="54"/>
      <c r="E18" s="55"/>
      <c r="F18" s="50"/>
      <c r="G18" s="54"/>
      <c r="H18" s="54"/>
      <c r="I18" s="55"/>
      <c r="J18" s="56"/>
      <c r="K18" s="54"/>
      <c r="L18" s="57"/>
      <c r="M18" s="50"/>
      <c r="N18" s="50"/>
      <c r="O18" s="58"/>
      <c r="P18" s="51"/>
    </row>
    <row r="19" spans="1:16" x14ac:dyDescent="0.3">
      <c r="A19" s="59">
        <v>43569</v>
      </c>
      <c r="B19" s="53"/>
      <c r="C19" s="54"/>
      <c r="D19" s="54"/>
      <c r="E19" s="55"/>
      <c r="F19" s="50"/>
      <c r="G19" s="54"/>
      <c r="H19" s="54"/>
      <c r="I19" s="55"/>
      <c r="J19" s="56"/>
      <c r="K19" s="54"/>
      <c r="L19" s="57"/>
      <c r="M19" s="50"/>
      <c r="N19" s="50"/>
      <c r="O19" s="58"/>
      <c r="P19" s="51"/>
    </row>
    <row r="20" spans="1:16" x14ac:dyDescent="0.3">
      <c r="A20" s="73">
        <v>43570</v>
      </c>
      <c r="B20" s="74"/>
      <c r="C20" s="75"/>
      <c r="D20" s="75"/>
      <c r="E20" s="76"/>
      <c r="F20" s="77"/>
      <c r="G20" s="75"/>
      <c r="H20" s="75"/>
      <c r="I20" s="76"/>
      <c r="J20" s="78"/>
      <c r="K20" s="75"/>
      <c r="L20" s="79"/>
      <c r="M20" s="77"/>
      <c r="N20" s="77"/>
      <c r="O20" s="80">
        <v>12</v>
      </c>
      <c r="P20" s="51">
        <f t="shared" si="0"/>
        <v>12</v>
      </c>
    </row>
    <row r="21" spans="1:16" x14ac:dyDescent="0.3">
      <c r="A21" s="59">
        <v>43571</v>
      </c>
      <c r="B21" s="53"/>
      <c r="C21" s="54"/>
      <c r="D21" s="54"/>
      <c r="E21" s="55"/>
      <c r="F21" s="50"/>
      <c r="G21" s="54"/>
      <c r="H21" s="54"/>
      <c r="I21" s="55"/>
      <c r="J21" s="56"/>
      <c r="K21" s="54"/>
      <c r="L21" s="57"/>
      <c r="M21" s="50"/>
      <c r="N21" s="50"/>
      <c r="O21" s="58"/>
      <c r="P21" s="51"/>
    </row>
    <row r="22" spans="1:16" x14ac:dyDescent="0.3">
      <c r="A22" s="59">
        <v>43572</v>
      </c>
      <c r="B22" s="53"/>
      <c r="C22" s="54"/>
      <c r="D22" s="54"/>
      <c r="E22" s="55"/>
      <c r="F22" s="50"/>
      <c r="G22" s="54"/>
      <c r="H22" s="54"/>
      <c r="I22" s="55"/>
      <c r="J22" s="56"/>
      <c r="K22" s="54"/>
      <c r="L22" s="57"/>
      <c r="M22" s="50"/>
      <c r="N22" s="50"/>
      <c r="O22" s="58"/>
      <c r="P22" s="51"/>
    </row>
    <row r="23" spans="1:16" x14ac:dyDescent="0.3">
      <c r="A23" s="59">
        <v>43573</v>
      </c>
      <c r="B23" s="53"/>
      <c r="C23" s="54"/>
      <c r="D23" s="54"/>
      <c r="E23" s="55"/>
      <c r="F23" s="50"/>
      <c r="G23" s="54"/>
      <c r="H23" s="54"/>
      <c r="I23" s="55"/>
      <c r="J23" s="56"/>
      <c r="K23" s="54"/>
      <c r="L23" s="57"/>
      <c r="M23" s="50"/>
      <c r="N23" s="50"/>
      <c r="O23" s="58"/>
      <c r="P23" s="51"/>
    </row>
    <row r="24" spans="1:16" x14ac:dyDescent="0.3">
      <c r="A24" s="73">
        <v>43574</v>
      </c>
      <c r="B24" s="74"/>
      <c r="C24" s="75"/>
      <c r="D24" s="75"/>
      <c r="E24" s="76"/>
      <c r="F24" s="77"/>
      <c r="G24" s="75"/>
      <c r="H24" s="75"/>
      <c r="I24" s="76"/>
      <c r="J24" s="78"/>
      <c r="K24" s="75"/>
      <c r="L24" s="79"/>
      <c r="M24" s="77"/>
      <c r="N24" s="77"/>
      <c r="O24" s="80">
        <v>18</v>
      </c>
      <c r="P24" s="51">
        <f t="shared" si="0"/>
        <v>18</v>
      </c>
    </row>
    <row r="25" spans="1:16" x14ac:dyDescent="0.3">
      <c r="A25" s="59">
        <v>43575</v>
      </c>
      <c r="B25" s="53"/>
      <c r="C25" s="54"/>
      <c r="D25" s="54"/>
      <c r="E25" s="55"/>
      <c r="F25" s="50"/>
      <c r="G25" s="54"/>
      <c r="H25" s="54"/>
      <c r="I25" s="55"/>
      <c r="J25" s="56"/>
      <c r="K25" s="54"/>
      <c r="L25" s="57"/>
      <c r="M25" s="50"/>
      <c r="N25" s="50"/>
      <c r="O25" s="58"/>
      <c r="P25" s="51"/>
    </row>
    <row r="26" spans="1:16" x14ac:dyDescent="0.3">
      <c r="A26" s="59">
        <v>43576</v>
      </c>
      <c r="B26" s="53"/>
      <c r="C26" s="54"/>
      <c r="D26" s="54"/>
      <c r="E26" s="55"/>
      <c r="F26" s="50"/>
      <c r="G26" s="54"/>
      <c r="H26" s="54"/>
      <c r="I26" s="55"/>
      <c r="J26" s="56"/>
      <c r="K26" s="54"/>
      <c r="L26" s="57"/>
      <c r="M26" s="50"/>
      <c r="N26" s="50"/>
      <c r="O26" s="58"/>
      <c r="P26" s="51"/>
    </row>
    <row r="27" spans="1:16" x14ac:dyDescent="0.3">
      <c r="A27" s="73">
        <v>43577</v>
      </c>
      <c r="B27" s="74"/>
      <c r="C27" s="75"/>
      <c r="D27" s="75"/>
      <c r="E27" s="76"/>
      <c r="F27" s="77"/>
      <c r="G27" s="75"/>
      <c r="H27" s="75"/>
      <c r="I27" s="76"/>
      <c r="J27" s="78"/>
      <c r="K27" s="75"/>
      <c r="L27" s="79"/>
      <c r="M27" s="77"/>
      <c r="N27" s="77"/>
      <c r="O27" s="80">
        <v>5</v>
      </c>
      <c r="P27" s="51">
        <f t="shared" si="0"/>
        <v>5</v>
      </c>
    </row>
    <row r="28" spans="1:16" x14ac:dyDescent="0.3">
      <c r="A28" s="59">
        <v>43578</v>
      </c>
      <c r="B28" s="53"/>
      <c r="C28" s="54"/>
      <c r="D28" s="54"/>
      <c r="E28" s="55"/>
      <c r="F28" s="50"/>
      <c r="G28" s="54"/>
      <c r="H28" s="54"/>
      <c r="I28" s="55"/>
      <c r="J28" s="56"/>
      <c r="K28" s="54"/>
      <c r="L28" s="57"/>
      <c r="M28" s="50"/>
      <c r="N28" s="50"/>
      <c r="O28" s="58"/>
      <c r="P28" s="51"/>
    </row>
    <row r="29" spans="1:16" x14ac:dyDescent="0.3">
      <c r="A29" s="59">
        <v>43579</v>
      </c>
      <c r="B29" s="53"/>
      <c r="C29" s="54"/>
      <c r="D29" s="54"/>
      <c r="E29" s="55"/>
      <c r="F29" s="50"/>
      <c r="G29" s="54"/>
      <c r="H29" s="54"/>
      <c r="I29" s="55"/>
      <c r="J29" s="56"/>
      <c r="K29" s="54"/>
      <c r="L29" s="57"/>
      <c r="M29" s="50"/>
      <c r="N29" s="50"/>
      <c r="O29" s="58"/>
      <c r="P29" s="51"/>
    </row>
    <row r="30" spans="1:16" x14ac:dyDescent="0.3">
      <c r="A30" s="59">
        <v>43580</v>
      </c>
      <c r="B30" s="53"/>
      <c r="C30" s="54"/>
      <c r="D30" s="54"/>
      <c r="E30" s="55"/>
      <c r="F30" s="50"/>
      <c r="G30" s="54"/>
      <c r="H30" s="54"/>
      <c r="I30" s="55"/>
      <c r="J30" s="56"/>
      <c r="K30" s="54"/>
      <c r="L30" s="57"/>
      <c r="M30" s="50"/>
      <c r="N30" s="50"/>
      <c r="O30" s="58"/>
      <c r="P30" s="51"/>
    </row>
    <row r="31" spans="1:16" x14ac:dyDescent="0.3">
      <c r="A31" s="73">
        <v>43581</v>
      </c>
      <c r="B31" s="74"/>
      <c r="C31" s="75"/>
      <c r="D31" s="75"/>
      <c r="E31" s="76"/>
      <c r="F31" s="77"/>
      <c r="G31" s="75"/>
      <c r="H31" s="75"/>
      <c r="I31" s="76"/>
      <c r="J31" s="78"/>
      <c r="K31" s="75"/>
      <c r="L31" s="79"/>
      <c r="M31" s="77"/>
      <c r="N31" s="77"/>
      <c r="O31" s="80">
        <v>11</v>
      </c>
      <c r="P31" s="51">
        <f t="shared" si="0"/>
        <v>11</v>
      </c>
    </row>
    <row r="32" spans="1:16" x14ac:dyDescent="0.3">
      <c r="A32" s="59">
        <v>43582</v>
      </c>
      <c r="B32" s="53"/>
      <c r="C32" s="54"/>
      <c r="D32" s="54"/>
      <c r="E32" s="55"/>
      <c r="F32" s="50"/>
      <c r="G32" s="54"/>
      <c r="H32" s="54"/>
      <c r="I32" s="55"/>
      <c r="J32" s="56"/>
      <c r="K32" s="54"/>
      <c r="L32" s="57"/>
      <c r="M32" s="50"/>
      <c r="N32" s="50"/>
      <c r="O32" s="58"/>
      <c r="P32" s="51"/>
    </row>
    <row r="33" spans="1:16" x14ac:dyDescent="0.3">
      <c r="A33" s="59">
        <v>43583</v>
      </c>
      <c r="B33" s="53"/>
      <c r="C33" s="54"/>
      <c r="D33" s="54"/>
      <c r="E33" s="55"/>
      <c r="F33" s="50"/>
      <c r="G33" s="54"/>
      <c r="H33" s="54"/>
      <c r="I33" s="55"/>
      <c r="J33" s="56"/>
      <c r="K33" s="54"/>
      <c r="L33" s="57"/>
      <c r="M33" s="50"/>
      <c r="N33" s="50"/>
      <c r="O33" s="58"/>
      <c r="P33" s="51"/>
    </row>
    <row r="34" spans="1:16" x14ac:dyDescent="0.3">
      <c r="A34" s="73">
        <v>43584</v>
      </c>
      <c r="B34" s="74"/>
      <c r="C34" s="75"/>
      <c r="D34" s="75"/>
      <c r="E34" s="76"/>
      <c r="F34" s="77"/>
      <c r="G34" s="75"/>
      <c r="H34" s="75"/>
      <c r="I34" s="76"/>
      <c r="J34" s="78"/>
      <c r="K34" s="75"/>
      <c r="L34" s="79"/>
      <c r="M34" s="77"/>
      <c r="N34" s="77"/>
      <c r="O34" s="80">
        <v>5</v>
      </c>
      <c r="P34" s="51">
        <f t="shared" si="0"/>
        <v>5</v>
      </c>
    </row>
    <row r="35" spans="1:16" ht="15" thickBot="1" x14ac:dyDescent="0.35">
      <c r="A35" s="59">
        <v>43585</v>
      </c>
      <c r="B35" s="53"/>
      <c r="C35" s="54"/>
      <c r="D35" s="54"/>
      <c r="E35" s="55"/>
      <c r="F35" s="50"/>
      <c r="G35" s="54"/>
      <c r="H35" s="54"/>
      <c r="I35" s="55"/>
      <c r="J35" s="56"/>
      <c r="K35" s="54"/>
      <c r="L35" s="57"/>
      <c r="M35" s="50"/>
      <c r="N35" s="50"/>
      <c r="O35" s="58"/>
      <c r="P35" s="51"/>
    </row>
    <row r="36" spans="1:16" ht="27" thickBot="1" x14ac:dyDescent="0.35">
      <c r="A36" s="37" t="s">
        <v>14</v>
      </c>
      <c r="B36" s="38">
        <f t="shared" ref="B36:O36" si="1">SUM(B6:B35)</f>
        <v>10</v>
      </c>
      <c r="C36" s="39">
        <f t="shared" si="1"/>
        <v>1</v>
      </c>
      <c r="D36" s="39">
        <f t="shared" si="1"/>
        <v>0</v>
      </c>
      <c r="E36" s="38">
        <f t="shared" si="1"/>
        <v>1</v>
      </c>
      <c r="F36" s="41">
        <f t="shared" si="1"/>
        <v>0</v>
      </c>
      <c r="G36" s="39">
        <f t="shared" si="1"/>
        <v>0</v>
      </c>
      <c r="H36" s="38">
        <f t="shared" si="1"/>
        <v>0</v>
      </c>
      <c r="I36" s="42">
        <f t="shared" si="1"/>
        <v>0</v>
      </c>
      <c r="J36" s="43">
        <f t="shared" si="1"/>
        <v>0</v>
      </c>
      <c r="K36" s="39">
        <f t="shared" si="1"/>
        <v>0</v>
      </c>
      <c r="L36" s="38">
        <f t="shared" si="1"/>
        <v>0</v>
      </c>
      <c r="M36" s="41">
        <f t="shared" si="1"/>
        <v>0</v>
      </c>
      <c r="N36" s="41">
        <f t="shared" si="1"/>
        <v>0</v>
      </c>
      <c r="O36" s="36">
        <f t="shared" si="1"/>
        <v>139</v>
      </c>
      <c r="P36" s="36">
        <f>SUM(B36:O36)</f>
        <v>151</v>
      </c>
    </row>
    <row r="37" spans="1:16" ht="27" thickBot="1" x14ac:dyDescent="0.35">
      <c r="A37" s="10" t="s">
        <v>15</v>
      </c>
      <c r="B37" s="11">
        <f>SUM(B36+'Mar. 2019'!B38)</f>
        <v>657</v>
      </c>
      <c r="C37" s="12">
        <f>SUM(C36+'Mar. 2019'!C38)</f>
        <v>20</v>
      </c>
      <c r="D37" s="12">
        <f>SUM(D36+'Mar. 2019'!D38)</f>
        <v>1</v>
      </c>
      <c r="E37" s="13">
        <f>SUM(E36+'Mar. 2019'!E38)</f>
        <v>11</v>
      </c>
      <c r="F37" s="14">
        <f>SUM(F36+'Mar. 2019'!F38)</f>
        <v>0</v>
      </c>
      <c r="G37" s="12">
        <f>SUM(G36+'Mar. 2019'!G38)</f>
        <v>0</v>
      </c>
      <c r="H37" s="12">
        <f>SUM(H36+'Mar. 2019'!H38)</f>
        <v>0</v>
      </c>
      <c r="I37" s="13">
        <f>SUM(I36+'Mar. 2019'!I38)</f>
        <v>0</v>
      </c>
      <c r="J37" s="14">
        <f>SUM(J36+'Mar. 2019'!J38)</f>
        <v>0</v>
      </c>
      <c r="K37" s="12">
        <f>SUM(K36+'Mar. 2019'!K38)</f>
        <v>0</v>
      </c>
      <c r="L37" s="13">
        <f>SUM('Mar. 2019'!L38)</f>
        <v>0</v>
      </c>
      <c r="M37" s="13">
        <f>SUM(M36+'Mar. 2019'!M38)</f>
        <v>4</v>
      </c>
      <c r="N37" s="13">
        <f>SUM(N36+'Mar. 2019'!N38)</f>
        <v>1</v>
      </c>
      <c r="O37" s="13">
        <f>SUM(O36+'Mar. 2019'!O38)</f>
        <v>683</v>
      </c>
      <c r="P37" s="15">
        <f>SUM(B37:O37)</f>
        <v>1377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7" right="0.7" top="0.75" bottom="0.75" header="0.3" footer="0.3"/>
  <pageSetup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S38"/>
  <sheetViews>
    <sheetView topLeftCell="A10" workbookViewId="0">
      <selection activeCell="O35" sqref="O35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97" t="s">
        <v>22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ht="14.4" customHeight="1" x14ac:dyDescent="0.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ht="15.75" customHeight="1" thickBot="1" x14ac:dyDescent="0.35"/>
    <row r="4" spans="1:16" ht="14.4" customHeight="1" x14ac:dyDescent="0.3">
      <c r="A4" s="98" t="s">
        <v>0</v>
      </c>
      <c r="B4" s="100" t="s">
        <v>1</v>
      </c>
      <c r="C4" s="101"/>
      <c r="D4" s="101"/>
      <c r="E4" s="102"/>
      <c r="F4" s="100" t="s">
        <v>2</v>
      </c>
      <c r="G4" s="101"/>
      <c r="H4" s="101"/>
      <c r="I4" s="102"/>
      <c r="J4" s="103" t="s">
        <v>3</v>
      </c>
      <c r="K4" s="104"/>
      <c r="L4" s="105"/>
      <c r="M4" s="106" t="s">
        <v>4</v>
      </c>
      <c r="N4" s="98" t="s">
        <v>5</v>
      </c>
      <c r="O4" s="98" t="s">
        <v>6</v>
      </c>
      <c r="P4" s="108" t="s">
        <v>7</v>
      </c>
    </row>
    <row r="5" spans="1:16" ht="15" thickBot="1" x14ac:dyDescent="0.35">
      <c r="A5" s="99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7"/>
      <c r="N5" s="99"/>
      <c r="O5" s="99"/>
      <c r="P5" s="109"/>
    </row>
    <row r="6" spans="1:16" ht="15" customHeight="1" x14ac:dyDescent="0.3">
      <c r="A6" s="59">
        <v>43586</v>
      </c>
      <c r="B6" s="60"/>
      <c r="C6" s="61"/>
      <c r="D6" s="61"/>
      <c r="E6" s="62"/>
      <c r="F6" s="63"/>
      <c r="G6" s="61"/>
      <c r="H6" s="61"/>
      <c r="I6" s="62"/>
      <c r="J6" s="64"/>
      <c r="K6" s="61"/>
      <c r="L6" s="65"/>
      <c r="M6" s="63"/>
      <c r="N6" s="63"/>
      <c r="O6" s="66"/>
      <c r="P6" s="51"/>
    </row>
    <row r="7" spans="1:16" ht="15" customHeight="1" x14ac:dyDescent="0.3">
      <c r="A7" s="59">
        <v>43587</v>
      </c>
      <c r="B7" s="53"/>
      <c r="C7" s="54"/>
      <c r="D7" s="54"/>
      <c r="E7" s="55"/>
      <c r="F7" s="50"/>
      <c r="G7" s="54"/>
      <c r="H7" s="54"/>
      <c r="I7" s="55"/>
      <c r="J7" s="56"/>
      <c r="K7" s="54"/>
      <c r="L7" s="57"/>
      <c r="M7" s="50"/>
      <c r="N7" s="50"/>
      <c r="O7" s="58"/>
      <c r="P7" s="51"/>
    </row>
    <row r="8" spans="1:16" ht="15" customHeight="1" x14ac:dyDescent="0.3">
      <c r="A8" s="73">
        <v>43588</v>
      </c>
      <c r="B8" s="74"/>
      <c r="C8" s="75"/>
      <c r="D8" s="75"/>
      <c r="E8" s="76"/>
      <c r="F8" s="77"/>
      <c r="G8" s="75"/>
      <c r="H8" s="75"/>
      <c r="I8" s="76"/>
      <c r="J8" s="78"/>
      <c r="K8" s="75"/>
      <c r="L8" s="79"/>
      <c r="M8" s="77"/>
      <c r="N8" s="77"/>
      <c r="O8" s="80">
        <v>10</v>
      </c>
      <c r="P8" s="51">
        <f>SUM(B8:O8)</f>
        <v>10</v>
      </c>
    </row>
    <row r="9" spans="1:16" ht="15" customHeight="1" x14ac:dyDescent="0.3">
      <c r="A9" s="59">
        <v>43589</v>
      </c>
      <c r="B9" s="53"/>
      <c r="C9" s="54"/>
      <c r="D9" s="54"/>
      <c r="E9" s="55"/>
      <c r="F9" s="50"/>
      <c r="G9" s="54"/>
      <c r="H9" s="54"/>
      <c r="I9" s="55"/>
      <c r="J9" s="56"/>
      <c r="K9" s="54"/>
      <c r="L9" s="57"/>
      <c r="M9" s="50"/>
      <c r="N9" s="50"/>
      <c r="O9" s="58"/>
      <c r="P9" s="51"/>
    </row>
    <row r="10" spans="1:16" ht="15" customHeight="1" x14ac:dyDescent="0.3">
      <c r="A10" s="59">
        <v>43590</v>
      </c>
      <c r="B10" s="53"/>
      <c r="C10" s="54"/>
      <c r="D10" s="54"/>
      <c r="E10" s="55"/>
      <c r="F10" s="50"/>
      <c r="G10" s="54"/>
      <c r="H10" s="54"/>
      <c r="I10" s="55"/>
      <c r="J10" s="56"/>
      <c r="K10" s="54"/>
      <c r="L10" s="57"/>
      <c r="M10" s="50"/>
      <c r="N10" s="50"/>
      <c r="O10" s="58"/>
      <c r="P10" s="51"/>
    </row>
    <row r="11" spans="1:16" ht="15" customHeight="1" x14ac:dyDescent="0.3">
      <c r="A11" s="73">
        <v>43591</v>
      </c>
      <c r="B11" s="74"/>
      <c r="C11" s="75"/>
      <c r="D11" s="75"/>
      <c r="E11" s="76"/>
      <c r="F11" s="77"/>
      <c r="G11" s="75"/>
      <c r="H11" s="75"/>
      <c r="I11" s="76"/>
      <c r="J11" s="78"/>
      <c r="K11" s="75"/>
      <c r="L11" s="79"/>
      <c r="M11" s="77"/>
      <c r="N11" s="77"/>
      <c r="O11" s="80">
        <v>3</v>
      </c>
      <c r="P11" s="51">
        <f t="shared" ref="P11:P36" si="0">SUM(B11:O11)</f>
        <v>3</v>
      </c>
    </row>
    <row r="12" spans="1:16" ht="15" customHeight="1" x14ac:dyDescent="0.3">
      <c r="A12" s="59">
        <v>43592</v>
      </c>
      <c r="B12" s="53"/>
      <c r="C12" s="54"/>
      <c r="D12" s="54"/>
      <c r="E12" s="55"/>
      <c r="F12" s="50"/>
      <c r="G12" s="54"/>
      <c r="H12" s="54"/>
      <c r="I12" s="55"/>
      <c r="J12" s="56"/>
      <c r="K12" s="54"/>
      <c r="L12" s="57"/>
      <c r="M12" s="50"/>
      <c r="N12" s="50"/>
      <c r="O12" s="58"/>
      <c r="P12" s="51"/>
    </row>
    <row r="13" spans="1:16" ht="15" customHeight="1" x14ac:dyDescent="0.3">
      <c r="A13" s="59">
        <v>43593</v>
      </c>
      <c r="B13" s="53"/>
      <c r="C13" s="54"/>
      <c r="D13" s="54"/>
      <c r="E13" s="55"/>
      <c r="F13" s="50"/>
      <c r="G13" s="54"/>
      <c r="H13" s="54"/>
      <c r="I13" s="55"/>
      <c r="J13" s="56"/>
      <c r="K13" s="54"/>
      <c r="L13" s="57"/>
      <c r="M13" s="50"/>
      <c r="N13" s="50"/>
      <c r="O13" s="58"/>
      <c r="P13" s="51"/>
    </row>
    <row r="14" spans="1:16" ht="15" customHeight="1" x14ac:dyDescent="0.3">
      <c r="A14" s="59">
        <v>43594</v>
      </c>
      <c r="B14" s="53"/>
      <c r="C14" s="54"/>
      <c r="D14" s="54"/>
      <c r="E14" s="55"/>
      <c r="F14" s="50"/>
      <c r="G14" s="54"/>
      <c r="H14" s="54"/>
      <c r="I14" s="55"/>
      <c r="J14" s="56"/>
      <c r="K14" s="54"/>
      <c r="L14" s="57"/>
      <c r="M14" s="50"/>
      <c r="N14" s="50"/>
      <c r="O14" s="58"/>
      <c r="P14" s="51"/>
    </row>
    <row r="15" spans="1:16" ht="15" customHeight="1" x14ac:dyDescent="0.3">
      <c r="A15" s="73">
        <v>43595</v>
      </c>
      <c r="B15" s="74"/>
      <c r="C15" s="75"/>
      <c r="D15" s="75"/>
      <c r="E15" s="76"/>
      <c r="F15" s="77"/>
      <c r="G15" s="75"/>
      <c r="H15" s="75"/>
      <c r="I15" s="76"/>
      <c r="J15" s="78"/>
      <c r="K15" s="75"/>
      <c r="L15" s="79"/>
      <c r="M15" s="77"/>
      <c r="N15" s="77"/>
      <c r="O15" s="80">
        <v>3</v>
      </c>
      <c r="P15" s="51">
        <f t="shared" si="0"/>
        <v>3</v>
      </c>
    </row>
    <row r="16" spans="1:16" ht="15" customHeight="1" x14ac:dyDescent="0.3">
      <c r="A16" s="59">
        <v>43596</v>
      </c>
      <c r="B16" s="53"/>
      <c r="C16" s="54"/>
      <c r="D16" s="54"/>
      <c r="E16" s="55"/>
      <c r="F16" s="50"/>
      <c r="G16" s="54"/>
      <c r="H16" s="54"/>
      <c r="I16" s="55"/>
      <c r="J16" s="56"/>
      <c r="K16" s="54"/>
      <c r="L16" s="57"/>
      <c r="M16" s="50"/>
      <c r="N16" s="50"/>
      <c r="O16" s="58"/>
      <c r="P16" s="51"/>
    </row>
    <row r="17" spans="1:19" x14ac:dyDescent="0.3">
      <c r="A17" s="59">
        <v>43597</v>
      </c>
      <c r="B17" s="53"/>
      <c r="C17" s="54"/>
      <c r="D17" s="54"/>
      <c r="E17" s="55"/>
      <c r="F17" s="50"/>
      <c r="G17" s="54"/>
      <c r="H17" s="54"/>
      <c r="I17" s="55"/>
      <c r="J17" s="56"/>
      <c r="K17" s="54"/>
      <c r="L17" s="57"/>
      <c r="M17" s="50"/>
      <c r="N17" s="50"/>
      <c r="O17" s="58"/>
      <c r="P17" s="51"/>
    </row>
    <row r="18" spans="1:19" x14ac:dyDescent="0.3">
      <c r="A18" s="73">
        <v>43598</v>
      </c>
      <c r="B18" s="74"/>
      <c r="C18" s="75"/>
      <c r="D18" s="75"/>
      <c r="E18" s="76"/>
      <c r="F18" s="77"/>
      <c r="G18" s="75"/>
      <c r="H18" s="75"/>
      <c r="I18" s="76"/>
      <c r="J18" s="78"/>
      <c r="K18" s="75"/>
      <c r="L18" s="79"/>
      <c r="M18" s="77"/>
      <c r="N18" s="77"/>
      <c r="O18" s="80">
        <v>7</v>
      </c>
      <c r="P18" s="51">
        <f t="shared" si="0"/>
        <v>7</v>
      </c>
    </row>
    <row r="19" spans="1:19" x14ac:dyDescent="0.3">
      <c r="A19" s="59">
        <v>43599</v>
      </c>
      <c r="B19" s="53"/>
      <c r="C19" s="54"/>
      <c r="D19" s="54"/>
      <c r="E19" s="55"/>
      <c r="F19" s="50"/>
      <c r="G19" s="54"/>
      <c r="H19" s="54"/>
      <c r="I19" s="55"/>
      <c r="J19" s="56"/>
      <c r="K19" s="54"/>
      <c r="L19" s="57"/>
      <c r="M19" s="50"/>
      <c r="N19" s="50"/>
      <c r="O19" s="58"/>
      <c r="P19" s="51"/>
    </row>
    <row r="20" spans="1:19" x14ac:dyDescent="0.3">
      <c r="A20" s="73">
        <v>43600</v>
      </c>
      <c r="B20" s="74"/>
      <c r="C20" s="75"/>
      <c r="D20" s="75"/>
      <c r="E20" s="76"/>
      <c r="F20" s="77">
        <v>4</v>
      </c>
      <c r="G20" s="75">
        <v>1</v>
      </c>
      <c r="H20" s="75"/>
      <c r="I20" s="76"/>
      <c r="J20" s="78"/>
      <c r="K20" s="75"/>
      <c r="L20" s="79"/>
      <c r="M20" s="77"/>
      <c r="N20" s="77"/>
      <c r="O20" s="80">
        <v>18</v>
      </c>
      <c r="P20" s="51">
        <f t="shared" si="0"/>
        <v>23</v>
      </c>
    </row>
    <row r="21" spans="1:19" x14ac:dyDescent="0.3">
      <c r="A21" s="59">
        <v>43601</v>
      </c>
      <c r="B21" s="53"/>
      <c r="C21" s="54"/>
      <c r="D21" s="54"/>
      <c r="E21" s="55"/>
      <c r="F21" s="50"/>
      <c r="G21" s="54"/>
      <c r="H21" s="54"/>
      <c r="I21" s="55"/>
      <c r="J21" s="56"/>
      <c r="K21" s="54"/>
      <c r="L21" s="57"/>
      <c r="M21" s="50"/>
      <c r="N21" s="50"/>
      <c r="O21" s="58"/>
      <c r="P21" s="51"/>
    </row>
    <row r="22" spans="1:19" x14ac:dyDescent="0.3">
      <c r="A22" s="73">
        <v>43602</v>
      </c>
      <c r="B22" s="74"/>
      <c r="C22" s="75"/>
      <c r="D22" s="75"/>
      <c r="E22" s="76"/>
      <c r="F22" s="77">
        <v>12</v>
      </c>
      <c r="G22" s="75"/>
      <c r="H22" s="75">
        <v>9</v>
      </c>
      <c r="I22" s="76">
        <v>2</v>
      </c>
      <c r="J22" s="78"/>
      <c r="K22" s="75"/>
      <c r="L22" s="79"/>
      <c r="M22" s="77"/>
      <c r="N22" s="77">
        <v>2</v>
      </c>
      <c r="O22" s="80">
        <v>6</v>
      </c>
      <c r="P22" s="51">
        <f t="shared" si="0"/>
        <v>31</v>
      </c>
    </row>
    <row r="23" spans="1:19" x14ac:dyDescent="0.3">
      <c r="A23" s="59">
        <v>43603</v>
      </c>
      <c r="B23" s="53"/>
      <c r="C23" s="54"/>
      <c r="D23" s="54"/>
      <c r="E23" s="55"/>
      <c r="F23" s="50"/>
      <c r="G23" s="54"/>
      <c r="H23" s="54"/>
      <c r="I23" s="55"/>
      <c r="J23" s="56"/>
      <c r="K23" s="54"/>
      <c r="L23" s="57"/>
      <c r="M23" s="50"/>
      <c r="N23" s="50"/>
      <c r="O23" s="58"/>
      <c r="P23" s="51"/>
    </row>
    <row r="24" spans="1:19" x14ac:dyDescent="0.3">
      <c r="A24" s="59">
        <v>43604</v>
      </c>
      <c r="B24" s="53"/>
      <c r="C24" s="54"/>
      <c r="D24" s="54"/>
      <c r="E24" s="55"/>
      <c r="F24" s="50"/>
      <c r="G24" s="54"/>
      <c r="H24" s="54"/>
      <c r="I24" s="55"/>
      <c r="J24" s="56"/>
      <c r="K24" s="54"/>
      <c r="L24" s="57"/>
      <c r="M24" s="50"/>
      <c r="N24" s="50"/>
      <c r="O24" s="58"/>
      <c r="P24" s="51"/>
    </row>
    <row r="25" spans="1:19" x14ac:dyDescent="0.3">
      <c r="A25" s="73">
        <v>43605</v>
      </c>
      <c r="B25" s="74"/>
      <c r="C25" s="75"/>
      <c r="D25" s="75"/>
      <c r="E25" s="76"/>
      <c r="F25" s="77">
        <v>18</v>
      </c>
      <c r="G25" s="75">
        <v>1</v>
      </c>
      <c r="H25" s="75">
        <v>5</v>
      </c>
      <c r="I25" s="76">
        <v>4</v>
      </c>
      <c r="J25" s="78"/>
      <c r="K25" s="75"/>
      <c r="L25" s="79"/>
      <c r="M25" s="77"/>
      <c r="N25" s="77"/>
      <c r="O25" s="80">
        <v>3</v>
      </c>
      <c r="P25" s="51">
        <f t="shared" si="0"/>
        <v>31</v>
      </c>
    </row>
    <row r="26" spans="1:19" x14ac:dyDescent="0.3">
      <c r="A26" s="59">
        <v>43606</v>
      </c>
      <c r="B26" s="53"/>
      <c r="C26" s="54"/>
      <c r="D26" s="54"/>
      <c r="E26" s="55"/>
      <c r="F26" s="50"/>
      <c r="G26" s="54"/>
      <c r="H26" s="54"/>
      <c r="I26" s="55"/>
      <c r="J26" s="56"/>
      <c r="K26" s="54"/>
      <c r="L26" s="57"/>
      <c r="M26" s="50"/>
      <c r="N26" s="50"/>
      <c r="O26" s="58"/>
      <c r="P26" s="51"/>
    </row>
    <row r="27" spans="1:19" x14ac:dyDescent="0.3">
      <c r="A27" s="73">
        <v>43607</v>
      </c>
      <c r="B27" s="74"/>
      <c r="C27" s="75"/>
      <c r="D27" s="75"/>
      <c r="E27" s="76"/>
      <c r="F27" s="77">
        <v>25</v>
      </c>
      <c r="G27" s="75"/>
      <c r="H27" s="75">
        <v>1</v>
      </c>
      <c r="I27" s="76">
        <v>4</v>
      </c>
      <c r="J27" s="78"/>
      <c r="K27" s="75"/>
      <c r="L27" s="79"/>
      <c r="M27" s="77"/>
      <c r="N27" s="77">
        <v>1</v>
      </c>
      <c r="O27" s="80">
        <v>4</v>
      </c>
      <c r="P27" s="51">
        <f t="shared" si="0"/>
        <v>35</v>
      </c>
    </row>
    <row r="28" spans="1:19" x14ac:dyDescent="0.3">
      <c r="A28" s="59">
        <v>43608</v>
      </c>
      <c r="B28" s="53"/>
      <c r="C28" s="54"/>
      <c r="D28" s="54"/>
      <c r="E28" s="55"/>
      <c r="F28" s="50"/>
      <c r="G28" s="54"/>
      <c r="H28" s="54"/>
      <c r="I28" s="55"/>
      <c r="J28" s="56"/>
      <c r="K28" s="54"/>
      <c r="L28" s="57"/>
      <c r="M28" s="50"/>
      <c r="N28" s="50"/>
      <c r="O28" s="58"/>
      <c r="P28" s="51"/>
    </row>
    <row r="29" spans="1:19" x14ac:dyDescent="0.3">
      <c r="A29" s="73">
        <v>43609</v>
      </c>
      <c r="B29" s="74"/>
      <c r="C29" s="75"/>
      <c r="D29" s="75"/>
      <c r="E29" s="76"/>
      <c r="F29" s="77">
        <v>12</v>
      </c>
      <c r="G29" s="75"/>
      <c r="H29" s="75">
        <v>2</v>
      </c>
      <c r="I29" s="76"/>
      <c r="J29" s="78"/>
      <c r="K29" s="75"/>
      <c r="L29" s="79"/>
      <c r="M29" s="77"/>
      <c r="N29" s="77"/>
      <c r="O29" s="80">
        <v>8</v>
      </c>
      <c r="P29" s="51">
        <f t="shared" si="0"/>
        <v>22</v>
      </c>
    </row>
    <row r="30" spans="1:19" x14ac:dyDescent="0.3">
      <c r="A30" s="59">
        <v>43610</v>
      </c>
      <c r="B30" s="53"/>
      <c r="C30" s="54"/>
      <c r="D30" s="54"/>
      <c r="E30" s="55"/>
      <c r="F30" s="50"/>
      <c r="G30" s="54"/>
      <c r="H30" s="54"/>
      <c r="I30" s="55"/>
      <c r="J30" s="56"/>
      <c r="K30" s="54"/>
      <c r="L30" s="57"/>
      <c r="M30" s="50"/>
      <c r="N30" s="50"/>
      <c r="O30" s="58"/>
      <c r="P30" s="51"/>
    </row>
    <row r="31" spans="1:19" x14ac:dyDescent="0.3">
      <c r="A31" s="59">
        <v>43611</v>
      </c>
      <c r="B31" s="53"/>
      <c r="C31" s="54"/>
      <c r="D31" s="54"/>
      <c r="E31" s="55"/>
      <c r="F31" s="50"/>
      <c r="G31" s="54"/>
      <c r="H31" s="54"/>
      <c r="I31" s="55"/>
      <c r="J31" s="56"/>
      <c r="K31" s="54"/>
      <c r="L31" s="57"/>
      <c r="M31" s="50"/>
      <c r="N31" s="50"/>
      <c r="O31" s="58"/>
      <c r="P31" s="51"/>
      <c r="S31" t="s">
        <v>16</v>
      </c>
    </row>
    <row r="32" spans="1:19" x14ac:dyDescent="0.3">
      <c r="A32" s="73">
        <v>43612</v>
      </c>
      <c r="B32" s="74"/>
      <c r="C32" s="75"/>
      <c r="D32" s="75"/>
      <c r="E32" s="76"/>
      <c r="F32" s="77">
        <v>20</v>
      </c>
      <c r="G32" s="75"/>
      <c r="H32" s="75">
        <v>1</v>
      </c>
      <c r="I32" s="76"/>
      <c r="J32" s="78"/>
      <c r="K32" s="75"/>
      <c r="L32" s="79"/>
      <c r="M32" s="77"/>
      <c r="N32" s="77">
        <v>1</v>
      </c>
      <c r="O32" s="80">
        <v>16</v>
      </c>
      <c r="P32" s="51">
        <f t="shared" si="0"/>
        <v>38</v>
      </c>
    </row>
    <row r="33" spans="1:16" x14ac:dyDescent="0.3">
      <c r="A33" s="59">
        <v>43613</v>
      </c>
      <c r="B33" s="53"/>
      <c r="C33" s="54"/>
      <c r="D33" s="54"/>
      <c r="E33" s="55"/>
      <c r="F33" s="50"/>
      <c r="G33" s="54"/>
      <c r="H33" s="54"/>
      <c r="I33" s="55"/>
      <c r="J33" s="56"/>
      <c r="K33" s="54"/>
      <c r="L33" s="57"/>
      <c r="M33" s="50"/>
      <c r="N33" s="50"/>
      <c r="O33" s="58"/>
      <c r="P33" s="51"/>
    </row>
    <row r="34" spans="1:16" x14ac:dyDescent="0.3">
      <c r="A34" s="73">
        <v>43614</v>
      </c>
      <c r="B34" s="74"/>
      <c r="C34" s="75"/>
      <c r="D34" s="75"/>
      <c r="E34" s="76"/>
      <c r="F34" s="77">
        <v>17</v>
      </c>
      <c r="G34" s="75"/>
      <c r="H34" s="75">
        <v>3</v>
      </c>
      <c r="I34" s="76"/>
      <c r="J34" s="78"/>
      <c r="K34" s="75"/>
      <c r="L34" s="79"/>
      <c r="M34" s="77"/>
      <c r="N34" s="77"/>
      <c r="O34" s="80"/>
      <c r="P34" s="51">
        <f t="shared" si="0"/>
        <v>20</v>
      </c>
    </row>
    <row r="35" spans="1:16" x14ac:dyDescent="0.3">
      <c r="A35" s="59">
        <v>43615</v>
      </c>
      <c r="B35" s="53"/>
      <c r="C35" s="54"/>
      <c r="D35" s="54"/>
      <c r="E35" s="55"/>
      <c r="F35" s="50"/>
      <c r="G35" s="54"/>
      <c r="H35" s="54"/>
      <c r="I35" s="55"/>
      <c r="J35" s="56"/>
      <c r="K35" s="54"/>
      <c r="L35" s="57"/>
      <c r="M35" s="50"/>
      <c r="N35" s="50"/>
      <c r="O35" s="58"/>
      <c r="P35" s="51"/>
    </row>
    <row r="36" spans="1:16" ht="15" thickBot="1" x14ac:dyDescent="0.35">
      <c r="A36" s="73">
        <v>43616</v>
      </c>
      <c r="B36" s="89"/>
      <c r="C36" s="90"/>
      <c r="D36" s="90"/>
      <c r="E36" s="89"/>
      <c r="F36" s="91">
        <v>23</v>
      </c>
      <c r="G36" s="90">
        <v>1</v>
      </c>
      <c r="H36" s="89">
        <v>1</v>
      </c>
      <c r="I36" s="92">
        <v>1</v>
      </c>
      <c r="J36" s="93"/>
      <c r="K36" s="90"/>
      <c r="L36" s="89"/>
      <c r="M36" s="91"/>
      <c r="N36" s="91"/>
      <c r="O36" s="94">
        <v>10</v>
      </c>
      <c r="P36" s="51">
        <f t="shared" si="0"/>
        <v>36</v>
      </c>
    </row>
    <row r="37" spans="1:16" ht="27" thickBot="1" x14ac:dyDescent="0.35">
      <c r="A37" s="37" t="s">
        <v>14</v>
      </c>
      <c r="B37" s="45">
        <f t="shared" ref="B37:N37" si="1">SUM(B6:B35)</f>
        <v>0</v>
      </c>
      <c r="C37" s="46">
        <f t="shared" si="1"/>
        <v>0</v>
      </c>
      <c r="D37" s="46">
        <f t="shared" si="1"/>
        <v>0</v>
      </c>
      <c r="E37" s="45">
        <f t="shared" si="1"/>
        <v>0</v>
      </c>
      <c r="F37" s="47">
        <f>SUM(F6:F36)</f>
        <v>131</v>
      </c>
      <c r="G37" s="46">
        <f>SUM(G6:G36)</f>
        <v>3</v>
      </c>
      <c r="H37" s="45">
        <f>SUM(H6:H36)</f>
        <v>22</v>
      </c>
      <c r="I37" s="48">
        <f>SUM(I6:I36)</f>
        <v>11</v>
      </c>
      <c r="J37" s="49">
        <f t="shared" si="1"/>
        <v>0</v>
      </c>
      <c r="K37" s="46">
        <f t="shared" si="1"/>
        <v>0</v>
      </c>
      <c r="L37" s="45">
        <f t="shared" si="1"/>
        <v>0</v>
      </c>
      <c r="M37" s="47">
        <f t="shared" si="1"/>
        <v>0</v>
      </c>
      <c r="N37" s="47">
        <f t="shared" si="1"/>
        <v>4</v>
      </c>
      <c r="O37" s="44">
        <f>SUM(O6:O36)</f>
        <v>88</v>
      </c>
      <c r="P37" s="44">
        <f>SUM(B37:O37)</f>
        <v>259</v>
      </c>
    </row>
    <row r="38" spans="1:16" ht="27" thickBot="1" x14ac:dyDescent="0.35">
      <c r="A38" s="23" t="s">
        <v>15</v>
      </c>
      <c r="B38" s="24">
        <f>B37+'Apr. 2019'!B37</f>
        <v>657</v>
      </c>
      <c r="C38" s="24">
        <f>C37+'Apr. 2019'!C37</f>
        <v>20</v>
      </c>
      <c r="D38" s="24">
        <f>D37+'Apr. 2019'!D37</f>
        <v>1</v>
      </c>
      <c r="E38" s="25">
        <f>E37+'Apr. 2019'!E37</f>
        <v>11</v>
      </c>
      <c r="F38" s="26">
        <f>F37+'Apr. 2019'!F37</f>
        <v>131</v>
      </c>
      <c r="G38" s="24">
        <f>G37+'Apr. 2019'!G37</f>
        <v>3</v>
      </c>
      <c r="H38" s="24">
        <f>H37+'Apr. 2019'!H37</f>
        <v>22</v>
      </c>
      <c r="I38" s="25">
        <f>I37+'Apr. 2019'!I37</f>
        <v>11</v>
      </c>
      <c r="J38" s="26">
        <f>J37+'Apr. 2019'!J37</f>
        <v>0</v>
      </c>
      <c r="K38" s="24">
        <f>K37+'Apr. 2019'!K37</f>
        <v>0</v>
      </c>
      <c r="L38" s="25">
        <f>L37+'Apr. 2019'!L37</f>
        <v>0</v>
      </c>
      <c r="M38" s="25">
        <f>M37+'Apr. 2019'!M37</f>
        <v>4</v>
      </c>
      <c r="N38" s="24">
        <f>N37+'Apr. 2019'!N37</f>
        <v>5</v>
      </c>
      <c r="O38" s="25">
        <f>O37+'Apr. 2019'!O37</f>
        <v>771</v>
      </c>
      <c r="P38" s="27">
        <f>SUM(B38:O38)</f>
        <v>1636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2" right="0.2" top="0.75" bottom="0.75" header="0.3" footer="0.3"/>
  <pageSetup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V37"/>
  <sheetViews>
    <sheetView topLeftCell="A6" workbookViewId="0">
      <selection activeCell="P32" sqref="P32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22" ht="14.4" customHeight="1" x14ac:dyDescent="0.3">
      <c r="A1" s="97" t="s">
        <v>23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22" ht="14.4" customHeight="1" x14ac:dyDescent="0.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22" ht="15.75" customHeight="1" thickBot="1" x14ac:dyDescent="0.35"/>
    <row r="4" spans="1:22" ht="14.4" customHeight="1" x14ac:dyDescent="0.3">
      <c r="A4" s="98" t="s">
        <v>0</v>
      </c>
      <c r="B4" s="100" t="s">
        <v>1</v>
      </c>
      <c r="C4" s="101"/>
      <c r="D4" s="101"/>
      <c r="E4" s="102"/>
      <c r="F4" s="100" t="s">
        <v>2</v>
      </c>
      <c r="G4" s="101"/>
      <c r="H4" s="101"/>
      <c r="I4" s="102"/>
      <c r="J4" s="103" t="s">
        <v>3</v>
      </c>
      <c r="K4" s="104"/>
      <c r="L4" s="105"/>
      <c r="M4" s="106" t="s">
        <v>4</v>
      </c>
      <c r="N4" s="98" t="s">
        <v>5</v>
      </c>
      <c r="O4" s="98" t="s">
        <v>6</v>
      </c>
      <c r="P4" s="108" t="s">
        <v>7</v>
      </c>
    </row>
    <row r="5" spans="1:22" ht="15" thickBot="1" x14ac:dyDescent="0.35">
      <c r="A5" s="99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7"/>
      <c r="N5" s="99"/>
      <c r="O5" s="99"/>
      <c r="P5" s="109"/>
    </row>
    <row r="6" spans="1:22" ht="15" customHeight="1" x14ac:dyDescent="0.3">
      <c r="A6" s="59">
        <v>43617</v>
      </c>
      <c r="B6" s="60"/>
      <c r="C6" s="61"/>
      <c r="D6" s="61"/>
      <c r="E6" s="62"/>
      <c r="F6" s="63"/>
      <c r="G6" s="61"/>
      <c r="H6" s="61"/>
      <c r="I6" s="62"/>
      <c r="J6" s="64"/>
      <c r="K6" s="61"/>
      <c r="L6" s="65"/>
      <c r="M6" s="63"/>
      <c r="N6" s="63"/>
      <c r="O6" s="66"/>
      <c r="P6" s="33"/>
    </row>
    <row r="7" spans="1:22" ht="15" customHeight="1" x14ac:dyDescent="0.3">
      <c r="A7" s="59">
        <v>43618</v>
      </c>
      <c r="B7" s="53"/>
      <c r="C7" s="54"/>
      <c r="D7" s="54"/>
      <c r="E7" s="55"/>
      <c r="F7" s="50"/>
      <c r="G7" s="54"/>
      <c r="H7" s="54"/>
      <c r="I7" s="55"/>
      <c r="J7" s="56"/>
      <c r="K7" s="54"/>
      <c r="L7" s="57"/>
      <c r="M7" s="50"/>
      <c r="N7" s="50"/>
      <c r="O7" s="58"/>
      <c r="P7" s="51"/>
    </row>
    <row r="8" spans="1:22" ht="15" customHeight="1" x14ac:dyDescent="0.3">
      <c r="A8" s="73">
        <v>43619</v>
      </c>
      <c r="B8" s="74"/>
      <c r="C8" s="75"/>
      <c r="D8" s="75"/>
      <c r="E8" s="76"/>
      <c r="F8" s="77">
        <v>28</v>
      </c>
      <c r="G8" s="75">
        <v>2</v>
      </c>
      <c r="H8" s="75">
        <v>3</v>
      </c>
      <c r="I8" s="76">
        <v>1</v>
      </c>
      <c r="J8" s="78"/>
      <c r="K8" s="75"/>
      <c r="L8" s="79"/>
      <c r="M8" s="77"/>
      <c r="N8" s="77">
        <v>1</v>
      </c>
      <c r="O8" s="80">
        <v>6</v>
      </c>
      <c r="P8" s="51">
        <f>SUM(B8:O8)</f>
        <v>41</v>
      </c>
    </row>
    <row r="9" spans="1:22" ht="15" customHeight="1" x14ac:dyDescent="0.3">
      <c r="A9" s="59">
        <v>43620</v>
      </c>
      <c r="B9" s="53"/>
      <c r="C9" s="54"/>
      <c r="D9" s="54"/>
      <c r="E9" s="55"/>
      <c r="F9" s="50"/>
      <c r="G9" s="54"/>
      <c r="H9" s="54"/>
      <c r="I9" s="55"/>
      <c r="J9" s="56"/>
      <c r="K9" s="54"/>
      <c r="L9" s="57"/>
      <c r="M9" s="50"/>
      <c r="N9" s="50"/>
      <c r="O9" s="58"/>
      <c r="P9" s="51"/>
    </row>
    <row r="10" spans="1:22" ht="15" customHeight="1" x14ac:dyDescent="0.3">
      <c r="A10" s="59">
        <v>43621</v>
      </c>
      <c r="B10" s="53"/>
      <c r="C10" s="54"/>
      <c r="D10" s="54"/>
      <c r="E10" s="55"/>
      <c r="F10" s="50"/>
      <c r="G10" s="54"/>
      <c r="H10" s="54"/>
      <c r="I10" s="55"/>
      <c r="J10" s="56"/>
      <c r="K10" s="54"/>
      <c r="L10" s="57"/>
      <c r="M10" s="50"/>
      <c r="N10" s="50"/>
      <c r="O10" s="58"/>
      <c r="P10" s="51"/>
    </row>
    <row r="11" spans="1:22" ht="15" customHeight="1" x14ac:dyDescent="0.3">
      <c r="A11" s="73">
        <v>43622</v>
      </c>
      <c r="B11" s="74"/>
      <c r="C11" s="75"/>
      <c r="D11" s="75"/>
      <c r="E11" s="76"/>
      <c r="F11" s="77">
        <v>25</v>
      </c>
      <c r="G11" s="75"/>
      <c r="H11" s="75">
        <v>1</v>
      </c>
      <c r="I11" s="76">
        <v>2</v>
      </c>
      <c r="J11" s="78"/>
      <c r="K11" s="75"/>
      <c r="L11" s="79"/>
      <c r="M11" s="77"/>
      <c r="N11" s="77">
        <v>1</v>
      </c>
      <c r="O11" s="80">
        <v>3</v>
      </c>
      <c r="P11" s="51">
        <f t="shared" ref="P11:P33" si="0">SUM(B11:O11)</f>
        <v>32</v>
      </c>
      <c r="V11" t="s">
        <v>16</v>
      </c>
    </row>
    <row r="12" spans="1:22" ht="15" customHeight="1" x14ac:dyDescent="0.3">
      <c r="A12" s="73">
        <v>43623</v>
      </c>
      <c r="B12" s="74"/>
      <c r="C12" s="75"/>
      <c r="D12" s="75"/>
      <c r="E12" s="76"/>
      <c r="F12" s="77">
        <v>6</v>
      </c>
      <c r="G12" s="75">
        <v>1</v>
      </c>
      <c r="H12" s="75">
        <v>1</v>
      </c>
      <c r="I12" s="76"/>
      <c r="J12" s="78"/>
      <c r="K12" s="75"/>
      <c r="L12" s="79"/>
      <c r="M12" s="77"/>
      <c r="N12" s="77"/>
      <c r="O12" s="80">
        <v>6</v>
      </c>
      <c r="P12" s="51">
        <f t="shared" si="0"/>
        <v>14</v>
      </c>
    </row>
    <row r="13" spans="1:22" ht="15" customHeight="1" x14ac:dyDescent="0.3">
      <c r="A13" s="59">
        <v>43624</v>
      </c>
      <c r="B13" s="53"/>
      <c r="C13" s="54"/>
      <c r="D13" s="54"/>
      <c r="E13" s="55"/>
      <c r="F13" s="50"/>
      <c r="G13" s="54"/>
      <c r="H13" s="54"/>
      <c r="I13" s="55"/>
      <c r="J13" s="56"/>
      <c r="K13" s="54"/>
      <c r="L13" s="57"/>
      <c r="M13" s="50"/>
      <c r="N13" s="50"/>
      <c r="O13" s="58"/>
      <c r="P13" s="51"/>
    </row>
    <row r="14" spans="1:22" ht="15" customHeight="1" x14ac:dyDescent="0.3">
      <c r="A14" s="59">
        <v>43625</v>
      </c>
      <c r="B14" s="53"/>
      <c r="C14" s="54"/>
      <c r="D14" s="54"/>
      <c r="E14" s="55"/>
      <c r="F14" s="50"/>
      <c r="G14" s="54"/>
      <c r="H14" s="54"/>
      <c r="I14" s="55"/>
      <c r="J14" s="56"/>
      <c r="K14" s="54"/>
      <c r="L14" s="57"/>
      <c r="M14" s="50"/>
      <c r="N14" s="50"/>
      <c r="O14" s="58"/>
      <c r="P14" s="51"/>
    </row>
    <row r="15" spans="1:22" ht="15" customHeight="1" x14ac:dyDescent="0.3">
      <c r="A15" s="73">
        <v>43626</v>
      </c>
      <c r="B15" s="74"/>
      <c r="C15" s="75"/>
      <c r="D15" s="75"/>
      <c r="E15" s="76"/>
      <c r="F15" s="77">
        <v>39</v>
      </c>
      <c r="G15" s="75"/>
      <c r="H15" s="75">
        <v>1</v>
      </c>
      <c r="I15" s="76">
        <v>1</v>
      </c>
      <c r="J15" s="78"/>
      <c r="K15" s="75"/>
      <c r="L15" s="79"/>
      <c r="M15" s="77"/>
      <c r="N15" s="77">
        <v>2</v>
      </c>
      <c r="O15" s="80">
        <v>8</v>
      </c>
      <c r="P15" s="51">
        <f t="shared" si="0"/>
        <v>51</v>
      </c>
    </row>
    <row r="16" spans="1:22" ht="15" customHeight="1" x14ac:dyDescent="0.3">
      <c r="A16" s="59">
        <v>43627</v>
      </c>
      <c r="B16" s="53"/>
      <c r="C16" s="54"/>
      <c r="D16" s="54"/>
      <c r="E16" s="55"/>
      <c r="F16" s="50"/>
      <c r="G16" s="54"/>
      <c r="H16" s="54"/>
      <c r="I16" s="55"/>
      <c r="J16" s="56"/>
      <c r="K16" s="54"/>
      <c r="L16" s="57"/>
      <c r="M16" s="50"/>
      <c r="N16" s="50"/>
      <c r="O16" s="58"/>
      <c r="P16" s="51"/>
    </row>
    <row r="17" spans="1:16" x14ac:dyDescent="0.3">
      <c r="A17" s="73">
        <v>43628</v>
      </c>
      <c r="B17" s="74"/>
      <c r="C17" s="75"/>
      <c r="D17" s="75"/>
      <c r="E17" s="76"/>
      <c r="F17" s="77">
        <v>18</v>
      </c>
      <c r="G17" s="75">
        <v>1</v>
      </c>
      <c r="H17" s="75">
        <v>1</v>
      </c>
      <c r="I17" s="76"/>
      <c r="J17" s="78"/>
      <c r="K17" s="75"/>
      <c r="L17" s="79"/>
      <c r="M17" s="77"/>
      <c r="N17" s="77">
        <v>1</v>
      </c>
      <c r="O17" s="80">
        <v>3</v>
      </c>
      <c r="P17" s="51">
        <f t="shared" si="0"/>
        <v>24</v>
      </c>
    </row>
    <row r="18" spans="1:16" x14ac:dyDescent="0.3">
      <c r="A18" s="59">
        <v>43629</v>
      </c>
      <c r="B18" s="53"/>
      <c r="C18" s="54"/>
      <c r="D18" s="54"/>
      <c r="E18" s="55"/>
      <c r="F18" s="50"/>
      <c r="G18" s="54"/>
      <c r="H18" s="54"/>
      <c r="I18" s="55"/>
      <c r="J18" s="56"/>
      <c r="K18" s="54"/>
      <c r="L18" s="57"/>
      <c r="M18" s="50"/>
      <c r="N18" s="50"/>
      <c r="O18" s="58"/>
      <c r="P18" s="51"/>
    </row>
    <row r="19" spans="1:16" x14ac:dyDescent="0.3">
      <c r="A19" s="73">
        <v>43630</v>
      </c>
      <c r="B19" s="74"/>
      <c r="C19" s="75"/>
      <c r="D19" s="75"/>
      <c r="E19" s="76"/>
      <c r="F19" s="77">
        <v>15</v>
      </c>
      <c r="G19" s="75">
        <v>1</v>
      </c>
      <c r="H19" s="75">
        <v>1</v>
      </c>
      <c r="I19" s="76"/>
      <c r="J19" s="78"/>
      <c r="K19" s="75"/>
      <c r="L19" s="79"/>
      <c r="M19" s="77"/>
      <c r="N19" s="77"/>
      <c r="O19" s="80">
        <v>12</v>
      </c>
      <c r="P19" s="51">
        <f t="shared" si="0"/>
        <v>29</v>
      </c>
    </row>
    <row r="20" spans="1:16" x14ac:dyDescent="0.3">
      <c r="A20" s="59">
        <v>43631</v>
      </c>
      <c r="B20" s="53"/>
      <c r="C20" s="54"/>
      <c r="D20" s="54"/>
      <c r="E20" s="55"/>
      <c r="F20" s="50"/>
      <c r="G20" s="54"/>
      <c r="H20" s="54"/>
      <c r="I20" s="55"/>
      <c r="J20" s="56"/>
      <c r="K20" s="54"/>
      <c r="L20" s="57"/>
      <c r="M20" s="50"/>
      <c r="N20" s="50"/>
      <c r="O20" s="58"/>
      <c r="P20" s="51"/>
    </row>
    <row r="21" spans="1:16" x14ac:dyDescent="0.3">
      <c r="A21" s="59">
        <v>43632</v>
      </c>
      <c r="B21" s="53"/>
      <c r="C21" s="54"/>
      <c r="D21" s="54"/>
      <c r="E21" s="55"/>
      <c r="F21" s="50"/>
      <c r="G21" s="54"/>
      <c r="H21" s="54"/>
      <c r="I21" s="55"/>
      <c r="J21" s="56"/>
      <c r="K21" s="54"/>
      <c r="L21" s="57"/>
      <c r="M21" s="50"/>
      <c r="N21" s="50"/>
      <c r="O21" s="58"/>
      <c r="P21" s="51"/>
    </row>
    <row r="22" spans="1:16" x14ac:dyDescent="0.3">
      <c r="A22" s="73">
        <v>43633</v>
      </c>
      <c r="B22" s="74"/>
      <c r="C22" s="75"/>
      <c r="D22" s="75"/>
      <c r="E22" s="76"/>
      <c r="F22" s="77">
        <v>22</v>
      </c>
      <c r="G22" s="75"/>
      <c r="H22" s="75">
        <v>1</v>
      </c>
      <c r="I22" s="76"/>
      <c r="J22" s="78"/>
      <c r="K22" s="75"/>
      <c r="L22" s="79"/>
      <c r="M22" s="77"/>
      <c r="N22" s="77">
        <v>1</v>
      </c>
      <c r="O22" s="80">
        <v>7</v>
      </c>
      <c r="P22" s="51">
        <f t="shared" si="0"/>
        <v>31</v>
      </c>
    </row>
    <row r="23" spans="1:16" x14ac:dyDescent="0.3">
      <c r="A23" s="59">
        <v>43634</v>
      </c>
      <c r="B23" s="53"/>
      <c r="C23" s="54"/>
      <c r="D23" s="54"/>
      <c r="E23" s="55"/>
      <c r="F23" s="50"/>
      <c r="G23" s="54"/>
      <c r="H23" s="54"/>
      <c r="I23" s="55"/>
      <c r="J23" s="56"/>
      <c r="K23" s="54"/>
      <c r="L23" s="57"/>
      <c r="M23" s="50"/>
      <c r="N23" s="50"/>
      <c r="O23" s="58"/>
      <c r="P23" s="51"/>
    </row>
    <row r="24" spans="1:16" x14ac:dyDescent="0.3">
      <c r="A24" s="73">
        <v>43635</v>
      </c>
      <c r="B24" s="74"/>
      <c r="C24" s="75"/>
      <c r="D24" s="75"/>
      <c r="E24" s="76"/>
      <c r="F24" s="77">
        <v>15</v>
      </c>
      <c r="G24" s="75">
        <v>1</v>
      </c>
      <c r="H24" s="75">
        <v>1</v>
      </c>
      <c r="I24" s="76"/>
      <c r="J24" s="78"/>
      <c r="K24" s="75"/>
      <c r="L24" s="79"/>
      <c r="M24" s="77"/>
      <c r="N24" s="77">
        <v>1</v>
      </c>
      <c r="O24" s="80">
        <v>5</v>
      </c>
      <c r="P24" s="51">
        <f t="shared" si="0"/>
        <v>23</v>
      </c>
    </row>
    <row r="25" spans="1:16" x14ac:dyDescent="0.3">
      <c r="A25" s="59">
        <v>43636</v>
      </c>
      <c r="B25" s="53"/>
      <c r="C25" s="54"/>
      <c r="D25" s="54"/>
      <c r="E25" s="55"/>
      <c r="F25" s="50"/>
      <c r="G25" s="54"/>
      <c r="H25" s="54"/>
      <c r="I25" s="55"/>
      <c r="J25" s="56"/>
      <c r="K25" s="54"/>
      <c r="L25" s="57"/>
      <c r="M25" s="50"/>
      <c r="N25" s="50"/>
      <c r="O25" s="58"/>
      <c r="P25" s="51"/>
    </row>
    <row r="26" spans="1:16" x14ac:dyDescent="0.3">
      <c r="A26" s="73">
        <v>43637</v>
      </c>
      <c r="B26" s="74"/>
      <c r="C26" s="75"/>
      <c r="D26" s="75"/>
      <c r="E26" s="76"/>
      <c r="F26" s="77">
        <v>17</v>
      </c>
      <c r="G26" s="75"/>
      <c r="H26" s="75"/>
      <c r="I26" s="76"/>
      <c r="J26" s="78"/>
      <c r="K26" s="75"/>
      <c r="L26" s="79"/>
      <c r="M26" s="77"/>
      <c r="N26" s="77"/>
      <c r="O26" s="80">
        <v>1</v>
      </c>
      <c r="P26" s="51">
        <f t="shared" si="0"/>
        <v>18</v>
      </c>
    </row>
    <row r="27" spans="1:16" x14ac:dyDescent="0.3">
      <c r="A27" s="59">
        <v>43638</v>
      </c>
      <c r="B27" s="53"/>
      <c r="C27" s="54"/>
      <c r="D27" s="54"/>
      <c r="E27" s="55"/>
      <c r="F27" s="50"/>
      <c r="G27" s="54"/>
      <c r="H27" s="54"/>
      <c r="I27" s="55"/>
      <c r="J27" s="56"/>
      <c r="K27" s="54"/>
      <c r="L27" s="57"/>
      <c r="M27" s="50"/>
      <c r="N27" s="50"/>
      <c r="O27" s="58"/>
      <c r="P27" s="51"/>
    </row>
    <row r="28" spans="1:16" x14ac:dyDescent="0.3">
      <c r="A28" s="59">
        <v>43639</v>
      </c>
      <c r="B28" s="53"/>
      <c r="C28" s="54"/>
      <c r="D28" s="54"/>
      <c r="E28" s="55"/>
      <c r="F28" s="50"/>
      <c r="G28" s="54"/>
      <c r="H28" s="54"/>
      <c r="I28" s="55"/>
      <c r="J28" s="56"/>
      <c r="K28" s="54"/>
      <c r="L28" s="57"/>
      <c r="M28" s="50"/>
      <c r="N28" s="50"/>
      <c r="O28" s="58"/>
      <c r="P28" s="51"/>
    </row>
    <row r="29" spans="1:16" x14ac:dyDescent="0.3">
      <c r="A29" s="59">
        <v>43640</v>
      </c>
      <c r="B29" s="53"/>
      <c r="C29" s="54"/>
      <c r="D29" s="54"/>
      <c r="E29" s="55"/>
      <c r="F29" s="50"/>
      <c r="G29" s="54"/>
      <c r="H29" s="54"/>
      <c r="I29" s="55"/>
      <c r="J29" s="56"/>
      <c r="K29" s="54"/>
      <c r="L29" s="57"/>
      <c r="M29" s="50"/>
      <c r="N29" s="50"/>
      <c r="O29" s="58"/>
      <c r="P29" s="51"/>
    </row>
    <row r="30" spans="1:16" x14ac:dyDescent="0.3">
      <c r="A30" s="73">
        <v>43641</v>
      </c>
      <c r="B30" s="74"/>
      <c r="C30" s="75"/>
      <c r="D30" s="75"/>
      <c r="E30" s="76"/>
      <c r="F30" s="77">
        <v>23</v>
      </c>
      <c r="G30" s="75">
        <v>2</v>
      </c>
      <c r="H30" s="75"/>
      <c r="I30" s="76"/>
      <c r="J30" s="78"/>
      <c r="K30" s="75"/>
      <c r="L30" s="79"/>
      <c r="M30" s="77"/>
      <c r="N30" s="77">
        <v>2</v>
      </c>
      <c r="O30" s="80">
        <v>16</v>
      </c>
      <c r="P30" s="51">
        <f t="shared" si="0"/>
        <v>43</v>
      </c>
    </row>
    <row r="31" spans="1:16" x14ac:dyDescent="0.3">
      <c r="A31" s="59">
        <v>43642</v>
      </c>
      <c r="B31" s="53"/>
      <c r="C31" s="54"/>
      <c r="D31" s="54"/>
      <c r="E31" s="55"/>
      <c r="F31" s="50"/>
      <c r="G31" s="54"/>
      <c r="H31" s="54"/>
      <c r="I31" s="55"/>
      <c r="J31" s="56"/>
      <c r="K31" s="54"/>
      <c r="L31" s="57"/>
      <c r="M31" s="50"/>
      <c r="N31" s="50"/>
      <c r="O31" s="58"/>
      <c r="P31" s="51"/>
    </row>
    <row r="32" spans="1:16" x14ac:dyDescent="0.3">
      <c r="A32" s="59">
        <v>43643</v>
      </c>
      <c r="B32" s="53"/>
      <c r="C32" s="54"/>
      <c r="D32" s="54"/>
      <c r="E32" s="55"/>
      <c r="F32" s="50"/>
      <c r="G32" s="54"/>
      <c r="H32" s="54"/>
      <c r="I32" s="55"/>
      <c r="J32" s="56"/>
      <c r="K32" s="54"/>
      <c r="L32" s="57"/>
      <c r="M32" s="50"/>
      <c r="N32" s="50"/>
      <c r="O32" s="58"/>
      <c r="P32" s="51"/>
    </row>
    <row r="33" spans="1:16" x14ac:dyDescent="0.3">
      <c r="A33" s="73">
        <v>43644</v>
      </c>
      <c r="B33" s="74"/>
      <c r="C33" s="75"/>
      <c r="D33" s="75"/>
      <c r="E33" s="76"/>
      <c r="F33" s="77">
        <v>14</v>
      </c>
      <c r="G33" s="75">
        <v>1</v>
      </c>
      <c r="H33" s="75"/>
      <c r="I33" s="76"/>
      <c r="J33" s="78"/>
      <c r="K33" s="75"/>
      <c r="L33" s="79"/>
      <c r="M33" s="77"/>
      <c r="N33" s="77">
        <v>1</v>
      </c>
      <c r="O33" s="80">
        <v>10</v>
      </c>
      <c r="P33" s="51">
        <f t="shared" si="0"/>
        <v>26</v>
      </c>
    </row>
    <row r="34" spans="1:16" x14ac:dyDescent="0.3">
      <c r="A34" s="59">
        <v>43645</v>
      </c>
      <c r="B34" s="53"/>
      <c r="C34" s="54"/>
      <c r="D34" s="54"/>
      <c r="E34" s="55"/>
      <c r="F34" s="50"/>
      <c r="G34" s="54"/>
      <c r="H34" s="54"/>
      <c r="I34" s="55"/>
      <c r="J34" s="56"/>
      <c r="K34" s="54"/>
      <c r="L34" s="57"/>
      <c r="M34" s="50"/>
      <c r="N34" s="50"/>
      <c r="O34" s="58"/>
      <c r="P34" s="51"/>
    </row>
    <row r="35" spans="1:16" ht="15" thickBot="1" x14ac:dyDescent="0.35">
      <c r="A35" s="59">
        <v>43646</v>
      </c>
      <c r="B35" s="53"/>
      <c r="C35" s="54"/>
      <c r="D35" s="54"/>
      <c r="E35" s="55"/>
      <c r="F35" s="50"/>
      <c r="G35" s="54"/>
      <c r="H35" s="54"/>
      <c r="I35" s="55"/>
      <c r="J35" s="56"/>
      <c r="K35" s="54"/>
      <c r="L35" s="57"/>
      <c r="M35" s="50"/>
      <c r="N35" s="50"/>
      <c r="O35" s="58"/>
      <c r="P35" s="52"/>
    </row>
    <row r="36" spans="1:16" ht="27" thickBot="1" x14ac:dyDescent="0.35">
      <c r="A36" s="37" t="s">
        <v>14</v>
      </c>
      <c r="B36" s="38">
        <f t="shared" ref="B36:O36" si="1">SUM(B6:B35)</f>
        <v>0</v>
      </c>
      <c r="C36" s="39">
        <f t="shared" si="1"/>
        <v>0</v>
      </c>
      <c r="D36" s="39">
        <f t="shared" si="1"/>
        <v>0</v>
      </c>
      <c r="E36" s="38">
        <f t="shared" si="1"/>
        <v>0</v>
      </c>
      <c r="F36" s="41">
        <f t="shared" si="1"/>
        <v>222</v>
      </c>
      <c r="G36" s="39">
        <f t="shared" si="1"/>
        <v>9</v>
      </c>
      <c r="H36" s="38">
        <f t="shared" si="1"/>
        <v>10</v>
      </c>
      <c r="I36" s="42">
        <f t="shared" si="1"/>
        <v>4</v>
      </c>
      <c r="J36" s="43">
        <f t="shared" si="1"/>
        <v>0</v>
      </c>
      <c r="K36" s="39">
        <f t="shared" si="1"/>
        <v>0</v>
      </c>
      <c r="L36" s="38">
        <f t="shared" si="1"/>
        <v>0</v>
      </c>
      <c r="M36" s="41">
        <f t="shared" si="1"/>
        <v>0</v>
      </c>
      <c r="N36" s="41">
        <f t="shared" si="1"/>
        <v>10</v>
      </c>
      <c r="O36" s="36">
        <f t="shared" si="1"/>
        <v>77</v>
      </c>
      <c r="P36" s="36">
        <f>SUM(B36:O36)</f>
        <v>332</v>
      </c>
    </row>
    <row r="37" spans="1:16" ht="27" thickBot="1" x14ac:dyDescent="0.35">
      <c r="A37" s="10" t="s">
        <v>15</v>
      </c>
      <c r="B37" s="21">
        <f>B36+'May 2019'!B38</f>
        <v>657</v>
      </c>
      <c r="C37" s="12">
        <f>C36+'May 2019'!C38</f>
        <v>20</v>
      </c>
      <c r="D37" s="12">
        <f>D36+'May 2019'!D38</f>
        <v>1</v>
      </c>
      <c r="E37" s="28">
        <f>E36+'May 2019'!E38</f>
        <v>11</v>
      </c>
      <c r="F37" s="21">
        <f>F36+'May 2019'!F38</f>
        <v>353</v>
      </c>
      <c r="G37" s="12">
        <f>G36+'May 2019'!G38</f>
        <v>12</v>
      </c>
      <c r="H37" s="12">
        <f>H36+'May 2019'!H38</f>
        <v>32</v>
      </c>
      <c r="I37" s="28">
        <f>I36+'May 2019'!I38</f>
        <v>15</v>
      </c>
      <c r="J37" s="21">
        <f>J36+'May 2019'!J38</f>
        <v>0</v>
      </c>
      <c r="K37" s="12">
        <f>K36+'May 2019'!K38</f>
        <v>0</v>
      </c>
      <c r="L37" s="28">
        <f>L36+'May 2019'!L38</f>
        <v>0</v>
      </c>
      <c r="M37" s="22">
        <f>M36+'May 2019'!M38</f>
        <v>4</v>
      </c>
      <c r="N37" s="22">
        <f>N36+'May 2019'!N38</f>
        <v>15</v>
      </c>
      <c r="O37" s="22">
        <f>O36+'May 2019'!O38</f>
        <v>848</v>
      </c>
      <c r="P37" s="15">
        <f>(B37+C37+D37+E37+F37+G37+H37+I37+J37+K37+L37+M37+N37+O37)</f>
        <v>1968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P38"/>
  <sheetViews>
    <sheetView topLeftCell="A5" workbookViewId="0">
      <selection activeCell="P36" sqref="P36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9" width="5.6640625" customWidth="1"/>
    <col min="10" max="10" width="6.88671875" bestFit="1" customWidth="1"/>
    <col min="11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97" t="s">
        <v>24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ht="14.4" customHeight="1" x14ac:dyDescent="0.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ht="15.75" customHeight="1" thickBot="1" x14ac:dyDescent="0.35"/>
    <row r="4" spans="1:16" ht="14.4" customHeight="1" x14ac:dyDescent="0.3">
      <c r="A4" s="98" t="s">
        <v>0</v>
      </c>
      <c r="B4" s="100" t="s">
        <v>1</v>
      </c>
      <c r="C4" s="101"/>
      <c r="D4" s="101"/>
      <c r="E4" s="102"/>
      <c r="F4" s="100" t="s">
        <v>2</v>
      </c>
      <c r="G4" s="101"/>
      <c r="H4" s="101"/>
      <c r="I4" s="102"/>
      <c r="J4" s="103" t="s">
        <v>3</v>
      </c>
      <c r="K4" s="104"/>
      <c r="L4" s="105"/>
      <c r="M4" s="106" t="s">
        <v>4</v>
      </c>
      <c r="N4" s="98" t="s">
        <v>5</v>
      </c>
      <c r="O4" s="98" t="s">
        <v>6</v>
      </c>
      <c r="P4" s="108" t="s">
        <v>7</v>
      </c>
    </row>
    <row r="5" spans="1:16" ht="15" thickBot="1" x14ac:dyDescent="0.35">
      <c r="A5" s="99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32" t="s">
        <v>17</v>
      </c>
      <c r="K5" s="7" t="s">
        <v>10</v>
      </c>
      <c r="L5" s="8" t="s">
        <v>11</v>
      </c>
      <c r="M5" s="107"/>
      <c r="N5" s="99"/>
      <c r="O5" s="99"/>
      <c r="P5" s="109"/>
    </row>
    <row r="6" spans="1:16" ht="15" customHeight="1" x14ac:dyDescent="0.3">
      <c r="A6" s="59">
        <v>43647</v>
      </c>
      <c r="B6" s="60"/>
      <c r="C6" s="61"/>
      <c r="D6" s="61"/>
      <c r="E6" s="62"/>
      <c r="F6" s="63"/>
      <c r="G6" s="61"/>
      <c r="H6" s="61"/>
      <c r="I6" s="62"/>
      <c r="J6" s="64"/>
      <c r="K6" s="61"/>
      <c r="L6" s="65"/>
      <c r="M6" s="63"/>
      <c r="N6" s="63"/>
      <c r="O6" s="66"/>
      <c r="P6" s="33"/>
    </row>
    <row r="7" spans="1:16" ht="15" customHeight="1" x14ac:dyDescent="0.3">
      <c r="A7" s="73">
        <v>43648</v>
      </c>
      <c r="B7" s="74"/>
      <c r="C7" s="75"/>
      <c r="D7" s="75"/>
      <c r="E7" s="76"/>
      <c r="F7" s="77">
        <v>14</v>
      </c>
      <c r="G7" s="75">
        <v>1</v>
      </c>
      <c r="H7" s="75"/>
      <c r="I7" s="76"/>
      <c r="J7" s="78"/>
      <c r="K7" s="75"/>
      <c r="L7" s="79"/>
      <c r="M7" s="77"/>
      <c r="N7" s="77">
        <v>3</v>
      </c>
      <c r="O7" s="80">
        <v>7</v>
      </c>
      <c r="P7" s="34">
        <f>SUM(B7:O7)</f>
        <v>25</v>
      </c>
    </row>
    <row r="8" spans="1:16" ht="15" customHeight="1" x14ac:dyDescent="0.3">
      <c r="A8" s="59">
        <v>43649</v>
      </c>
      <c r="B8" s="53"/>
      <c r="C8" s="54"/>
      <c r="D8" s="54"/>
      <c r="E8" s="55"/>
      <c r="F8" s="50"/>
      <c r="G8" s="54"/>
      <c r="H8" s="54"/>
      <c r="I8" s="55"/>
      <c r="J8" s="56"/>
      <c r="K8" s="54"/>
      <c r="L8" s="57"/>
      <c r="M8" s="50"/>
      <c r="N8" s="50"/>
      <c r="O8" s="58"/>
      <c r="P8" s="52"/>
    </row>
    <row r="9" spans="1:16" ht="15" customHeight="1" x14ac:dyDescent="0.3">
      <c r="A9" s="59">
        <v>43650</v>
      </c>
      <c r="B9" s="53"/>
      <c r="C9" s="54"/>
      <c r="D9" s="54"/>
      <c r="E9" s="55"/>
      <c r="F9" s="50"/>
      <c r="G9" s="54"/>
      <c r="H9" s="54"/>
      <c r="I9" s="55"/>
      <c r="J9" s="56"/>
      <c r="K9" s="54"/>
      <c r="L9" s="57"/>
      <c r="M9" s="50"/>
      <c r="N9" s="50"/>
      <c r="O9" s="58"/>
      <c r="P9" s="52"/>
    </row>
    <row r="10" spans="1:16" ht="15" customHeight="1" x14ac:dyDescent="0.3">
      <c r="A10" s="73">
        <v>43651</v>
      </c>
      <c r="B10" s="74"/>
      <c r="C10" s="75"/>
      <c r="D10" s="75"/>
      <c r="E10" s="76"/>
      <c r="F10" s="77">
        <v>9</v>
      </c>
      <c r="G10" s="75"/>
      <c r="H10" s="75"/>
      <c r="I10" s="76"/>
      <c r="J10" s="78"/>
      <c r="K10" s="75"/>
      <c r="L10" s="79"/>
      <c r="M10" s="77"/>
      <c r="N10" s="77"/>
      <c r="O10" s="80">
        <v>7</v>
      </c>
      <c r="P10" s="52">
        <f t="shared" ref="P10:P34" si="0">SUM(B10:O10)</f>
        <v>16</v>
      </c>
    </row>
    <row r="11" spans="1:16" ht="15" customHeight="1" x14ac:dyDescent="0.3">
      <c r="A11" s="59">
        <v>43652</v>
      </c>
      <c r="B11" s="53"/>
      <c r="C11" s="54"/>
      <c r="D11" s="54"/>
      <c r="E11" s="55"/>
      <c r="F11" s="50"/>
      <c r="G11" s="54"/>
      <c r="H11" s="54"/>
      <c r="I11" s="55"/>
      <c r="J11" s="56"/>
      <c r="K11" s="54"/>
      <c r="L11" s="57"/>
      <c r="M11" s="50"/>
      <c r="N11" s="50"/>
      <c r="O11" s="58"/>
      <c r="P11" s="52"/>
    </row>
    <row r="12" spans="1:16" ht="15" customHeight="1" x14ac:dyDescent="0.3">
      <c r="A12" s="59">
        <v>43653</v>
      </c>
      <c r="B12" s="53"/>
      <c r="C12" s="54"/>
      <c r="D12" s="54"/>
      <c r="E12" s="55"/>
      <c r="F12" s="50"/>
      <c r="G12" s="54"/>
      <c r="H12" s="54"/>
      <c r="I12" s="55"/>
      <c r="J12" s="56"/>
      <c r="K12" s="54"/>
      <c r="L12" s="57"/>
      <c r="M12" s="50"/>
      <c r="N12" s="50"/>
      <c r="O12" s="58"/>
      <c r="P12" s="52"/>
    </row>
    <row r="13" spans="1:16" ht="15" customHeight="1" x14ac:dyDescent="0.3">
      <c r="A13" s="73">
        <v>43654</v>
      </c>
      <c r="B13" s="74"/>
      <c r="C13" s="75"/>
      <c r="D13" s="75"/>
      <c r="E13" s="76"/>
      <c r="F13" s="77">
        <v>2</v>
      </c>
      <c r="G13" s="75"/>
      <c r="H13" s="75"/>
      <c r="I13" s="76"/>
      <c r="J13" s="78"/>
      <c r="K13" s="75"/>
      <c r="L13" s="79"/>
      <c r="M13" s="77"/>
      <c r="N13" s="77"/>
      <c r="O13" s="80">
        <v>1</v>
      </c>
      <c r="P13" s="52">
        <f t="shared" si="0"/>
        <v>3</v>
      </c>
    </row>
    <row r="14" spans="1:16" ht="15" customHeight="1" x14ac:dyDescent="0.3">
      <c r="A14" s="59">
        <v>43655</v>
      </c>
      <c r="B14" s="53"/>
      <c r="C14" s="54"/>
      <c r="D14" s="54"/>
      <c r="E14" s="55"/>
      <c r="F14" s="50"/>
      <c r="G14" s="54"/>
      <c r="H14" s="54"/>
      <c r="I14" s="55"/>
      <c r="J14" s="56"/>
      <c r="K14" s="54"/>
      <c r="L14" s="57"/>
      <c r="M14" s="50"/>
      <c r="N14" s="50"/>
      <c r="O14" s="58"/>
      <c r="P14" s="52"/>
    </row>
    <row r="15" spans="1:16" ht="15" customHeight="1" x14ac:dyDescent="0.3">
      <c r="A15" s="73">
        <v>43656</v>
      </c>
      <c r="B15" s="74"/>
      <c r="C15" s="75"/>
      <c r="D15" s="75"/>
      <c r="E15" s="76"/>
      <c r="F15" s="77">
        <v>1</v>
      </c>
      <c r="G15" s="75"/>
      <c r="H15" s="75"/>
      <c r="I15" s="76"/>
      <c r="J15" s="78"/>
      <c r="K15" s="75"/>
      <c r="L15" s="79"/>
      <c r="M15" s="77"/>
      <c r="N15" s="77"/>
      <c r="O15" s="80">
        <v>1</v>
      </c>
      <c r="P15" s="52">
        <f t="shared" si="0"/>
        <v>2</v>
      </c>
    </row>
    <row r="16" spans="1:16" ht="15" customHeight="1" x14ac:dyDescent="0.3">
      <c r="A16" s="59">
        <v>43657</v>
      </c>
      <c r="B16" s="53"/>
      <c r="C16" s="54"/>
      <c r="D16" s="54"/>
      <c r="E16" s="55"/>
      <c r="F16" s="50"/>
      <c r="G16" s="54"/>
      <c r="H16" s="54"/>
      <c r="I16" s="55"/>
      <c r="J16" s="56"/>
      <c r="K16" s="54"/>
      <c r="L16" s="57"/>
      <c r="M16" s="50"/>
      <c r="N16" s="50"/>
      <c r="O16" s="58"/>
      <c r="P16" s="52"/>
    </row>
    <row r="17" spans="1:16" x14ac:dyDescent="0.3">
      <c r="A17" s="73">
        <v>43658</v>
      </c>
      <c r="B17" s="74"/>
      <c r="C17" s="75"/>
      <c r="D17" s="75"/>
      <c r="E17" s="76"/>
      <c r="F17" s="77">
        <v>3</v>
      </c>
      <c r="G17" s="75">
        <v>1</v>
      </c>
      <c r="H17" s="75"/>
      <c r="I17" s="76"/>
      <c r="J17" s="78"/>
      <c r="K17" s="75"/>
      <c r="L17" s="79"/>
      <c r="M17" s="77"/>
      <c r="N17" s="77"/>
      <c r="O17" s="80">
        <v>8</v>
      </c>
      <c r="P17" s="52">
        <f t="shared" si="0"/>
        <v>12</v>
      </c>
    </row>
    <row r="18" spans="1:16" x14ac:dyDescent="0.3">
      <c r="A18" s="59">
        <v>43659</v>
      </c>
      <c r="B18" s="53"/>
      <c r="C18" s="54"/>
      <c r="D18" s="54"/>
      <c r="E18" s="55"/>
      <c r="F18" s="50"/>
      <c r="G18" s="54"/>
      <c r="H18" s="54"/>
      <c r="I18" s="55"/>
      <c r="J18" s="56"/>
      <c r="K18" s="54"/>
      <c r="L18" s="57"/>
      <c r="M18" s="50"/>
      <c r="N18" s="50"/>
      <c r="O18" s="58"/>
      <c r="P18" s="52"/>
    </row>
    <row r="19" spans="1:16" x14ac:dyDescent="0.3">
      <c r="A19" s="59">
        <v>43660</v>
      </c>
      <c r="B19" s="53"/>
      <c r="C19" s="54"/>
      <c r="D19" s="54"/>
      <c r="E19" s="55"/>
      <c r="F19" s="50"/>
      <c r="G19" s="54"/>
      <c r="H19" s="54"/>
      <c r="I19" s="55"/>
      <c r="J19" s="56"/>
      <c r="K19" s="54"/>
      <c r="L19" s="57"/>
      <c r="M19" s="50"/>
      <c r="N19" s="50"/>
      <c r="O19" s="58"/>
      <c r="P19" s="52"/>
    </row>
    <row r="20" spans="1:16" x14ac:dyDescent="0.3">
      <c r="A20" s="73">
        <v>43661</v>
      </c>
      <c r="B20" s="74"/>
      <c r="C20" s="75"/>
      <c r="D20" s="75"/>
      <c r="E20" s="76"/>
      <c r="F20" s="77">
        <v>1</v>
      </c>
      <c r="G20" s="75">
        <v>1</v>
      </c>
      <c r="H20" s="75"/>
      <c r="I20" s="76"/>
      <c r="J20" s="78"/>
      <c r="K20" s="75">
        <v>1</v>
      </c>
      <c r="L20" s="79">
        <v>1</v>
      </c>
      <c r="M20" s="77"/>
      <c r="N20" s="77"/>
      <c r="O20" s="80">
        <v>7</v>
      </c>
      <c r="P20" s="52">
        <f t="shared" si="0"/>
        <v>11</v>
      </c>
    </row>
    <row r="21" spans="1:16" x14ac:dyDescent="0.3">
      <c r="A21" s="59">
        <v>43662</v>
      </c>
      <c r="B21" s="53"/>
      <c r="C21" s="54"/>
      <c r="D21" s="54"/>
      <c r="E21" s="55"/>
      <c r="F21" s="50"/>
      <c r="G21" s="54"/>
      <c r="H21" s="54"/>
      <c r="I21" s="55"/>
      <c r="J21" s="56"/>
      <c r="K21" s="54"/>
      <c r="L21" s="57"/>
      <c r="M21" s="50"/>
      <c r="N21" s="50"/>
      <c r="O21" s="58"/>
      <c r="P21" s="52"/>
    </row>
    <row r="22" spans="1:16" x14ac:dyDescent="0.3">
      <c r="A22" s="73">
        <v>43663</v>
      </c>
      <c r="B22" s="74"/>
      <c r="C22" s="75"/>
      <c r="D22" s="75"/>
      <c r="E22" s="76"/>
      <c r="F22" s="77"/>
      <c r="G22" s="75"/>
      <c r="H22" s="75"/>
      <c r="I22" s="76"/>
      <c r="J22" s="78"/>
      <c r="K22" s="75">
        <v>1</v>
      </c>
      <c r="L22" s="79"/>
      <c r="M22" s="77"/>
      <c r="N22" s="77"/>
      <c r="O22" s="80">
        <v>8</v>
      </c>
      <c r="P22" s="52">
        <f t="shared" si="0"/>
        <v>9</v>
      </c>
    </row>
    <row r="23" spans="1:16" x14ac:dyDescent="0.3">
      <c r="A23" s="59">
        <v>43664</v>
      </c>
      <c r="B23" s="53"/>
      <c r="C23" s="54"/>
      <c r="D23" s="54"/>
      <c r="E23" s="55"/>
      <c r="F23" s="50"/>
      <c r="G23" s="54"/>
      <c r="H23" s="54"/>
      <c r="I23" s="55"/>
      <c r="J23" s="56"/>
      <c r="K23" s="54"/>
      <c r="L23" s="57"/>
      <c r="M23" s="50"/>
      <c r="N23" s="50"/>
      <c r="O23" s="58"/>
      <c r="P23" s="52"/>
    </row>
    <row r="24" spans="1:16" x14ac:dyDescent="0.3">
      <c r="A24" s="73">
        <v>43665</v>
      </c>
      <c r="B24" s="74"/>
      <c r="C24" s="75"/>
      <c r="D24" s="75"/>
      <c r="E24" s="76"/>
      <c r="F24" s="77"/>
      <c r="G24" s="75"/>
      <c r="H24" s="75"/>
      <c r="I24" s="76"/>
      <c r="J24" s="78"/>
      <c r="K24" s="75"/>
      <c r="L24" s="79"/>
      <c r="M24" s="77"/>
      <c r="N24" s="77"/>
      <c r="O24" s="80">
        <v>3</v>
      </c>
      <c r="P24" s="52">
        <f t="shared" si="0"/>
        <v>3</v>
      </c>
    </row>
    <row r="25" spans="1:16" x14ac:dyDescent="0.3">
      <c r="A25" s="59">
        <v>43666</v>
      </c>
      <c r="B25" s="53"/>
      <c r="C25" s="54"/>
      <c r="D25" s="54"/>
      <c r="E25" s="55"/>
      <c r="F25" s="50"/>
      <c r="G25" s="54"/>
      <c r="H25" s="54"/>
      <c r="I25" s="55"/>
      <c r="J25" s="56"/>
      <c r="K25" s="54"/>
      <c r="L25" s="57"/>
      <c r="M25" s="50"/>
      <c r="N25" s="50"/>
      <c r="O25" s="58"/>
      <c r="P25" s="52"/>
    </row>
    <row r="26" spans="1:16" x14ac:dyDescent="0.3">
      <c r="A26" s="59">
        <v>43667</v>
      </c>
      <c r="B26" s="53"/>
      <c r="C26" s="54"/>
      <c r="D26" s="54"/>
      <c r="E26" s="55"/>
      <c r="F26" s="50"/>
      <c r="G26" s="54"/>
      <c r="H26" s="54"/>
      <c r="I26" s="55"/>
      <c r="J26" s="56"/>
      <c r="K26" s="54"/>
      <c r="L26" s="57"/>
      <c r="M26" s="50"/>
      <c r="N26" s="50"/>
      <c r="O26" s="58"/>
      <c r="P26" s="52"/>
    </row>
    <row r="27" spans="1:16" x14ac:dyDescent="0.3">
      <c r="A27" s="73">
        <v>43668</v>
      </c>
      <c r="B27" s="74"/>
      <c r="C27" s="75"/>
      <c r="D27" s="75"/>
      <c r="E27" s="76"/>
      <c r="F27" s="77"/>
      <c r="G27" s="75"/>
      <c r="H27" s="75"/>
      <c r="I27" s="76"/>
      <c r="J27" s="78"/>
      <c r="K27" s="75">
        <v>1</v>
      </c>
      <c r="L27" s="79"/>
      <c r="M27" s="77"/>
      <c r="N27" s="77"/>
      <c r="O27" s="80">
        <v>3</v>
      </c>
      <c r="P27" s="52">
        <f t="shared" si="0"/>
        <v>4</v>
      </c>
    </row>
    <row r="28" spans="1:16" x14ac:dyDescent="0.3">
      <c r="A28" s="59">
        <v>43669</v>
      </c>
      <c r="B28" s="53"/>
      <c r="C28" s="54"/>
      <c r="D28" s="54"/>
      <c r="E28" s="55"/>
      <c r="F28" s="50"/>
      <c r="G28" s="54"/>
      <c r="H28" s="54"/>
      <c r="I28" s="55"/>
      <c r="J28" s="56"/>
      <c r="K28" s="54"/>
      <c r="L28" s="57"/>
      <c r="M28" s="50"/>
      <c r="N28" s="50"/>
      <c r="O28" s="58"/>
      <c r="P28" s="52"/>
    </row>
    <row r="29" spans="1:16" x14ac:dyDescent="0.3">
      <c r="A29" s="73">
        <v>43670</v>
      </c>
      <c r="B29" s="74"/>
      <c r="C29" s="75"/>
      <c r="D29" s="75"/>
      <c r="E29" s="76"/>
      <c r="F29" s="77">
        <v>3</v>
      </c>
      <c r="G29" s="75"/>
      <c r="H29" s="75"/>
      <c r="I29" s="76"/>
      <c r="J29" s="78"/>
      <c r="K29" s="75"/>
      <c r="L29" s="79"/>
      <c r="M29" s="77"/>
      <c r="N29" s="77"/>
      <c r="O29" s="80">
        <v>1</v>
      </c>
      <c r="P29" s="52">
        <f t="shared" si="0"/>
        <v>4</v>
      </c>
    </row>
    <row r="30" spans="1:16" x14ac:dyDescent="0.3">
      <c r="A30" s="59">
        <v>43671</v>
      </c>
      <c r="B30" s="53"/>
      <c r="C30" s="54"/>
      <c r="D30" s="54"/>
      <c r="E30" s="55"/>
      <c r="F30" s="50"/>
      <c r="G30" s="54"/>
      <c r="H30" s="54"/>
      <c r="I30" s="55"/>
      <c r="J30" s="56"/>
      <c r="K30" s="54"/>
      <c r="L30" s="57"/>
      <c r="M30" s="50"/>
      <c r="N30" s="50"/>
      <c r="O30" s="58"/>
      <c r="P30" s="52"/>
    </row>
    <row r="31" spans="1:16" x14ac:dyDescent="0.3">
      <c r="A31" s="73">
        <v>43672</v>
      </c>
      <c r="B31" s="74"/>
      <c r="C31" s="75"/>
      <c r="D31" s="75"/>
      <c r="E31" s="76"/>
      <c r="F31" s="77">
        <v>1</v>
      </c>
      <c r="G31" s="75">
        <v>1</v>
      </c>
      <c r="H31" s="75"/>
      <c r="I31" s="76"/>
      <c r="J31" s="78"/>
      <c r="K31" s="75">
        <v>2</v>
      </c>
      <c r="L31" s="79"/>
      <c r="M31" s="77"/>
      <c r="N31" s="77"/>
      <c r="O31" s="80">
        <v>2</v>
      </c>
      <c r="P31" s="52">
        <f t="shared" si="0"/>
        <v>6</v>
      </c>
    </row>
    <row r="32" spans="1:16" x14ac:dyDescent="0.3">
      <c r="A32" s="59">
        <v>43673</v>
      </c>
      <c r="B32" s="53"/>
      <c r="C32" s="54"/>
      <c r="D32" s="54"/>
      <c r="E32" s="55"/>
      <c r="F32" s="50"/>
      <c r="G32" s="54"/>
      <c r="H32" s="54"/>
      <c r="I32" s="55"/>
      <c r="J32" s="56"/>
      <c r="K32" s="54"/>
      <c r="L32" s="57"/>
      <c r="M32" s="50"/>
      <c r="N32" s="50"/>
      <c r="O32" s="58"/>
      <c r="P32" s="52"/>
    </row>
    <row r="33" spans="1:16" x14ac:dyDescent="0.3">
      <c r="A33" s="59">
        <v>43674</v>
      </c>
      <c r="B33" s="53"/>
      <c r="C33" s="54"/>
      <c r="D33" s="54"/>
      <c r="E33" s="55"/>
      <c r="F33" s="50"/>
      <c r="G33" s="54"/>
      <c r="H33" s="54"/>
      <c r="I33" s="55"/>
      <c r="J33" s="56"/>
      <c r="K33" s="54"/>
      <c r="L33" s="57"/>
      <c r="M33" s="50"/>
      <c r="N33" s="50"/>
      <c r="O33" s="58"/>
      <c r="P33" s="52"/>
    </row>
    <row r="34" spans="1:16" x14ac:dyDescent="0.3">
      <c r="A34" s="73">
        <v>43675</v>
      </c>
      <c r="B34" s="74"/>
      <c r="C34" s="75"/>
      <c r="D34" s="75"/>
      <c r="E34" s="76"/>
      <c r="F34" s="77">
        <v>1</v>
      </c>
      <c r="G34" s="75"/>
      <c r="H34" s="75"/>
      <c r="I34" s="76"/>
      <c r="J34" s="78"/>
      <c r="K34" s="75">
        <v>2</v>
      </c>
      <c r="L34" s="79"/>
      <c r="M34" s="77"/>
      <c r="N34" s="77"/>
      <c r="O34" s="80">
        <v>2</v>
      </c>
      <c r="P34" s="52">
        <f t="shared" si="0"/>
        <v>5</v>
      </c>
    </row>
    <row r="35" spans="1:16" x14ac:dyDescent="0.3">
      <c r="A35" s="59">
        <v>43676</v>
      </c>
      <c r="B35" s="53"/>
      <c r="C35" s="54"/>
      <c r="D35" s="54"/>
      <c r="E35" s="55"/>
      <c r="F35" s="50"/>
      <c r="G35" s="54"/>
      <c r="H35" s="54"/>
      <c r="I35" s="55"/>
      <c r="J35" s="56"/>
      <c r="K35" s="54"/>
      <c r="L35" s="57"/>
      <c r="M35" s="50"/>
      <c r="N35" s="50"/>
      <c r="O35" s="58"/>
      <c r="P35" s="52"/>
    </row>
    <row r="36" spans="1:16" ht="15" thickBot="1" x14ac:dyDescent="0.35">
      <c r="A36" s="59">
        <v>43677</v>
      </c>
      <c r="B36" s="53"/>
      <c r="C36" s="54"/>
      <c r="D36" s="54"/>
      <c r="E36" s="55"/>
      <c r="F36" s="50"/>
      <c r="G36" s="54"/>
      <c r="H36" s="54"/>
      <c r="I36" s="55"/>
      <c r="J36" s="56"/>
      <c r="K36" s="54"/>
      <c r="L36" s="57"/>
      <c r="M36" s="50"/>
      <c r="N36" s="50"/>
      <c r="O36" s="58"/>
      <c r="P36" s="52"/>
    </row>
    <row r="37" spans="1:16" ht="27" thickBot="1" x14ac:dyDescent="0.35">
      <c r="A37" s="37" t="s">
        <v>14</v>
      </c>
      <c r="B37" s="38">
        <f t="shared" ref="B37:O37" si="1">SUM(B6:B36)</f>
        <v>0</v>
      </c>
      <c r="C37" s="39">
        <f t="shared" si="1"/>
        <v>0</v>
      </c>
      <c r="D37" s="39">
        <f t="shared" si="1"/>
        <v>0</v>
      </c>
      <c r="E37" s="38">
        <f t="shared" si="1"/>
        <v>0</v>
      </c>
      <c r="F37" s="41">
        <f t="shared" si="1"/>
        <v>35</v>
      </c>
      <c r="G37" s="39">
        <f t="shared" si="1"/>
        <v>4</v>
      </c>
      <c r="H37" s="38">
        <f t="shared" si="1"/>
        <v>0</v>
      </c>
      <c r="I37" s="42">
        <f t="shared" si="1"/>
        <v>0</v>
      </c>
      <c r="J37" s="43">
        <f t="shared" si="1"/>
        <v>0</v>
      </c>
      <c r="K37" s="39">
        <f t="shared" si="1"/>
        <v>7</v>
      </c>
      <c r="L37" s="38">
        <f t="shared" si="1"/>
        <v>1</v>
      </c>
      <c r="M37" s="41">
        <f t="shared" si="1"/>
        <v>0</v>
      </c>
      <c r="N37" s="41">
        <f t="shared" si="1"/>
        <v>3</v>
      </c>
      <c r="O37" s="36">
        <f t="shared" si="1"/>
        <v>50</v>
      </c>
      <c r="P37" s="36">
        <f>SUM(B37:O37)</f>
        <v>100</v>
      </c>
    </row>
    <row r="38" spans="1:16" ht="27" thickBot="1" x14ac:dyDescent="0.35">
      <c r="A38" s="10" t="s">
        <v>15</v>
      </c>
      <c r="B38" s="11">
        <f>SUM(B37+'June 2019'!B37)</f>
        <v>657</v>
      </c>
      <c r="C38" s="12">
        <f>SUM(C37+'June 2019'!C37)</f>
        <v>20</v>
      </c>
      <c r="D38" s="12">
        <f>SUM(D37+'June 2019'!D37)</f>
        <v>1</v>
      </c>
      <c r="E38" s="13">
        <f>SUM(E37+'June 2019'!E37)</f>
        <v>11</v>
      </c>
      <c r="F38" s="14">
        <f>SUM(F37+'June 2019'!F37)</f>
        <v>388</v>
      </c>
      <c r="G38" s="12">
        <f>SUM(G37+'June 2019'!G37)</f>
        <v>16</v>
      </c>
      <c r="H38" s="12">
        <f>SUM(H37+'June 2019'!H37)</f>
        <v>32</v>
      </c>
      <c r="I38" s="13">
        <f>SUM(I37+'June 2019'!I37)</f>
        <v>15</v>
      </c>
      <c r="J38" s="14">
        <f>SUM(J37+'June 2019'!J37)</f>
        <v>0</v>
      </c>
      <c r="K38" s="12">
        <f>SUM(K37+'June 2019'!K37)</f>
        <v>7</v>
      </c>
      <c r="L38" s="13">
        <f>SUM(L37+'June 2019'!L37)</f>
        <v>1</v>
      </c>
      <c r="M38" s="13">
        <f>SUM(M37+'June 2019'!M37)</f>
        <v>4</v>
      </c>
      <c r="N38" s="13">
        <f>SUM(N37+'June 2019'!N37)</f>
        <v>18</v>
      </c>
      <c r="O38" s="13">
        <f>SUM(O37+'June 2019'!O37)</f>
        <v>898</v>
      </c>
      <c r="P38" s="15">
        <f>SUM(B38:O38)</f>
        <v>2068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2" right="0.2" top="0.75" bottom="0.75" header="0.3" footer="0.3"/>
  <pageSetup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P38"/>
  <sheetViews>
    <sheetView topLeftCell="A4" workbookViewId="0">
      <selection activeCell="E31" sqref="E31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97" t="s">
        <v>25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ht="14.4" customHeight="1" x14ac:dyDescent="0.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ht="15.75" customHeight="1" thickBot="1" x14ac:dyDescent="0.35"/>
    <row r="4" spans="1:16" ht="14.4" customHeight="1" x14ac:dyDescent="0.3">
      <c r="A4" s="98" t="s">
        <v>0</v>
      </c>
      <c r="B4" s="100" t="s">
        <v>1</v>
      </c>
      <c r="C4" s="101"/>
      <c r="D4" s="101"/>
      <c r="E4" s="102"/>
      <c r="F4" s="100" t="s">
        <v>2</v>
      </c>
      <c r="G4" s="101"/>
      <c r="H4" s="101"/>
      <c r="I4" s="102"/>
      <c r="J4" s="103" t="s">
        <v>3</v>
      </c>
      <c r="K4" s="104"/>
      <c r="L4" s="105"/>
      <c r="M4" s="106" t="s">
        <v>4</v>
      </c>
      <c r="N4" s="98" t="s">
        <v>5</v>
      </c>
      <c r="O4" s="98" t="s">
        <v>6</v>
      </c>
      <c r="P4" s="108" t="s">
        <v>7</v>
      </c>
    </row>
    <row r="5" spans="1:16" ht="15" thickBot="1" x14ac:dyDescent="0.35">
      <c r="A5" s="99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7"/>
      <c r="N5" s="99"/>
      <c r="O5" s="99"/>
      <c r="P5" s="109"/>
    </row>
    <row r="6" spans="1:16" ht="15" customHeight="1" x14ac:dyDescent="0.3">
      <c r="A6" s="73">
        <v>43678</v>
      </c>
      <c r="B6" s="82"/>
      <c r="C6" s="83"/>
      <c r="D6" s="83"/>
      <c r="E6" s="84"/>
      <c r="F6" s="85">
        <v>5</v>
      </c>
      <c r="G6" s="83">
        <v>1</v>
      </c>
      <c r="H6" s="83"/>
      <c r="I6" s="84"/>
      <c r="J6" s="86"/>
      <c r="K6" s="83">
        <v>2</v>
      </c>
      <c r="L6" s="87"/>
      <c r="M6" s="85"/>
      <c r="N6" s="85">
        <v>1</v>
      </c>
      <c r="O6" s="88">
        <v>1</v>
      </c>
      <c r="P6" s="51">
        <f>SUM(B6:O6)</f>
        <v>10</v>
      </c>
    </row>
    <row r="7" spans="1:16" ht="15" customHeight="1" x14ac:dyDescent="0.3">
      <c r="A7" s="73">
        <v>43679</v>
      </c>
      <c r="B7" s="74"/>
      <c r="C7" s="75"/>
      <c r="D7" s="75"/>
      <c r="E7" s="76"/>
      <c r="F7" s="77">
        <v>1</v>
      </c>
      <c r="G7" s="75"/>
      <c r="H7" s="75"/>
      <c r="I7" s="76"/>
      <c r="J7" s="78">
        <v>1</v>
      </c>
      <c r="K7" s="75">
        <v>1</v>
      </c>
      <c r="L7" s="79">
        <v>1</v>
      </c>
      <c r="M7" s="77"/>
      <c r="N7" s="77"/>
      <c r="O7" s="80"/>
      <c r="P7" s="51">
        <f>SUM(B7:O7)</f>
        <v>4</v>
      </c>
    </row>
    <row r="8" spans="1:16" ht="15" customHeight="1" x14ac:dyDescent="0.3">
      <c r="A8" s="59">
        <v>43680</v>
      </c>
      <c r="B8" s="53"/>
      <c r="C8" s="54"/>
      <c r="D8" s="54"/>
      <c r="E8" s="55"/>
      <c r="F8" s="50"/>
      <c r="G8" s="54"/>
      <c r="H8" s="54"/>
      <c r="I8" s="55"/>
      <c r="J8" s="56"/>
      <c r="K8" s="54"/>
      <c r="L8" s="57"/>
      <c r="M8" s="50"/>
      <c r="N8" s="50"/>
      <c r="O8" s="58"/>
      <c r="P8" s="51"/>
    </row>
    <row r="9" spans="1:16" ht="15" customHeight="1" x14ac:dyDescent="0.3">
      <c r="A9" s="59">
        <v>43681</v>
      </c>
      <c r="B9" s="53"/>
      <c r="C9" s="54"/>
      <c r="D9" s="54"/>
      <c r="E9" s="55"/>
      <c r="F9" s="50"/>
      <c r="G9" s="54"/>
      <c r="H9" s="54"/>
      <c r="I9" s="55"/>
      <c r="J9" s="56"/>
      <c r="K9" s="54"/>
      <c r="L9" s="57"/>
      <c r="M9" s="50"/>
      <c r="N9" s="50"/>
      <c r="O9" s="58"/>
      <c r="P9" s="51"/>
    </row>
    <row r="10" spans="1:16" ht="15" customHeight="1" x14ac:dyDescent="0.3">
      <c r="A10" s="73">
        <v>43682</v>
      </c>
      <c r="B10" s="74"/>
      <c r="C10" s="75"/>
      <c r="D10" s="75"/>
      <c r="E10" s="76"/>
      <c r="F10" s="77"/>
      <c r="G10" s="75"/>
      <c r="H10" s="75"/>
      <c r="I10" s="76"/>
      <c r="J10" s="78"/>
      <c r="K10" s="75">
        <v>3</v>
      </c>
      <c r="L10" s="79"/>
      <c r="M10" s="77"/>
      <c r="N10" s="77"/>
      <c r="O10" s="80"/>
      <c r="P10" s="51">
        <f t="shared" ref="P10:P35" si="0">SUM(B10:O10)</f>
        <v>3</v>
      </c>
    </row>
    <row r="11" spans="1:16" ht="15" customHeight="1" x14ac:dyDescent="0.3">
      <c r="A11" s="59">
        <v>43683</v>
      </c>
      <c r="B11" s="53"/>
      <c r="C11" s="54"/>
      <c r="D11" s="54"/>
      <c r="E11" s="55"/>
      <c r="F11" s="50"/>
      <c r="G11" s="54"/>
      <c r="H11" s="54"/>
      <c r="I11" s="55"/>
      <c r="J11" s="56"/>
      <c r="K11" s="54"/>
      <c r="L11" s="57"/>
      <c r="M11" s="50"/>
      <c r="N11" s="50"/>
      <c r="O11" s="58"/>
      <c r="P11" s="51"/>
    </row>
    <row r="12" spans="1:16" ht="15" customHeight="1" x14ac:dyDescent="0.3">
      <c r="A12" s="73">
        <v>43684</v>
      </c>
      <c r="B12" s="74"/>
      <c r="C12" s="75"/>
      <c r="D12" s="75"/>
      <c r="E12" s="76"/>
      <c r="F12" s="77"/>
      <c r="G12" s="75"/>
      <c r="H12" s="75"/>
      <c r="I12" s="76"/>
      <c r="J12" s="78"/>
      <c r="K12" s="75">
        <v>3</v>
      </c>
      <c r="L12" s="79"/>
      <c r="M12" s="77"/>
      <c r="N12" s="77">
        <v>1</v>
      </c>
      <c r="O12" s="80">
        <v>1</v>
      </c>
      <c r="P12" s="51">
        <f t="shared" si="0"/>
        <v>5</v>
      </c>
    </row>
    <row r="13" spans="1:16" ht="15" customHeight="1" x14ac:dyDescent="0.3">
      <c r="A13" s="59">
        <v>43685</v>
      </c>
      <c r="B13" s="53"/>
      <c r="C13" s="54"/>
      <c r="D13" s="54"/>
      <c r="E13" s="55"/>
      <c r="F13" s="50"/>
      <c r="G13" s="54"/>
      <c r="H13" s="54"/>
      <c r="I13" s="55"/>
      <c r="J13" s="56"/>
      <c r="K13" s="54"/>
      <c r="L13" s="57"/>
      <c r="M13" s="50"/>
      <c r="N13" s="50"/>
      <c r="O13" s="58"/>
      <c r="P13" s="51"/>
    </row>
    <row r="14" spans="1:16" ht="15" customHeight="1" x14ac:dyDescent="0.3">
      <c r="A14" s="73">
        <v>43686</v>
      </c>
      <c r="B14" s="74"/>
      <c r="C14" s="75"/>
      <c r="D14" s="75"/>
      <c r="E14" s="76"/>
      <c r="F14" s="77"/>
      <c r="G14" s="75"/>
      <c r="H14" s="75"/>
      <c r="I14" s="76"/>
      <c r="J14" s="78"/>
      <c r="K14" s="75">
        <v>4</v>
      </c>
      <c r="L14" s="79"/>
      <c r="M14" s="77"/>
      <c r="N14" s="77">
        <v>1</v>
      </c>
      <c r="O14" s="80"/>
      <c r="P14" s="51">
        <f t="shared" si="0"/>
        <v>5</v>
      </c>
    </row>
    <row r="15" spans="1:16" ht="15" customHeight="1" x14ac:dyDescent="0.3">
      <c r="A15" s="59">
        <v>43687</v>
      </c>
      <c r="B15" s="53"/>
      <c r="C15" s="54"/>
      <c r="D15" s="54"/>
      <c r="E15" s="55"/>
      <c r="F15" s="50"/>
      <c r="G15" s="54"/>
      <c r="H15" s="54"/>
      <c r="I15" s="55"/>
      <c r="J15" s="56"/>
      <c r="K15" s="54"/>
      <c r="L15" s="57"/>
      <c r="M15" s="50"/>
      <c r="N15" s="50"/>
      <c r="O15" s="58"/>
      <c r="P15" s="51"/>
    </row>
    <row r="16" spans="1:16" ht="15" customHeight="1" x14ac:dyDescent="0.3">
      <c r="A16" s="59">
        <v>43688</v>
      </c>
      <c r="B16" s="53"/>
      <c r="C16" s="54"/>
      <c r="D16" s="54"/>
      <c r="E16" s="55"/>
      <c r="F16" s="50"/>
      <c r="G16" s="54"/>
      <c r="H16" s="54"/>
      <c r="I16" s="55"/>
      <c r="J16" s="56"/>
      <c r="K16" s="54"/>
      <c r="L16" s="57"/>
      <c r="M16" s="50"/>
      <c r="N16" s="50"/>
      <c r="O16" s="58"/>
      <c r="P16" s="51"/>
    </row>
    <row r="17" spans="1:16" x14ac:dyDescent="0.3">
      <c r="A17" s="73">
        <v>43689</v>
      </c>
      <c r="B17" s="74"/>
      <c r="C17" s="75">
        <v>1</v>
      </c>
      <c r="D17" s="75"/>
      <c r="E17" s="76"/>
      <c r="F17" s="77">
        <v>9</v>
      </c>
      <c r="G17" s="75">
        <v>2</v>
      </c>
      <c r="H17" s="75"/>
      <c r="I17" s="76"/>
      <c r="J17" s="78">
        <v>1</v>
      </c>
      <c r="K17" s="75">
        <v>16</v>
      </c>
      <c r="L17" s="79"/>
      <c r="M17" s="77"/>
      <c r="N17" s="77"/>
      <c r="O17" s="80">
        <v>8</v>
      </c>
      <c r="P17" s="51">
        <f t="shared" si="0"/>
        <v>37</v>
      </c>
    </row>
    <row r="18" spans="1:16" x14ac:dyDescent="0.3">
      <c r="A18" s="59">
        <v>43690</v>
      </c>
      <c r="B18" s="53"/>
      <c r="C18" s="54"/>
      <c r="D18" s="54"/>
      <c r="E18" s="55"/>
      <c r="F18" s="50"/>
      <c r="G18" s="54"/>
      <c r="H18" s="54"/>
      <c r="I18" s="55"/>
      <c r="J18" s="56"/>
      <c r="K18" s="54"/>
      <c r="L18" s="57"/>
      <c r="M18" s="50"/>
      <c r="N18" s="50"/>
      <c r="O18" s="58"/>
      <c r="P18" s="51"/>
    </row>
    <row r="19" spans="1:16" x14ac:dyDescent="0.3">
      <c r="A19" s="73">
        <v>43691</v>
      </c>
      <c r="B19" s="74"/>
      <c r="C19" s="75"/>
      <c r="D19" s="75"/>
      <c r="E19" s="76"/>
      <c r="F19" s="77"/>
      <c r="G19" s="75"/>
      <c r="H19" s="75"/>
      <c r="I19" s="76"/>
      <c r="J19" s="78"/>
      <c r="K19" s="75"/>
      <c r="L19" s="79"/>
      <c r="M19" s="77"/>
      <c r="N19" s="77"/>
      <c r="O19" s="80">
        <v>1</v>
      </c>
      <c r="P19" s="51">
        <f t="shared" si="0"/>
        <v>1</v>
      </c>
    </row>
    <row r="20" spans="1:16" x14ac:dyDescent="0.3">
      <c r="A20" s="59">
        <v>43692</v>
      </c>
      <c r="B20" s="53"/>
      <c r="C20" s="54"/>
      <c r="D20" s="54"/>
      <c r="E20" s="55"/>
      <c r="F20" s="50"/>
      <c r="G20" s="54"/>
      <c r="H20" s="54"/>
      <c r="I20" s="55"/>
      <c r="J20" s="56"/>
      <c r="K20" s="54"/>
      <c r="L20" s="57"/>
      <c r="M20" s="50"/>
      <c r="N20" s="50"/>
      <c r="O20" s="58"/>
      <c r="P20" s="51"/>
    </row>
    <row r="21" spans="1:16" x14ac:dyDescent="0.3">
      <c r="A21" s="73">
        <v>43693</v>
      </c>
      <c r="B21" s="74"/>
      <c r="C21" s="75"/>
      <c r="D21" s="75"/>
      <c r="E21" s="76"/>
      <c r="F21" s="77">
        <v>4</v>
      </c>
      <c r="G21" s="75"/>
      <c r="H21" s="75"/>
      <c r="I21" s="76"/>
      <c r="J21" s="78"/>
      <c r="K21" s="75">
        <v>1</v>
      </c>
      <c r="L21" s="79"/>
      <c r="M21" s="77"/>
      <c r="N21" s="77"/>
      <c r="O21" s="80">
        <v>1</v>
      </c>
      <c r="P21" s="51">
        <f t="shared" si="0"/>
        <v>6</v>
      </c>
    </row>
    <row r="22" spans="1:16" x14ac:dyDescent="0.3">
      <c r="A22" s="59">
        <v>43694</v>
      </c>
      <c r="B22" s="53"/>
      <c r="C22" s="54"/>
      <c r="D22" s="54"/>
      <c r="E22" s="55"/>
      <c r="F22" s="50"/>
      <c r="G22" s="54"/>
      <c r="H22" s="54"/>
      <c r="I22" s="55"/>
      <c r="J22" s="56"/>
      <c r="K22" s="54"/>
      <c r="L22" s="57"/>
      <c r="M22" s="50"/>
      <c r="N22" s="50"/>
      <c r="O22" s="58"/>
      <c r="P22" s="51"/>
    </row>
    <row r="23" spans="1:16" x14ac:dyDescent="0.3">
      <c r="A23" s="59">
        <v>43695</v>
      </c>
      <c r="B23" s="53"/>
      <c r="C23" s="54"/>
      <c r="D23" s="54"/>
      <c r="E23" s="55"/>
      <c r="F23" s="50"/>
      <c r="G23" s="54"/>
      <c r="H23" s="54"/>
      <c r="I23" s="55"/>
      <c r="J23" s="56"/>
      <c r="K23" s="54"/>
      <c r="L23" s="57"/>
      <c r="M23" s="50"/>
      <c r="N23" s="50"/>
      <c r="O23" s="58"/>
      <c r="P23" s="51"/>
    </row>
    <row r="24" spans="1:16" x14ac:dyDescent="0.3">
      <c r="A24" s="73">
        <v>43696</v>
      </c>
      <c r="B24" s="74"/>
      <c r="C24" s="75"/>
      <c r="D24" s="75"/>
      <c r="E24" s="76"/>
      <c r="F24" s="77"/>
      <c r="G24" s="75"/>
      <c r="H24" s="75"/>
      <c r="I24" s="76"/>
      <c r="J24" s="78"/>
      <c r="K24" s="75"/>
      <c r="L24" s="79"/>
      <c r="M24" s="77"/>
      <c r="N24" s="77"/>
      <c r="O24" s="80"/>
      <c r="P24" s="51">
        <f t="shared" si="0"/>
        <v>0</v>
      </c>
    </row>
    <row r="25" spans="1:16" x14ac:dyDescent="0.3">
      <c r="A25" s="59">
        <v>43697</v>
      </c>
      <c r="B25" s="53"/>
      <c r="C25" s="54"/>
      <c r="D25" s="54"/>
      <c r="E25" s="55"/>
      <c r="F25" s="50"/>
      <c r="G25" s="54"/>
      <c r="H25" s="54"/>
      <c r="I25" s="55"/>
      <c r="J25" s="56"/>
      <c r="K25" s="54"/>
      <c r="L25" s="57"/>
      <c r="M25" s="50"/>
      <c r="N25" s="50"/>
      <c r="O25" s="58"/>
      <c r="P25" s="51"/>
    </row>
    <row r="26" spans="1:16" x14ac:dyDescent="0.3">
      <c r="A26" s="73">
        <v>43698</v>
      </c>
      <c r="B26" s="74"/>
      <c r="C26" s="75"/>
      <c r="D26" s="75"/>
      <c r="E26" s="76"/>
      <c r="F26" s="77"/>
      <c r="G26" s="75"/>
      <c r="H26" s="75"/>
      <c r="I26" s="76"/>
      <c r="J26" s="78"/>
      <c r="K26" s="75">
        <v>1</v>
      </c>
      <c r="L26" s="79"/>
      <c r="M26" s="77"/>
      <c r="N26" s="77">
        <v>1</v>
      </c>
      <c r="O26" s="80"/>
      <c r="P26" s="51">
        <f t="shared" si="0"/>
        <v>2</v>
      </c>
    </row>
    <row r="27" spans="1:16" x14ac:dyDescent="0.3">
      <c r="A27" s="59">
        <v>43699</v>
      </c>
      <c r="B27" s="53"/>
      <c r="C27" s="54"/>
      <c r="D27" s="54"/>
      <c r="E27" s="55"/>
      <c r="F27" s="50"/>
      <c r="G27" s="54"/>
      <c r="H27" s="54"/>
      <c r="I27" s="55"/>
      <c r="J27" s="56"/>
      <c r="K27" s="54"/>
      <c r="L27" s="57"/>
      <c r="M27" s="50"/>
      <c r="N27" s="50"/>
      <c r="O27" s="58"/>
      <c r="P27" s="51"/>
    </row>
    <row r="28" spans="1:16" x14ac:dyDescent="0.3">
      <c r="A28" s="73">
        <v>43700</v>
      </c>
      <c r="B28" s="74"/>
      <c r="C28" s="75"/>
      <c r="D28" s="75"/>
      <c r="E28" s="76"/>
      <c r="F28" s="77"/>
      <c r="G28" s="75"/>
      <c r="H28" s="75"/>
      <c r="I28" s="76"/>
      <c r="J28" s="78"/>
      <c r="K28" s="75"/>
      <c r="L28" s="79"/>
      <c r="M28" s="77"/>
      <c r="N28" s="77"/>
      <c r="O28" s="80">
        <v>2</v>
      </c>
      <c r="P28" s="51">
        <f t="shared" si="0"/>
        <v>2</v>
      </c>
    </row>
    <row r="29" spans="1:16" x14ac:dyDescent="0.3">
      <c r="A29" s="59">
        <v>43701</v>
      </c>
      <c r="B29" s="53"/>
      <c r="C29" s="54"/>
      <c r="D29" s="54"/>
      <c r="E29" s="55"/>
      <c r="F29" s="50"/>
      <c r="G29" s="54"/>
      <c r="H29" s="54"/>
      <c r="I29" s="55"/>
      <c r="J29" s="56"/>
      <c r="K29" s="54"/>
      <c r="L29" s="57"/>
      <c r="M29" s="50"/>
      <c r="N29" s="50"/>
      <c r="O29" s="58"/>
      <c r="P29" s="51"/>
    </row>
    <row r="30" spans="1:16" x14ac:dyDescent="0.3">
      <c r="A30" s="59">
        <v>43702</v>
      </c>
      <c r="B30" s="53"/>
      <c r="C30" s="54"/>
      <c r="D30" s="54"/>
      <c r="E30" s="55"/>
      <c r="F30" s="50"/>
      <c r="G30" s="54"/>
      <c r="H30" s="54"/>
      <c r="I30" s="55"/>
      <c r="J30" s="56"/>
      <c r="K30" s="54"/>
      <c r="L30" s="57"/>
      <c r="M30" s="50"/>
      <c r="N30" s="50"/>
      <c r="O30" s="58"/>
      <c r="P30" s="51"/>
    </row>
    <row r="31" spans="1:16" x14ac:dyDescent="0.3">
      <c r="A31" s="73">
        <v>43703</v>
      </c>
      <c r="B31" s="74"/>
      <c r="C31" s="75"/>
      <c r="D31" s="75"/>
      <c r="E31" s="76"/>
      <c r="F31" s="77">
        <v>4</v>
      </c>
      <c r="G31" s="75"/>
      <c r="H31" s="75"/>
      <c r="I31" s="76"/>
      <c r="J31" s="78"/>
      <c r="K31" s="75">
        <v>9</v>
      </c>
      <c r="L31" s="79"/>
      <c r="M31" s="77"/>
      <c r="N31" s="77">
        <v>1</v>
      </c>
      <c r="O31" s="80">
        <v>5</v>
      </c>
      <c r="P31" s="51">
        <f t="shared" si="0"/>
        <v>19</v>
      </c>
    </row>
    <row r="32" spans="1:16" x14ac:dyDescent="0.3">
      <c r="A32" s="59">
        <v>43704</v>
      </c>
      <c r="B32" s="53"/>
      <c r="C32" s="54"/>
      <c r="D32" s="54"/>
      <c r="E32" s="55"/>
      <c r="F32" s="50"/>
      <c r="G32" s="54"/>
      <c r="H32" s="54"/>
      <c r="I32" s="55"/>
      <c r="J32" s="56"/>
      <c r="K32" s="54"/>
      <c r="L32" s="57"/>
      <c r="M32" s="50"/>
      <c r="N32" s="50"/>
      <c r="O32" s="58"/>
      <c r="P32" s="51"/>
    </row>
    <row r="33" spans="1:16" x14ac:dyDescent="0.3">
      <c r="A33" s="73">
        <v>43705</v>
      </c>
      <c r="B33" s="74"/>
      <c r="C33" s="75"/>
      <c r="D33" s="75"/>
      <c r="E33" s="76"/>
      <c r="F33" s="77">
        <v>1</v>
      </c>
      <c r="G33" s="75"/>
      <c r="H33" s="75"/>
      <c r="I33" s="76"/>
      <c r="J33" s="78">
        <v>1</v>
      </c>
      <c r="K33" s="75"/>
      <c r="L33" s="79"/>
      <c r="M33" s="77"/>
      <c r="N33" s="77"/>
      <c r="O33" s="80">
        <v>7</v>
      </c>
      <c r="P33" s="51">
        <f t="shared" si="0"/>
        <v>9</v>
      </c>
    </row>
    <row r="34" spans="1:16" x14ac:dyDescent="0.3">
      <c r="A34" s="59">
        <v>43706</v>
      </c>
      <c r="B34" s="53"/>
      <c r="C34" s="54"/>
      <c r="D34" s="54"/>
      <c r="E34" s="55"/>
      <c r="F34" s="50"/>
      <c r="G34" s="54"/>
      <c r="H34" s="54"/>
      <c r="I34" s="55"/>
      <c r="J34" s="56"/>
      <c r="K34" s="54"/>
      <c r="L34" s="57"/>
      <c r="M34" s="50"/>
      <c r="N34" s="50"/>
      <c r="O34" s="58"/>
      <c r="P34" s="51"/>
    </row>
    <row r="35" spans="1:16" x14ac:dyDescent="0.3">
      <c r="A35" s="73">
        <v>43707</v>
      </c>
      <c r="B35" s="74"/>
      <c r="C35" s="75"/>
      <c r="D35" s="75"/>
      <c r="E35" s="76"/>
      <c r="F35" s="77">
        <v>2</v>
      </c>
      <c r="G35" s="75"/>
      <c r="H35" s="75"/>
      <c r="I35" s="76"/>
      <c r="J35" s="78"/>
      <c r="K35" s="75">
        <v>2</v>
      </c>
      <c r="L35" s="79"/>
      <c r="M35" s="77"/>
      <c r="N35" s="77"/>
      <c r="O35" s="80"/>
      <c r="P35" s="51">
        <f t="shared" si="0"/>
        <v>4</v>
      </c>
    </row>
    <row r="36" spans="1:16" ht="15" thickBot="1" x14ac:dyDescent="0.35">
      <c r="A36" s="59">
        <v>43708</v>
      </c>
      <c r="B36" s="53"/>
      <c r="C36" s="54"/>
      <c r="D36" s="54"/>
      <c r="E36" s="55"/>
      <c r="F36" s="50"/>
      <c r="G36" s="54"/>
      <c r="H36" s="54"/>
      <c r="I36" s="55"/>
      <c r="J36" s="56"/>
      <c r="K36" s="54"/>
      <c r="L36" s="57"/>
      <c r="M36" s="50"/>
      <c r="N36" s="50"/>
      <c r="O36" s="58"/>
      <c r="P36" s="51"/>
    </row>
    <row r="37" spans="1:16" ht="27" thickBot="1" x14ac:dyDescent="0.35">
      <c r="A37" s="37" t="s">
        <v>14</v>
      </c>
      <c r="B37" s="38">
        <f t="shared" ref="B37:O37" si="1">SUM(B6:B36)</f>
        <v>0</v>
      </c>
      <c r="C37" s="39">
        <f t="shared" si="1"/>
        <v>1</v>
      </c>
      <c r="D37" s="39">
        <f t="shared" si="1"/>
        <v>0</v>
      </c>
      <c r="E37" s="38">
        <f t="shared" si="1"/>
        <v>0</v>
      </c>
      <c r="F37" s="41">
        <f t="shared" si="1"/>
        <v>26</v>
      </c>
      <c r="G37" s="39">
        <f t="shared" si="1"/>
        <v>3</v>
      </c>
      <c r="H37" s="38">
        <f t="shared" si="1"/>
        <v>0</v>
      </c>
      <c r="I37" s="42">
        <f t="shared" si="1"/>
        <v>0</v>
      </c>
      <c r="J37" s="43">
        <f t="shared" si="1"/>
        <v>3</v>
      </c>
      <c r="K37" s="39">
        <f t="shared" si="1"/>
        <v>42</v>
      </c>
      <c r="L37" s="38">
        <f t="shared" si="1"/>
        <v>1</v>
      </c>
      <c r="M37" s="41">
        <f t="shared" si="1"/>
        <v>0</v>
      </c>
      <c r="N37" s="41">
        <f t="shared" si="1"/>
        <v>5</v>
      </c>
      <c r="O37" s="36">
        <f t="shared" si="1"/>
        <v>26</v>
      </c>
      <c r="P37" s="36">
        <f>SUM(B37:O37)</f>
        <v>107</v>
      </c>
    </row>
    <row r="38" spans="1:16" ht="27" thickBot="1" x14ac:dyDescent="0.35">
      <c r="A38" s="10" t="s">
        <v>15</v>
      </c>
      <c r="B38" s="11">
        <f>SUM(B37+'July 2019'!B38)</f>
        <v>657</v>
      </c>
      <c r="C38" s="12">
        <f>SUM(C37+'July 2019'!C38)</f>
        <v>21</v>
      </c>
      <c r="D38" s="12">
        <f>SUM(D37+'July 2019'!D38)</f>
        <v>1</v>
      </c>
      <c r="E38" s="28">
        <f>SUM(E37+'July 2019'!E38)</f>
        <v>11</v>
      </c>
      <c r="F38" s="11">
        <f>SUM(F37+'July 2019'!F38)</f>
        <v>414</v>
      </c>
      <c r="G38" s="12">
        <f>SUM(G37+'July 2019'!G38)</f>
        <v>19</v>
      </c>
      <c r="H38" s="12">
        <f>SUM(H37+'July 2019'!H38)</f>
        <v>32</v>
      </c>
      <c r="I38" s="28">
        <f>SUM(I37+'July 2019'!I38)</f>
        <v>15</v>
      </c>
      <c r="J38" s="11">
        <f>SUM(J37+'July 2019'!J38)</f>
        <v>3</v>
      </c>
      <c r="K38" s="12">
        <f>SUM(K37+'July 2019'!K38)</f>
        <v>49</v>
      </c>
      <c r="L38" s="28">
        <f>SUM(L37+'July 2019'!L38)</f>
        <v>2</v>
      </c>
      <c r="M38" s="28">
        <f>SUM(M37+'July 2019'!M38)</f>
        <v>4</v>
      </c>
      <c r="N38" s="28">
        <f>SUM(N37+'July 2019'!N38)</f>
        <v>23</v>
      </c>
      <c r="O38" s="28">
        <f>SUM(O37+'July 2019'!O38)</f>
        <v>924</v>
      </c>
      <c r="P38" s="15">
        <f>SUM(B37:O37)</f>
        <v>107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P37"/>
  <sheetViews>
    <sheetView topLeftCell="A4" workbookViewId="0">
      <selection activeCell="P34" sqref="P34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97" t="s">
        <v>26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ht="14.4" customHeight="1" x14ac:dyDescent="0.3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ht="15.75" customHeight="1" thickBot="1" x14ac:dyDescent="0.35"/>
    <row r="4" spans="1:16" ht="14.4" customHeight="1" x14ac:dyDescent="0.3">
      <c r="A4" s="98" t="s">
        <v>0</v>
      </c>
      <c r="B4" s="100" t="s">
        <v>1</v>
      </c>
      <c r="C4" s="101"/>
      <c r="D4" s="101"/>
      <c r="E4" s="102"/>
      <c r="F4" s="100" t="s">
        <v>2</v>
      </c>
      <c r="G4" s="101"/>
      <c r="H4" s="101"/>
      <c r="I4" s="102"/>
      <c r="J4" s="103" t="s">
        <v>3</v>
      </c>
      <c r="K4" s="104"/>
      <c r="L4" s="105"/>
      <c r="M4" s="106" t="s">
        <v>4</v>
      </c>
      <c r="N4" s="98" t="s">
        <v>5</v>
      </c>
      <c r="O4" s="98" t="s">
        <v>6</v>
      </c>
      <c r="P4" s="108" t="s">
        <v>7</v>
      </c>
    </row>
    <row r="5" spans="1:16" ht="15" thickBot="1" x14ac:dyDescent="0.35">
      <c r="A5" s="99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7"/>
      <c r="N5" s="99"/>
      <c r="O5" s="99"/>
      <c r="P5" s="109"/>
    </row>
    <row r="6" spans="1:16" ht="15" customHeight="1" x14ac:dyDescent="0.3">
      <c r="A6" s="59">
        <v>43709</v>
      </c>
      <c r="B6" s="60"/>
      <c r="C6" s="61"/>
      <c r="D6" s="61"/>
      <c r="E6" s="62"/>
      <c r="F6" s="63"/>
      <c r="G6" s="61"/>
      <c r="H6" s="61"/>
      <c r="I6" s="62"/>
      <c r="J6" s="64"/>
      <c r="K6" s="61"/>
      <c r="L6" s="65"/>
      <c r="M6" s="63"/>
      <c r="N6" s="63"/>
      <c r="O6" s="66"/>
      <c r="P6" s="33"/>
    </row>
    <row r="7" spans="1:16" ht="15" customHeight="1" x14ac:dyDescent="0.3">
      <c r="A7" s="59">
        <v>43710</v>
      </c>
      <c r="B7" s="53"/>
      <c r="C7" s="54"/>
      <c r="D7" s="54"/>
      <c r="E7" s="55"/>
      <c r="F7" s="50"/>
      <c r="G7" s="54"/>
      <c r="H7" s="54"/>
      <c r="I7" s="55"/>
      <c r="J7" s="56"/>
      <c r="K7" s="54"/>
      <c r="L7" s="57"/>
      <c r="M7" s="50"/>
      <c r="N7" s="50"/>
      <c r="O7" s="58"/>
      <c r="P7" s="51"/>
    </row>
    <row r="8" spans="1:16" ht="15" customHeight="1" x14ac:dyDescent="0.3">
      <c r="A8" s="59">
        <v>43711</v>
      </c>
      <c r="B8" s="53"/>
      <c r="C8" s="54"/>
      <c r="D8" s="54"/>
      <c r="E8" s="55"/>
      <c r="F8" s="50"/>
      <c r="G8" s="54"/>
      <c r="H8" s="54"/>
      <c r="I8" s="55"/>
      <c r="J8" s="56"/>
      <c r="K8" s="54"/>
      <c r="L8" s="57"/>
      <c r="M8" s="50"/>
      <c r="N8" s="50"/>
      <c r="O8" s="58"/>
      <c r="P8" s="51"/>
    </row>
    <row r="9" spans="1:16" ht="15" customHeight="1" x14ac:dyDescent="0.3">
      <c r="A9" s="73">
        <v>43712</v>
      </c>
      <c r="B9" s="74"/>
      <c r="C9" s="75"/>
      <c r="D9" s="75"/>
      <c r="E9" s="76"/>
      <c r="F9" s="77"/>
      <c r="G9" s="75"/>
      <c r="H9" s="75"/>
      <c r="I9" s="76"/>
      <c r="J9" s="78"/>
      <c r="K9" s="75"/>
      <c r="L9" s="79"/>
      <c r="M9" s="77"/>
      <c r="N9" s="77">
        <v>1</v>
      </c>
      <c r="O9" s="80">
        <v>1</v>
      </c>
      <c r="P9" s="51">
        <f>SUM(B9:O9)</f>
        <v>2</v>
      </c>
    </row>
    <row r="10" spans="1:16" ht="15" customHeight="1" x14ac:dyDescent="0.3">
      <c r="A10" s="59">
        <v>43713</v>
      </c>
      <c r="B10" s="53"/>
      <c r="C10" s="54"/>
      <c r="D10" s="54"/>
      <c r="E10" s="55"/>
      <c r="F10" s="50"/>
      <c r="G10" s="54"/>
      <c r="H10" s="54"/>
      <c r="I10" s="55"/>
      <c r="J10" s="56"/>
      <c r="K10" s="54"/>
      <c r="L10" s="57"/>
      <c r="M10" s="50"/>
      <c r="N10" s="50"/>
      <c r="O10" s="58"/>
      <c r="P10" s="51"/>
    </row>
    <row r="11" spans="1:16" ht="15" customHeight="1" x14ac:dyDescent="0.3">
      <c r="A11" s="73">
        <v>43714</v>
      </c>
      <c r="B11" s="74"/>
      <c r="C11" s="75"/>
      <c r="D11" s="75"/>
      <c r="E11" s="76"/>
      <c r="F11" s="77"/>
      <c r="G11" s="75"/>
      <c r="H11" s="75"/>
      <c r="I11" s="76"/>
      <c r="J11" s="78"/>
      <c r="K11" s="75">
        <v>1</v>
      </c>
      <c r="L11" s="79"/>
      <c r="M11" s="77"/>
      <c r="N11" s="77"/>
      <c r="O11" s="80">
        <v>2</v>
      </c>
      <c r="P11" s="51">
        <f t="shared" ref="P11:P35" si="0">SUM(B11:O11)</f>
        <v>3</v>
      </c>
    </row>
    <row r="12" spans="1:16" ht="15" customHeight="1" x14ac:dyDescent="0.3">
      <c r="A12" s="59">
        <v>43715</v>
      </c>
      <c r="B12" s="53"/>
      <c r="C12" s="54"/>
      <c r="D12" s="54"/>
      <c r="E12" s="55"/>
      <c r="F12" s="50"/>
      <c r="G12" s="54"/>
      <c r="H12" s="54"/>
      <c r="I12" s="55"/>
      <c r="J12" s="56"/>
      <c r="K12" s="54"/>
      <c r="L12" s="57"/>
      <c r="M12" s="50"/>
      <c r="N12" s="50"/>
      <c r="O12" s="58"/>
      <c r="P12" s="51"/>
    </row>
    <row r="13" spans="1:16" ht="15" customHeight="1" x14ac:dyDescent="0.3">
      <c r="A13" s="59">
        <v>43716</v>
      </c>
      <c r="B13" s="53"/>
      <c r="C13" s="54"/>
      <c r="D13" s="54"/>
      <c r="E13" s="55"/>
      <c r="F13" s="50"/>
      <c r="G13" s="54"/>
      <c r="H13" s="54"/>
      <c r="I13" s="55"/>
      <c r="J13" s="56"/>
      <c r="K13" s="54"/>
      <c r="L13" s="57"/>
      <c r="M13" s="50"/>
      <c r="N13" s="50"/>
      <c r="O13" s="58"/>
      <c r="P13" s="51"/>
    </row>
    <row r="14" spans="1:16" ht="15" customHeight="1" x14ac:dyDescent="0.3">
      <c r="A14" s="73">
        <v>43717</v>
      </c>
      <c r="B14" s="74"/>
      <c r="C14" s="75"/>
      <c r="D14" s="75"/>
      <c r="E14" s="76"/>
      <c r="F14" s="77"/>
      <c r="G14" s="75">
        <v>1</v>
      </c>
      <c r="H14" s="75"/>
      <c r="I14" s="76"/>
      <c r="J14" s="78"/>
      <c r="K14" s="75"/>
      <c r="L14" s="79"/>
      <c r="M14" s="77"/>
      <c r="N14" s="77"/>
      <c r="O14" s="80">
        <v>2</v>
      </c>
      <c r="P14" s="51">
        <f t="shared" si="0"/>
        <v>3</v>
      </c>
    </row>
    <row r="15" spans="1:16" ht="15" customHeight="1" x14ac:dyDescent="0.3">
      <c r="A15" s="59">
        <v>43718</v>
      </c>
      <c r="B15" s="53"/>
      <c r="C15" s="54"/>
      <c r="D15" s="54"/>
      <c r="E15" s="55"/>
      <c r="F15" s="50"/>
      <c r="G15" s="54"/>
      <c r="H15" s="54"/>
      <c r="I15" s="55"/>
      <c r="J15" s="56"/>
      <c r="K15" s="54"/>
      <c r="L15" s="57"/>
      <c r="M15" s="50"/>
      <c r="N15" s="50"/>
      <c r="O15" s="58"/>
      <c r="P15" s="51"/>
    </row>
    <row r="16" spans="1:16" ht="15" customHeight="1" x14ac:dyDescent="0.3">
      <c r="A16" s="73">
        <v>43719</v>
      </c>
      <c r="B16" s="74"/>
      <c r="C16" s="75"/>
      <c r="D16" s="75">
        <v>2</v>
      </c>
      <c r="E16" s="76"/>
      <c r="F16" s="77"/>
      <c r="G16" s="75"/>
      <c r="H16" s="75"/>
      <c r="I16" s="76"/>
      <c r="J16" s="78">
        <v>5</v>
      </c>
      <c r="K16" s="75">
        <v>1</v>
      </c>
      <c r="L16" s="79"/>
      <c r="M16" s="77"/>
      <c r="N16" s="77"/>
      <c r="O16" s="80"/>
      <c r="P16" s="51">
        <f t="shared" si="0"/>
        <v>8</v>
      </c>
    </row>
    <row r="17" spans="1:16" x14ac:dyDescent="0.3">
      <c r="A17" s="59">
        <v>43720</v>
      </c>
      <c r="B17" s="53"/>
      <c r="C17" s="54"/>
      <c r="D17" s="54"/>
      <c r="E17" s="55"/>
      <c r="F17" s="50"/>
      <c r="G17" s="54"/>
      <c r="H17" s="54"/>
      <c r="I17" s="55"/>
      <c r="J17" s="56"/>
      <c r="K17" s="54"/>
      <c r="L17" s="57"/>
      <c r="M17" s="50"/>
      <c r="N17" s="50"/>
      <c r="O17" s="58"/>
      <c r="P17" s="51"/>
    </row>
    <row r="18" spans="1:16" x14ac:dyDescent="0.3">
      <c r="A18" s="73">
        <v>43721</v>
      </c>
      <c r="B18" s="74"/>
      <c r="C18" s="75"/>
      <c r="D18" s="75"/>
      <c r="E18" s="76"/>
      <c r="F18" s="77"/>
      <c r="G18" s="75"/>
      <c r="H18" s="75"/>
      <c r="I18" s="76"/>
      <c r="J18" s="78"/>
      <c r="K18" s="75"/>
      <c r="L18" s="79"/>
      <c r="M18" s="77"/>
      <c r="N18" s="77"/>
      <c r="O18" s="80"/>
      <c r="P18" s="51">
        <f t="shared" si="0"/>
        <v>0</v>
      </c>
    </row>
    <row r="19" spans="1:16" x14ac:dyDescent="0.3">
      <c r="A19" s="59">
        <v>43722</v>
      </c>
      <c r="B19" s="53"/>
      <c r="C19" s="54"/>
      <c r="D19" s="54"/>
      <c r="E19" s="55"/>
      <c r="F19" s="50"/>
      <c r="G19" s="54"/>
      <c r="H19" s="54"/>
      <c r="I19" s="55"/>
      <c r="J19" s="56"/>
      <c r="K19" s="54"/>
      <c r="L19" s="57"/>
      <c r="M19" s="50"/>
      <c r="N19" s="50"/>
      <c r="O19" s="58"/>
      <c r="P19" s="51"/>
    </row>
    <row r="20" spans="1:16" x14ac:dyDescent="0.3">
      <c r="A20" s="59">
        <v>43723</v>
      </c>
      <c r="B20" s="53"/>
      <c r="C20" s="54"/>
      <c r="D20" s="54"/>
      <c r="E20" s="55"/>
      <c r="F20" s="50"/>
      <c r="G20" s="54"/>
      <c r="H20" s="54"/>
      <c r="I20" s="55"/>
      <c r="J20" s="56"/>
      <c r="K20" s="54"/>
      <c r="L20" s="57"/>
      <c r="M20" s="50"/>
      <c r="N20" s="50"/>
      <c r="O20" s="58"/>
      <c r="P20" s="51"/>
    </row>
    <row r="21" spans="1:16" x14ac:dyDescent="0.3">
      <c r="A21" s="73">
        <v>43724</v>
      </c>
      <c r="B21" s="74"/>
      <c r="C21" s="75"/>
      <c r="D21" s="75">
        <v>1</v>
      </c>
      <c r="E21" s="76"/>
      <c r="F21" s="77"/>
      <c r="G21" s="75"/>
      <c r="H21" s="75"/>
      <c r="I21" s="76"/>
      <c r="J21" s="78">
        <v>4</v>
      </c>
      <c r="K21" s="75">
        <v>1</v>
      </c>
      <c r="L21" s="79"/>
      <c r="M21" s="77"/>
      <c r="N21" s="77"/>
      <c r="O21" s="80">
        <v>4</v>
      </c>
      <c r="P21" s="51">
        <f t="shared" si="0"/>
        <v>10</v>
      </c>
    </row>
    <row r="22" spans="1:16" x14ac:dyDescent="0.3">
      <c r="A22" s="59">
        <v>43725</v>
      </c>
      <c r="B22" s="53"/>
      <c r="C22" s="54"/>
      <c r="D22" s="54"/>
      <c r="E22" s="55"/>
      <c r="F22" s="50"/>
      <c r="G22" s="54"/>
      <c r="H22" s="54"/>
      <c r="I22" s="55"/>
      <c r="J22" s="56"/>
      <c r="K22" s="54"/>
      <c r="L22" s="57"/>
      <c r="M22" s="50"/>
      <c r="N22" s="50"/>
      <c r="O22" s="58"/>
      <c r="P22" s="51"/>
    </row>
    <row r="23" spans="1:16" x14ac:dyDescent="0.3">
      <c r="A23" s="59">
        <v>43726</v>
      </c>
      <c r="B23" s="53"/>
      <c r="C23" s="54"/>
      <c r="D23" s="54"/>
      <c r="E23" s="55"/>
      <c r="F23" s="50"/>
      <c r="G23" s="54"/>
      <c r="H23" s="54"/>
      <c r="I23" s="55"/>
      <c r="J23" s="56"/>
      <c r="K23" s="54"/>
      <c r="L23" s="57"/>
      <c r="M23" s="50"/>
      <c r="N23" s="50"/>
      <c r="O23" s="58"/>
      <c r="P23" s="51"/>
    </row>
    <row r="24" spans="1:16" x14ac:dyDescent="0.3">
      <c r="A24" s="73">
        <v>43727</v>
      </c>
      <c r="B24" s="74">
        <v>2</v>
      </c>
      <c r="C24" s="75"/>
      <c r="D24" s="75"/>
      <c r="E24" s="76"/>
      <c r="F24" s="77"/>
      <c r="G24" s="75"/>
      <c r="H24" s="75"/>
      <c r="I24" s="76"/>
      <c r="J24" s="78"/>
      <c r="K24" s="75"/>
      <c r="L24" s="79"/>
      <c r="M24" s="77"/>
      <c r="N24" s="77"/>
      <c r="O24" s="80"/>
      <c r="P24" s="51">
        <f t="shared" si="0"/>
        <v>2</v>
      </c>
    </row>
    <row r="25" spans="1:16" x14ac:dyDescent="0.3">
      <c r="A25" s="59">
        <v>43728</v>
      </c>
      <c r="B25" s="53"/>
      <c r="C25" s="54"/>
      <c r="D25" s="54"/>
      <c r="E25" s="55"/>
      <c r="F25" s="50"/>
      <c r="G25" s="54"/>
      <c r="H25" s="54"/>
      <c r="I25" s="55"/>
      <c r="J25" s="56"/>
      <c r="K25" s="54"/>
      <c r="L25" s="57"/>
      <c r="M25" s="50"/>
      <c r="N25" s="50"/>
      <c r="O25" s="58"/>
      <c r="P25" s="51"/>
    </row>
    <row r="26" spans="1:16" x14ac:dyDescent="0.3">
      <c r="A26" s="59">
        <v>43729</v>
      </c>
      <c r="B26" s="53"/>
      <c r="C26" s="54"/>
      <c r="D26" s="54"/>
      <c r="E26" s="55"/>
      <c r="F26" s="50"/>
      <c r="G26" s="54"/>
      <c r="H26" s="54"/>
      <c r="I26" s="55"/>
      <c r="J26" s="56"/>
      <c r="K26" s="54"/>
      <c r="L26" s="57"/>
      <c r="M26" s="50"/>
      <c r="N26" s="50"/>
      <c r="O26" s="58"/>
      <c r="P26" s="51"/>
    </row>
    <row r="27" spans="1:16" x14ac:dyDescent="0.3">
      <c r="A27" s="59">
        <v>43730</v>
      </c>
      <c r="B27" s="53"/>
      <c r="C27" s="54"/>
      <c r="D27" s="54"/>
      <c r="E27" s="55"/>
      <c r="F27" s="50"/>
      <c r="G27" s="54"/>
      <c r="H27" s="54"/>
      <c r="I27" s="55"/>
      <c r="J27" s="56"/>
      <c r="K27" s="54"/>
      <c r="L27" s="57"/>
      <c r="M27" s="50"/>
      <c r="N27" s="50"/>
      <c r="O27" s="58"/>
      <c r="P27" s="51"/>
    </row>
    <row r="28" spans="1:16" x14ac:dyDescent="0.3">
      <c r="A28" s="73">
        <v>43731</v>
      </c>
      <c r="B28" s="74"/>
      <c r="C28" s="75"/>
      <c r="D28" s="75"/>
      <c r="E28" s="76"/>
      <c r="F28" s="77"/>
      <c r="G28" s="75"/>
      <c r="H28" s="75"/>
      <c r="I28" s="76"/>
      <c r="J28" s="78"/>
      <c r="K28" s="75"/>
      <c r="L28" s="79"/>
      <c r="M28" s="77"/>
      <c r="N28" s="77"/>
      <c r="O28" s="80">
        <v>3</v>
      </c>
      <c r="P28" s="51">
        <f t="shared" si="0"/>
        <v>3</v>
      </c>
    </row>
    <row r="29" spans="1:16" x14ac:dyDescent="0.3">
      <c r="A29" s="59">
        <v>43732</v>
      </c>
      <c r="B29" s="53"/>
      <c r="C29" s="54"/>
      <c r="D29" s="54"/>
      <c r="E29" s="55"/>
      <c r="F29" s="50"/>
      <c r="G29" s="54"/>
      <c r="H29" s="54"/>
      <c r="I29" s="55"/>
      <c r="J29" s="56"/>
      <c r="K29" s="54"/>
      <c r="L29" s="57"/>
      <c r="M29" s="50"/>
      <c r="N29" s="50"/>
      <c r="O29" s="58"/>
      <c r="P29" s="51"/>
    </row>
    <row r="30" spans="1:16" x14ac:dyDescent="0.3">
      <c r="A30" s="59">
        <v>43733</v>
      </c>
      <c r="B30" s="53"/>
      <c r="C30" s="54"/>
      <c r="D30" s="54"/>
      <c r="E30" s="55"/>
      <c r="F30" s="50"/>
      <c r="G30" s="54"/>
      <c r="H30" s="54"/>
      <c r="I30" s="55"/>
      <c r="J30" s="56"/>
      <c r="K30" s="54"/>
      <c r="L30" s="57"/>
      <c r="M30" s="50"/>
      <c r="N30" s="50"/>
      <c r="O30" s="58"/>
      <c r="P30" s="51"/>
    </row>
    <row r="31" spans="1:16" x14ac:dyDescent="0.3">
      <c r="A31" s="73">
        <v>43734</v>
      </c>
      <c r="B31" s="74">
        <v>2</v>
      </c>
      <c r="C31" s="75"/>
      <c r="D31" s="75"/>
      <c r="E31" s="76"/>
      <c r="F31" s="77"/>
      <c r="G31" s="75"/>
      <c r="H31" s="75"/>
      <c r="I31" s="76"/>
      <c r="J31" s="78">
        <v>1</v>
      </c>
      <c r="K31" s="75">
        <v>1</v>
      </c>
      <c r="L31" s="79"/>
      <c r="M31" s="77"/>
      <c r="N31" s="77"/>
      <c r="O31" s="80">
        <v>1</v>
      </c>
      <c r="P31" s="51">
        <f t="shared" si="0"/>
        <v>5</v>
      </c>
    </row>
    <row r="32" spans="1:16" x14ac:dyDescent="0.3">
      <c r="A32" s="59">
        <v>43735</v>
      </c>
      <c r="B32" s="53"/>
      <c r="C32" s="54"/>
      <c r="D32" s="54"/>
      <c r="E32" s="55"/>
      <c r="F32" s="50"/>
      <c r="G32" s="54"/>
      <c r="H32" s="54"/>
      <c r="I32" s="55"/>
      <c r="J32" s="56"/>
      <c r="K32" s="54"/>
      <c r="L32" s="57"/>
      <c r="M32" s="50"/>
      <c r="N32" s="50"/>
      <c r="O32" s="58"/>
      <c r="P32" s="51"/>
    </row>
    <row r="33" spans="1:16" x14ac:dyDescent="0.3">
      <c r="A33" s="59">
        <v>43736</v>
      </c>
      <c r="B33" s="53"/>
      <c r="C33" s="54"/>
      <c r="D33" s="54"/>
      <c r="E33" s="55"/>
      <c r="F33" s="50"/>
      <c r="G33" s="54"/>
      <c r="H33" s="54"/>
      <c r="I33" s="55"/>
      <c r="J33" s="56"/>
      <c r="K33" s="54"/>
      <c r="L33" s="57"/>
      <c r="M33" s="50"/>
      <c r="N33" s="50"/>
      <c r="O33" s="58"/>
      <c r="P33" s="51"/>
    </row>
    <row r="34" spans="1:16" x14ac:dyDescent="0.3">
      <c r="A34" s="59">
        <v>43737</v>
      </c>
      <c r="B34" s="53"/>
      <c r="C34" s="54"/>
      <c r="D34" s="54"/>
      <c r="E34" s="55"/>
      <c r="F34" s="50"/>
      <c r="G34" s="54"/>
      <c r="H34" s="54"/>
      <c r="I34" s="55"/>
      <c r="J34" s="56"/>
      <c r="K34" s="54"/>
      <c r="L34" s="57"/>
      <c r="M34" s="50"/>
      <c r="N34" s="50"/>
      <c r="O34" s="58"/>
      <c r="P34" s="51"/>
    </row>
    <row r="35" spans="1:16" ht="15" thickBot="1" x14ac:dyDescent="0.35">
      <c r="A35" s="73">
        <v>43738</v>
      </c>
      <c r="B35" s="74">
        <v>11</v>
      </c>
      <c r="C35" s="75">
        <v>1</v>
      </c>
      <c r="D35" s="75">
        <v>1</v>
      </c>
      <c r="E35" s="76"/>
      <c r="F35" s="77"/>
      <c r="G35" s="75"/>
      <c r="H35" s="75"/>
      <c r="I35" s="76"/>
      <c r="J35" s="78"/>
      <c r="K35" s="75"/>
      <c r="L35" s="79"/>
      <c r="M35" s="77"/>
      <c r="N35" s="77"/>
      <c r="O35" s="80">
        <v>9</v>
      </c>
      <c r="P35" s="51">
        <f t="shared" si="0"/>
        <v>22</v>
      </c>
    </row>
    <row r="36" spans="1:16" ht="27" thickBot="1" x14ac:dyDescent="0.35">
      <c r="A36" s="37" t="s">
        <v>14</v>
      </c>
      <c r="B36" s="38">
        <f t="shared" ref="B36:O36" si="1">SUM(B6:B35)</f>
        <v>15</v>
      </c>
      <c r="C36" s="39">
        <f t="shared" si="1"/>
        <v>1</v>
      </c>
      <c r="D36" s="39">
        <f t="shared" si="1"/>
        <v>4</v>
      </c>
      <c r="E36" s="38">
        <f t="shared" si="1"/>
        <v>0</v>
      </c>
      <c r="F36" s="41">
        <f t="shared" si="1"/>
        <v>0</v>
      </c>
      <c r="G36" s="39">
        <f t="shared" si="1"/>
        <v>1</v>
      </c>
      <c r="H36" s="38">
        <f t="shared" si="1"/>
        <v>0</v>
      </c>
      <c r="I36" s="42">
        <f t="shared" si="1"/>
        <v>0</v>
      </c>
      <c r="J36" s="43">
        <f t="shared" si="1"/>
        <v>10</v>
      </c>
      <c r="K36" s="39">
        <f t="shared" si="1"/>
        <v>4</v>
      </c>
      <c r="L36" s="38">
        <f t="shared" si="1"/>
        <v>0</v>
      </c>
      <c r="M36" s="41">
        <f t="shared" si="1"/>
        <v>0</v>
      </c>
      <c r="N36" s="41">
        <f t="shared" si="1"/>
        <v>1</v>
      </c>
      <c r="O36" s="36">
        <f t="shared" si="1"/>
        <v>22</v>
      </c>
      <c r="P36" s="36">
        <f>SUM(B36:O36)</f>
        <v>58</v>
      </c>
    </row>
    <row r="37" spans="1:16" ht="27" thickBot="1" x14ac:dyDescent="0.35">
      <c r="A37" s="10" t="s">
        <v>15</v>
      </c>
      <c r="B37" s="11">
        <f>SUM(B36+'Aug. 2019'!B38)</f>
        <v>672</v>
      </c>
      <c r="C37" s="12">
        <f>SUM(C36+'Aug. 2019'!C38)</f>
        <v>22</v>
      </c>
      <c r="D37" s="12">
        <f>SUM(D36+'Aug. 2019'!D38)</f>
        <v>5</v>
      </c>
      <c r="E37" s="13">
        <f>SUM(E36+'Aug. 2019'!E38)</f>
        <v>11</v>
      </c>
      <c r="F37" s="14">
        <f>SUM(F36+'Aug. 2019'!F38)</f>
        <v>414</v>
      </c>
      <c r="G37" s="12">
        <f>SUM(G36+'Aug. 2019'!G38)</f>
        <v>20</v>
      </c>
      <c r="H37" s="12">
        <f>SUM(H36+'Aug. 2019'!H38)</f>
        <v>32</v>
      </c>
      <c r="I37" s="13">
        <f>SUM(I36+'Aug. 2019'!I38)</f>
        <v>15</v>
      </c>
      <c r="J37" s="14">
        <f>SUM(J36+'Aug. 2019'!J38)</f>
        <v>13</v>
      </c>
      <c r="K37" s="12">
        <f>SUM(K36+'Aug. 2019'!K38)</f>
        <v>53</v>
      </c>
      <c r="L37" s="13">
        <f>SUM(L36+'Aug. 2019'!L38)</f>
        <v>2</v>
      </c>
      <c r="M37" s="13">
        <f>SUM(M36+'Aug. 2019'!M38)</f>
        <v>4</v>
      </c>
      <c r="N37" s="13">
        <f>SUM(N36+'Aug. 2019'!N38)</f>
        <v>24</v>
      </c>
      <c r="O37" s="13">
        <f>SUM(O36+'Aug. 2019'!O38)</f>
        <v>946</v>
      </c>
      <c r="P37" s="15">
        <f>SUM(B37:O37)</f>
        <v>2233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Jan. 2019</vt:lpstr>
      <vt:lpstr>Feb. 2019</vt:lpstr>
      <vt:lpstr>Mar. 2019</vt:lpstr>
      <vt:lpstr>Apr. 2019</vt:lpstr>
      <vt:lpstr>May 2019</vt:lpstr>
      <vt:lpstr>June 2019</vt:lpstr>
      <vt:lpstr>July 2019</vt:lpstr>
      <vt:lpstr>Aug. 2019</vt:lpstr>
      <vt:lpstr>Sept. 2019</vt:lpstr>
      <vt:lpstr>Oct. 2019</vt:lpstr>
      <vt:lpstr>Nov. 2019</vt:lpstr>
      <vt:lpstr>Dec. 2019</vt:lpstr>
      <vt:lpstr>Sheet1</vt:lpstr>
    </vt:vector>
  </TitlesOfParts>
  <Company>PGE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Burchell</dc:creator>
  <cp:lastModifiedBy>Renny Schmidt</cp:lastModifiedBy>
  <cp:lastPrinted>2016-12-30T21:14:56Z</cp:lastPrinted>
  <dcterms:created xsi:type="dcterms:W3CDTF">2014-01-06T22:42:38Z</dcterms:created>
  <dcterms:modified xsi:type="dcterms:W3CDTF">2019-12-30T18:45:27Z</dcterms:modified>
</cp:coreProperties>
</file>