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11"/>
  <workbookPr/>
  <mc:AlternateContent xmlns:mc="http://schemas.openxmlformats.org/markup-compatibility/2006">
    <mc:Choice Requires="x15">
      <x15ac:absPath xmlns:x15ac="http://schemas.microsoft.com/office/spreadsheetml/2010/11/ac" url="https://pgn4.sharepoint.com/sites/FederalFundingStrategyImplementation/Shared Documents/Active Awards_Grants/(GID05) CTWS PGE (Internal only) Innov Transmission Prtnrshp/3. Execution/Procurement/PGE01-GID05-SH-019 - Lambert Substation Transformer/Phase I - Pre-Solicitation/RFP Package/Final RFP Package/"/>
    </mc:Choice>
  </mc:AlternateContent>
  <xr:revisionPtr revIDLastSave="10" documentId="13_ncr:1_{0AD9D768-BE77-47D2-916E-AEBAA36F7778}" xr6:coauthVersionLast="47" xr6:coauthVersionMax="47" xr10:uidLastSave="{4591A3AB-E51A-49D3-A8C1-8282EA7A5B64}"/>
  <bookViews>
    <workbookView xWindow="-19310" yWindow="-1310" windowWidth="19420" windowHeight="11500" tabRatio="997" firstSheet="5" activeTab="3" xr2:uid="{00000000-000D-0000-FFFF-FFFF00000000}"/>
  </bookViews>
  <sheets>
    <sheet name="Instructions" sheetId="1" r:id="rId1"/>
    <sheet name="Detailed Pricing" sheetId="2" r:id="rId2"/>
    <sheet name="Milestone Schedule" sheetId="3" r:id="rId3"/>
    <sheet name="Cancellation Schedule" sheetId="4" r:id="rId4"/>
    <sheet name="Pricing Assumptions" sheetId="5" r:id="rId5"/>
    <sheet name="Acceptance &amp; Certification" sheetId="6" r:id="rId6"/>
  </sheets>
  <definedNames>
    <definedName name="_xlnm.Print_Area" localSheetId="5">'Acceptance &amp; Certification'!$A$1:$H$27</definedName>
    <definedName name="_xlnm.Print_Area" localSheetId="0">Instructions!$A$1:$H$24</definedName>
    <definedName name="_xlnm.Print_Area" localSheetId="2">'Milestone Schedule'!$A$1:$H$34</definedName>
    <definedName name="_xlnm.Print_Area" localSheetId="4">'Pricing Assumptions'!$A$1:$H$32</definedName>
    <definedName name="_xlnm.Print_Titles" localSheetId="5">'Acceptance &amp; Certification'!$1:$5</definedName>
    <definedName name="_xlnm.Print_Titles" localSheetId="1">'Detailed Pricing'!$1:$6</definedName>
    <definedName name="_xlnm.Print_Titles" localSheetId="0">Instructions!$1:$5</definedName>
    <definedName name="_xlnm.Print_Titles" localSheetId="2">'Milestone Schedule'!$1:$5</definedName>
    <definedName name="_xlnm.Print_Titles" localSheetId="4">'Pricing Assumptions'!$1:$4</definedName>
  </definedNames>
  <calcPr calcId="191028" forceFull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8" i="3" l="1"/>
  <c r="D17" i="3"/>
  <c r="D16" i="3"/>
  <c r="E12" i="3"/>
  <c r="C12" i="3"/>
  <c r="E11" i="3"/>
  <c r="C11" i="3"/>
  <c r="F10" i="3"/>
  <c r="F9" i="3"/>
  <c r="F8" i="3"/>
  <c r="F7" i="3"/>
  <c r="C39" i="2"/>
  <c r="C33" i="2"/>
  <c r="C28" i="2"/>
  <c r="D15" i="3" s="1"/>
  <c r="C14" i="2"/>
  <c r="C20" i="2" s="1"/>
  <c r="C12" i="2"/>
  <c r="C10" i="2"/>
  <c r="C8" i="2"/>
  <c r="C36" i="2" l="1"/>
  <c r="C38" i="2" s="1"/>
  <c r="D10" i="3"/>
  <c r="D9" i="3"/>
  <c r="D8" i="3"/>
  <c r="D7" i="3"/>
  <c r="F12" i="3"/>
  <c r="F11" i="3"/>
  <c r="D12" i="3" l="1"/>
</calcChain>
</file>

<file path=xl/sharedStrings.xml><?xml version="1.0" encoding="utf-8"?>
<sst xmlns="http://schemas.openxmlformats.org/spreadsheetml/2006/main" count="273" uniqueCount="237">
  <si>
    <t>ANNEX B - BASIS OF PAYMENT</t>
  </si>
  <si>
    <t>RFP PGE01-GID05-SH-019 |Substation Transformers for the Warm Springs Power Pathway</t>
  </si>
  <si>
    <t>Blue font = Offeror input | Black font = formula | Gray font = PGE-provided value</t>
  </si>
  <si>
    <t>OFFEROR INSTRUCTIONS</t>
  </si>
  <si>
    <t>1</t>
  </si>
  <si>
    <t>Complete every required blue-font/yellow-fill field. Enter $0.00 when an item is included elsewhere or provided at no additional charge. Do not leave required pricing fields blank.</t>
  </si>
  <si>
    <t>2</t>
  </si>
  <si>
    <t>Submit this workbook in its original Microsoft Excel format. The completed Excel workbook controls for evaluation purposes.</t>
  </si>
  <si>
    <t>3</t>
  </si>
  <si>
    <t>Pricing must be in U.S. dollars and remain valid for at least 180 calendar days after the Proposal Closing Date.</t>
  </si>
  <si>
    <t>4</t>
  </si>
  <si>
    <t>Base Equipment Price for the four (4) Base Transformers must include all engineering, design, manufacture, testing, documentation, packaging, preservation, insurance, permits, transformer oil and its transportation, offloading, lifting, rigging, positioning, and setting on the designated pads, except separately reimbursable delivery costs.</t>
  </si>
  <si>
    <t>5</t>
  </si>
  <si>
    <t>Shipping, freight, duties, tariffs, and taxes must be separately stated and supported. These costs are reimbursable at approved actual cost without markup unless the Contract expressly authorizes otherwise.</t>
  </si>
  <si>
    <t>6</t>
  </si>
  <si>
    <t>Required Field Services and Commissioning Support must be separately priced. Offloading, lifting, rigging, positioning, and setting are included in Base Equipment Price and must not be duplicated in Field Services.</t>
  </si>
  <si>
    <t>7</t>
  </si>
  <si>
    <t>Provide separate pricing for up to four (4) Optional Transformers and for optional Contractor-performed physical component assembly and oil filling/processing. Optional pricing is included in the Total Evaluated Price for evaluation purposes only and does not obligate PGE to purchase any Optional Transformer or optional service.</t>
  </si>
  <si>
    <t>8</t>
  </si>
  <si>
    <t>List every pricing assumption in the Pricing Assumptions worksheet. An assumption may explain pricing but may not modify, qualify, condition, or take exception to the RFP, SOW, SDS-M010, SDS-M011, Annex H, or another Solicitation document.</t>
  </si>
  <si>
    <t>9</t>
  </si>
  <si>
    <t>Recommended spare parts pricing should remain valid for at least one year after Contract execution. PGE is not obligated to purchase any spare part.</t>
  </si>
  <si>
    <t>Complete the Cancellation Schedule worksheet for the four (4) Base Transformers and four (4) evaluated Optional Transformers. Provide maximum proposed charges as percentages and dollar amounts, the cost basis, calculation methodology, supporting documentation, and applicable credits and offsets. Cancellation charges are excluded from the Total Evaluated Price. The proposed cancellation terms for Optional Transformers will apply only if PGE purchases the applicable Optional Transformer through a fully executed Change Order that incorporates those cancellation terms.</t>
  </si>
  <si>
    <t>In the Detailed Pricing worksheet, provide the maximum one-time price increase applicable in 2030 to the combined unescalated price of four (4) Base Transformers and four (4) evaluated Optional Transformers. Enter 0.0% if no increase is proposed. Do not propose separate annual increases for other years.</t>
  </si>
  <si>
    <t>Do not alter formulas, evaluated quantities, worksheet structure, or PGE-provided fields.</t>
  </si>
  <si>
    <t>OFFEROR INFORMATION</t>
  </si>
  <si>
    <t>Legal Offeror Name</t>
  </si>
  <si>
    <t>Proposal Number</t>
  </si>
  <si>
    <t>Authorized Representative</t>
  </si>
  <si>
    <t>Email</t>
  </si>
  <si>
    <t>Telephone</t>
  </si>
  <si>
    <t>Proposal Date</t>
  </si>
  <si>
    <t>Pricing Valid Through</t>
  </si>
  <si>
    <t>Currency</t>
  </si>
  <si>
    <t>USD</t>
  </si>
  <si>
    <t>PGE RFP PGE01-GID05-SH-019
Substation Transformers for the Warm Springs Power Pathway</t>
  </si>
  <si>
    <t>Offeror Name: [To be completed by Offeror]</t>
  </si>
  <si>
    <t>Proposal #: [To be completed by Offeror]</t>
  </si>
  <si>
    <t>Enter all pricing in U.S. dollars. Enter $0 when an item is included elsewhere or provided at no additional charge.</t>
  </si>
  <si>
    <t>Item</t>
  </si>
  <si>
    <t>PGE RFP Request</t>
  </si>
  <si>
    <t>Offeror Price</t>
  </si>
  <si>
    <t>Comments</t>
  </si>
  <si>
    <t>BASE BID</t>
  </si>
  <si>
    <t>Unit Price per Base Transformer</t>
  </si>
  <si>
    <t>Four (4) single-phase 500/230-kV, 433-MVA Base Transformers. Provide the unit price for one Base Transformer.</t>
  </si>
  <si>
    <t>PGE Comment: Base Equipment Price per Base Transformer. Includes engineering, design, manufacture, FAT, documentation, packaging, preservation, insurance, permits, transformer oil and its transportation, offloading, lifting, rigging, positioning, and setting on pad.</t>
  </si>
  <si>
    <t>Extended Base Equipment Price</t>
  </si>
  <si>
    <t>Evaluated quantity: four (4) Base Transformers.</t>
  </si>
  <si>
    <t>PGE Comment: 4 x unit price shown above.</t>
  </si>
  <si>
    <t>Unit Price per Optional Transformer</t>
  </si>
  <si>
    <t>Up to four (4) Optional Transformers. Provide the unit price for one Optional Transformer.</t>
  </si>
  <si>
    <t>PGE Comment: Optional Transformer unit price. Included in evaluation only; no purchase commitment.</t>
  </si>
  <si>
    <t>Extended Evaluated Optional Transformer Price</t>
  </si>
  <si>
    <t>Evaluated quantity: four (4) Optional Transformers.</t>
  </si>
  <si>
    <t>PGE Comment: 4 x Optional Transformer unit price shown above. Binding scope and delivery dates require a fully executed Change Order.</t>
  </si>
  <si>
    <t>Transportation / Shipping and Freight</t>
  </si>
  <si>
    <t>Estimated actual cost to Lambert Substation, Sublimity, Oregon. Separately state the amount and support the estimate.</t>
  </si>
  <si>
    <t>PGE Comment: Reimbursable at approved actual cost without markup.</t>
  </si>
  <si>
    <t>Offload and Set on Pad</t>
  </si>
  <si>
    <t>Included in the Base and Optional Transformer unit prices. No separate payment will be evaluated or made.</t>
  </si>
  <si>
    <t>PGE Comment: Included in Transformer unit prices.</t>
  </si>
  <si>
    <t>Tariffs, Duties, and Taxes</t>
  </si>
  <si>
    <t>Separately state estimated duties, tariffs, and taxes. Identify assumptions, country of origin, applicable tariff codes, and estimate basis in Comments or the Pricing Assumptions worksheet.</t>
  </si>
  <si>
    <t>PGE Comment: Reimbursable at approved actual cost without markup. This is the maximum amount that PGE will pay for tariffs, duties, and taxes, and will be reimbursable after the Offeror provides sufficient supporting documentation.</t>
  </si>
  <si>
    <t>Oil, Including Transportation</t>
  </si>
  <si>
    <t>Transformer oil and its transportation are included in the Base and Optional Transformer unit prices.</t>
  </si>
  <si>
    <t>EVALUATED SPARE PARTS BASKET</t>
  </si>
  <si>
    <t>HV Bushings</t>
  </si>
  <si>
    <t>Aggregate quantity sufficient for all HV bushings installed on the three operating transformers. Provide part number and lead time in Comments.</t>
  </si>
  <si>
    <t>LV Bushings</t>
  </si>
  <si>
    <t>Aggregate quantity sufficient for all LV bushings installed on the three operating transformers. Provide part number and lead time in Comments.</t>
  </si>
  <si>
    <t>TV / Neutral Bushings</t>
  </si>
  <si>
    <t>Aggregate quantity sufficient for all applicable TV / neutral bushings installed on the three operating transformers. Provide part number and lead time in Comments.</t>
  </si>
  <si>
    <t>Other Applicable Bushings</t>
  </si>
  <si>
    <t>Any other bushings needed to complete the aggregate replacement-bushing set. Identify each item in Comments.</t>
  </si>
  <si>
    <t>Total Evaluated Spare Parts Basket</t>
  </si>
  <si>
    <t>Sum of the four evaluated bushing lines above.</t>
  </si>
  <si>
    <t>Other Recommended, Critical, and Long-Lead Spare Parts</t>
  </si>
  <si>
    <t>Provide a separate itemized list in the proposal or Comments, including part number, description, quantity, unit price, extended price, lead time, service life, and criticality.</t>
  </si>
  <si>
    <t>PGE Comment: Optional unless expressly included in the executed Contract or Change Order.</t>
  </si>
  <si>
    <t>REQUIRED FIELD SERVICES AND COMMISSIONING SUPPORT</t>
  </si>
  <si>
    <t>Field Technician: Technical Observation and Equipment-Specific Guidance</t>
  </si>
  <si>
    <t>Technical observation, manufacturer procedures, equipment-specific guidance, consultation, and technical support during field assembly performed by PGE or its third-party contractor.</t>
  </si>
  <si>
    <t>Commissioning Support and Technical Consultation</t>
  </si>
  <si>
    <t>Equipment-specific commissioning support and technical consultation.</t>
  </si>
  <si>
    <t>Travel and Living Expenses</t>
  </si>
  <si>
    <t>Required travel and living expenses for field services.</t>
  </si>
  <si>
    <t>Field Services Report and Closeout Support</t>
  </si>
  <si>
    <t>Preparation of the Field Services Report and closeout support.</t>
  </si>
  <si>
    <t>Other Required Field Services</t>
  </si>
  <si>
    <t>Identify any other required field services.</t>
  </si>
  <si>
    <t>Total Required Field Services and Commissioning Support</t>
  </si>
  <si>
    <t>Sum of the five required field-services lines above.</t>
  </si>
  <si>
    <t>OPTIONAL SERVICES</t>
  </si>
  <si>
    <t>Physical Component Assembly</t>
  </si>
  <si>
    <t>Optional Contractor-performed physical component assembly.</t>
  </si>
  <si>
    <t>Oil Filling and Processing</t>
  </si>
  <si>
    <t>Optional Contractor-performed oil filling and processing.</t>
  </si>
  <si>
    <t>Contractor-Performed Field Testing</t>
  </si>
  <si>
    <t>Optional field testing, only if added by Change Order.</t>
  </si>
  <si>
    <t>Total Optional Services</t>
  </si>
  <si>
    <t>Sum of the three optional-service lines above.</t>
  </si>
  <si>
    <t>2030 PRICE INCREASE</t>
  </si>
  <si>
    <t>2030 Price Increase Rate</t>
  </si>
  <si>
    <t>Provide the maximum one-time price increase, as a percentage, applicable in 2030 to the combined equipment price for four (4) Base Transformers and four (4) evaluated Optional Transformers. Enter 0.0% if no increase is proposed.</t>
  </si>
  <si>
    <t>PGE Comment: This is the only escalation input. Do not include annual increases for 2027, 2028, 2029, or 2031.</t>
  </si>
  <si>
    <t>Total Evaluated 2030 Price Increase</t>
  </si>
  <si>
    <t>Calculated as the combined unescalated equipment price for four (4) Base Transformers and four (4) evaluated Optional Transformers multiplied by the proposed 2030 Price Increase Rate.</t>
  </si>
  <si>
    <t>PGE Comment: Included in the Total Evaluated Price for evaluation purposes only. Any contractual price increase applies only if expressly accepted by PGE and incorporated into the executed Contract.</t>
  </si>
  <si>
    <t>EVALUATION SUMMARY</t>
  </si>
  <si>
    <t>Total Evaluated Price (TEP)</t>
  </si>
  <si>
    <t>For proposal evaluation: Extended Base Equipment Price + Extended Evaluated Optional Transformer Price + Total Evaluated 2030 Price Increase + Transportation/Shipping and Freight + Tariffs, Duties, and Taxes + Total Evaluated Spare Parts Basket + Total Required Field Services and Commissioning Support + Total Optional Services.</t>
  </si>
  <si>
    <t>PGE Comment: Includes evaluated optional pricing solely for proposal comparison; inclusion does not obligate PGE to purchase optional equipment or services.</t>
  </si>
  <si>
    <t>Other Recommended Spare Parts - Not Included in TEP</t>
  </si>
  <si>
    <t>Informational pricing only; excluded from Total Evaluated Price.</t>
  </si>
  <si>
    <t>Price Valid Through</t>
  </si>
  <si>
    <t>Pricing must remain valid at least 180 calendar days after the Proposal Closing Date.</t>
  </si>
  <si>
    <t>[To be completed by Offeror]</t>
  </si>
  <si>
    <t>Enter date.</t>
  </si>
  <si>
    <t>DELIVERY AND MILESTONE PAYMENT SCHEDULE</t>
  </si>
  <si>
    <t>RFP PGE01-GID05-SH-019 | Substation Transformers for the Warm Springs Power Pathway</t>
  </si>
  <si>
    <t>BASE EQUIPMENT MILESTONES</t>
  </si>
  <si>
    <t>No.</t>
  </si>
  <si>
    <t>Payment Event</t>
  </si>
  <si>
    <t>Base Price %</t>
  </si>
  <si>
    <t>Base Equipment Amount</t>
  </si>
  <si>
    <t>Spare Parts %</t>
  </si>
  <si>
    <t>Spare Parts Amount</t>
  </si>
  <si>
    <t>Supporting Documentation / Trigger</t>
  </si>
  <si>
    <t>Offeror Comments</t>
  </si>
  <si>
    <t>Execution of Master Agreement and SOW; required insurance, payment security, preliminary schedule, submittal register, and invoicing documentation approved</t>
  </si>
  <si>
    <t>Evidence required by SOW Section 16 and applicable milestone</t>
  </si>
  <si>
    <t>PGE acceptance of final design drawings for applicable units</t>
  </si>
  <si>
    <t>Successful FAT and PGE acceptance of certified FAT reports for applicable units</t>
  </si>
  <si>
    <t>Delivery in accordance with SOW Section 10 and satisfactory initial receiving inspection</t>
  </si>
  <si>
    <t>Total</t>
  </si>
  <si>
    <t>OTHER PAYMENT EVENTS</t>
  </si>
  <si>
    <t>Payment Basis</t>
  </si>
  <si>
    <t>Due / Delivery Date</t>
  </si>
  <si>
    <t>Supporting Documentation</t>
  </si>
  <si>
    <t>Included in TEP?</t>
  </si>
  <si>
    <t>Completion of required Field Services and Commissioning Support; acceptance of Field Services Report</t>
  </si>
  <si>
    <t>100% of separate charges</t>
  </si>
  <si>
    <t>Per approved baseline schedule</t>
  </si>
  <si>
    <t>Accepted Field Services Report</t>
  </si>
  <si>
    <t>Yes</t>
  </si>
  <si>
    <t>Delivery and third-party invoices for shipping and freight</t>
  </si>
  <si>
    <t>100% approved actual cost</t>
  </si>
  <si>
    <t>At delivery</t>
  </si>
  <si>
    <t>Third-party invoices; no markup</t>
  </si>
  <si>
    <t>Delivery and supporting documents for taxes, duties, and tariffs</t>
  </si>
  <si>
    <t>Supporting documentation; no markup</t>
  </si>
  <si>
    <t>PROPOSED SCHEDULE</t>
  </si>
  <si>
    <t>Milestone / Activity</t>
  </si>
  <si>
    <t>Proposed Date</t>
  </si>
  <si>
    <t>Contract Requirement / Window</t>
  </si>
  <si>
    <t>Offeror Lead Time</t>
  </si>
  <si>
    <t>Manufacturing Location</t>
  </si>
  <si>
    <t>Shipment Method</t>
  </si>
  <si>
    <t>Transit Time</t>
  </si>
  <si>
    <t>Design Review Drawings</t>
  </si>
  <si>
    <t>June 30, 2027</t>
  </si>
  <si>
    <t>Final Approval Drawings</t>
  </si>
  <si>
    <t>Within 30 Business Days after PGE consolidated comments</t>
  </si>
  <si>
    <t>Base Transformer 1 Delivery</t>
  </si>
  <si>
    <t>July 1 through September 30, 2030</t>
  </si>
  <si>
    <t>Base Transformer 2 Delivery</t>
  </si>
  <si>
    <t>Base Transformer 3 Delivery</t>
  </si>
  <si>
    <t>Base Transformer 4 Delivery</t>
  </si>
  <si>
    <t>Optional Transformer 1 Delivery</t>
  </si>
  <si>
    <t>Offeror to propose; binding date established by Change Order</t>
  </si>
  <si>
    <t>Optional Transformer 2 Delivery</t>
  </si>
  <si>
    <t>Optional Transformer 3 Delivery</t>
  </si>
  <si>
    <t>Optional Transformer 4 Delivery</t>
  </si>
  <si>
    <t>Final Acceptance and Closeout</t>
  </si>
  <si>
    <t>No later than August 31, 2031</t>
  </si>
  <si>
    <t>CANCELLATION SCHEDULE</t>
  </si>
  <si>
    <t>For the four (4) Base Transformers and four (4) evaluated Optional Transformers, provide the maximum proposed cancellation charge at each cancellation point as both a percentage and dollar amount. Identify the cost basis, calculation methodology, supporting records, and applicable credits, offsets, and mitigation. Amounts are maximum proposed recoveries only, are excluded from the Total Evaluated Price, and are not binding unless expressly incorporated into the executed Contract or, for an Optional Transformer, the applicable fully executed Change Order. PGE's decision not to purchase an Optional Transformer does not constitute a cancellation or termination and does not entitle Contractor to a cancellation charge.</t>
  </si>
  <si>
    <t>Cancellation Point</t>
  </si>
  <si>
    <t>Maximum Charge %</t>
  </si>
  <si>
    <t>Maximum Charge USD</t>
  </si>
  <si>
    <t>Cost Categories Included</t>
  </si>
  <si>
    <t>Calculation Methodology and Assumptions</t>
  </si>
  <si>
    <t>Credits, Offsets, and Mitigation</t>
  </si>
  <si>
    <t>Before ordering long lead time components</t>
  </si>
  <si>
    <t>After ordering long lead time components</t>
  </si>
  <si>
    <t>Before engineering begins</t>
  </si>
  <si>
    <t>After engineering begins but before PGE acceptance of final design drawings</t>
  </si>
  <si>
    <t>After PGE acceptance of final design drawings but before material procurement begins</t>
  </si>
  <si>
    <t>After other material procurement</t>
  </si>
  <si>
    <t>After manufacturing and assembly</t>
  </si>
  <si>
    <t>After successful FAT and PGE acceptance of certified FAT reports but before shipment</t>
  </si>
  <si>
    <t>CANCELLATION COST BREAKDOWN</t>
  </si>
  <si>
    <t>Cost Category</t>
  </si>
  <si>
    <t>Amount Included</t>
  </si>
  <si>
    <t>Calculation Basis</t>
  </si>
  <si>
    <t>Cancelable?</t>
  </si>
  <si>
    <t>Returnable, Reusable, Transferable, or Resalable?</t>
  </si>
  <si>
    <t>Applicable Cancellation Point(s)</t>
  </si>
  <si>
    <t>Engineering labor</t>
  </si>
  <si>
    <t>Purchased materials and components</t>
  </si>
  <si>
    <t>Manufacturing labor</t>
  </si>
  <si>
    <t>Work in process</t>
  </si>
  <si>
    <t>Subcontractor commitments</t>
  </si>
  <si>
    <t>Material ordering cancellation or restocking charges</t>
  </si>
  <si>
    <t>Other</t>
  </si>
  <si>
    <t>CONTRACT INCORPORATION</t>
  </si>
  <si>
    <t>Only the final Cancellation Schedule expressly attached to and incorporated into the executed Contract will be binding. If incorporated, the stated amounts are maximum recovery amounts only. Contractor recovery following termination for convenience will be limited to the lesser of: (1) the applicable scheduled maximum; or (2) reasonable, allowable, documented, and mitigated costs permitted by the Contract.</t>
  </si>
  <si>
    <t>PRICING ASSUMPTIONS</t>
  </si>
  <si>
    <t>List every pricing assumption, including any assumption affecting the 2030 Price Increase or Cancellation Schedule. A pricing assumption may explain pricing but may not revise, condition, qualify, or take exception to the RFP, SOW, specifications, Annex H, or another Solicitation document. If no pricing assumptions apply, enter "None" in the first row. Do not submit requested exceptions or alternative contract terms in this workbook.</t>
  </si>
  <si>
    <t>Worksheet / Line</t>
  </si>
  <si>
    <t>RFP or SOW Reference</t>
  </si>
  <si>
    <t>Assumption</t>
  </si>
  <si>
    <t>Pricing Impact</t>
  </si>
  <si>
    <t>Schedule Impact</t>
  </si>
  <si>
    <t>Clarification Requested</t>
  </si>
  <si>
    <t>PGE Use Only</t>
  </si>
  <si>
    <t>REQUESTED EXCEPTIONS</t>
  </si>
  <si>
    <t>ACCEPTANCE AND OFFEROR CERTIFICATION</t>
  </si>
  <si>
    <t>ACCEPTANCE</t>
  </si>
  <si>
    <t>Statement</t>
  </si>
  <si>
    <t>Accept in Full?</t>
  </si>
  <si>
    <t>Reference / Explanation</t>
  </si>
  <si>
    <t>Annex A, Statement of Work, including SDS-M010 and SDS-M011</t>
  </si>
  <si>
    <t>RFP requirements, including the 180-day proposal-validity period; completion of the 2030 Price Increase input in the Detailed Pricing worksheet and the Cancellation Schedule; and acknowledgment that no price increase or cancellation amount applies unless expressly accepted by PGE and incorporated into the executed Contract or an applicable fully executed Change Order.</t>
  </si>
  <si>
    <t>Five-year warranty commencing upon Final Acceptance of each Transformer</t>
  </si>
  <si>
    <t>DDP Lambert Substation, Incoterms 2020, subject to SOW cost-allocation modifications</t>
  </si>
  <si>
    <t>Milestone payment structure stated in SOW Section 16</t>
  </si>
  <si>
    <t>Davis-Bacon and applicable federal labor standards for covered on-site labor</t>
  </si>
  <si>
    <t>Annex H, Master Purchase Agreement Template, without exception, qualification, modification, or substitution</t>
  </si>
  <si>
    <t>CERTIFICATION</t>
  </si>
  <si>
    <t>Authorized Representative Name</t>
  </si>
  <si>
    <t>Title</t>
  </si>
  <si>
    <t>Company</t>
  </si>
  <si>
    <t>Signature</t>
  </si>
  <si>
    <t>Date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</si>
</sst>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Red]\(\$#,##0.00\);\-"/>
    <numFmt numFmtId="165" formatCode="0.0%"/>
    <numFmt numFmtId="166" formatCode="\$#,##0;[Red]\(\$#,##0\);\-"/>
  </numFmts>
  <fonts count="31">
    <font>
      <sz val="11"/>
      <color theme="1"/>
      <name val="Calibri"/>
      <family val="2"/>
      <scheme val="minor"/>
    </font>
    <font>
      <b/>
      <sz val="16"/>
      <color rgb="FF1F4E78"/>
      <name val="Aptos Display"/>
    </font>
    <font>
      <i/>
      <sz val="10"/>
      <color rgb="FF666666"/>
      <name val="Aptos"/>
    </font>
    <font>
      <sz val="9"/>
      <color rgb="FF666666"/>
      <name val="Aptos"/>
    </font>
    <font>
      <b/>
      <sz val="11"/>
      <color rgb="FFFFFFFF"/>
      <name val="Aptos"/>
    </font>
    <font>
      <b/>
      <sz val="11"/>
      <color rgb="FF1F4E78"/>
      <name val="Calibri"/>
    </font>
    <font>
      <sz val="10"/>
      <color rgb="FF0000FF"/>
      <name val="Aptos"/>
    </font>
    <font>
      <sz val="10"/>
      <color rgb="FF666666"/>
      <name val="Aptos"/>
    </font>
    <font>
      <b/>
      <sz val="11"/>
      <color rgb="FFFFFFFF"/>
      <name val="Aptos Display"/>
    </font>
    <font>
      <sz val="10"/>
      <color rgb="FF000000"/>
      <name val="Aptos"/>
    </font>
    <font>
      <b/>
      <sz val="10"/>
      <color rgb="FFFF0000"/>
      <name val="Arial"/>
    </font>
    <font>
      <i/>
      <sz val="9"/>
      <color rgb="FF666666"/>
      <name val="Arial"/>
    </font>
    <font>
      <b/>
      <sz val="10"/>
      <name val="Arial"/>
    </font>
    <font>
      <b/>
      <sz val="9"/>
      <name val="Arial"/>
    </font>
    <font>
      <sz val="9"/>
      <color rgb="FF000000"/>
      <name val="Arial"/>
    </font>
    <font>
      <sz val="9"/>
      <color rgb="FF0000FF"/>
      <name val="Arial"/>
    </font>
    <font>
      <b/>
      <sz val="9"/>
      <color rgb="FF000000"/>
      <name val="Arial"/>
    </font>
    <font>
      <sz val="10"/>
      <color rgb="FF666666"/>
      <name val="Aptos"/>
      <family val="2"/>
    </font>
    <font>
      <b/>
      <sz val="16"/>
      <color rgb="FFFFFFFF"/>
      <name val="Arial"/>
    </font>
    <font>
      <b/>
      <sz val="11"/>
      <color rgb="FF666666"/>
      <name val="Arial"/>
    </font>
    <font>
      <b/>
      <sz val="11"/>
      <color rgb="FFFFFFFF"/>
      <name val="Arial"/>
    </font>
    <font>
      <sz val="9"/>
      <color rgb="FF666666"/>
      <name val="Arial"/>
    </font>
    <font>
      <b/>
      <sz val="11"/>
      <color rgb="FF000000"/>
      <name val="Arial"/>
    </font>
    <font>
      <sz val="11"/>
      <color rgb="FF666666"/>
      <name val="Arial"/>
    </font>
    <font>
      <sz val="11"/>
      <color rgb="FF0000FF"/>
      <name val="Arial"/>
    </font>
    <font>
      <sz val="9"/>
      <name val="Arial"/>
      <family val="2"/>
    </font>
    <font>
      <b/>
      <sz val="10"/>
      <color rgb="FFFF0000"/>
      <name val="Arial"/>
      <family val="2"/>
    </font>
    <font>
      <sz val="11"/>
      <name val="Arial"/>
      <family val="2"/>
    </font>
    <font>
      <i/>
      <sz val="10"/>
      <color rgb="FF666666"/>
      <name val="Aptos"/>
      <family val="2"/>
    </font>
    <font>
      <sz val="9"/>
      <color rgb="FF000000"/>
      <name val="Arial"/>
      <family val="2"/>
    </font>
    <font>
      <b/>
      <sz val="10"/>
      <color rgb="FF000000"/>
      <name val="Arial"/>
      <family val="2"/>
    </font>
  </fonts>
  <fills count="12">
    <fill>
      <patternFill patternType="none"/>
    </fill>
    <fill>
      <patternFill patternType="gray125"/>
    </fill>
    <fill>
      <patternFill patternType="solid">
        <fgColor rgb="FFEAF3F8"/>
      </patternFill>
    </fill>
    <fill>
      <patternFill patternType="solid">
        <fgColor rgb="FFFCE4D6"/>
      </patternFill>
    </fill>
    <fill>
      <patternFill patternType="solid">
        <fgColor rgb="FFFFFFFF"/>
      </patternFill>
    </fill>
    <fill>
      <patternFill patternType="solid">
        <fgColor rgb="FFFFF200"/>
      </patternFill>
    </fill>
    <fill>
      <patternFill patternType="solid">
        <fgColor rgb="FFD9D9D9"/>
      </patternFill>
    </fill>
    <fill>
      <patternFill patternType="solid">
        <fgColor rgb="FF1F4E78"/>
      </patternFill>
    </fill>
    <fill>
      <patternFill patternType="solid">
        <fgColor rgb="FFD9EAF7"/>
      </patternFill>
    </fill>
    <fill>
      <patternFill patternType="solid">
        <fgColor rgb="FFFFF2CC"/>
      </patternFill>
    </fill>
    <fill>
      <patternFill patternType="solid">
        <fgColor rgb="FFE2F0D9"/>
      </patternFill>
    </fill>
    <fill>
      <patternFill patternType="solid">
        <fgColor rgb="FFE7E6E6"/>
      </patternFill>
    </fill>
  </fills>
  <borders count="9">
    <border>
      <left/>
      <right/>
      <top/>
      <bottom/>
      <diagonal/>
    </border>
    <border>
      <left/>
      <right/>
      <top/>
      <bottom style="thin">
        <color rgb="FFB7B7B7"/>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right/>
      <top/>
      <bottom style="medium">
        <color rgb="FF1F4E78"/>
      </bottom>
      <diagonal/>
    </border>
  </borders>
  <cellStyleXfs count="1">
    <xf numFmtId="0" fontId="0" fillId="0" borderId="0"/>
  </cellStyleXfs>
  <cellXfs count="62">
    <xf numFmtId="0" fontId="0" fillId="0" borderId="0" xfId="0"/>
    <xf numFmtId="0" fontId="5" fillId="0" borderId="0" xfId="0" applyFont="1" applyAlignment="1">
      <alignment vertical="top" wrapText="1"/>
    </xf>
    <xf numFmtId="0" fontId="0" fillId="0" borderId="0" xfId="0" applyAlignment="1">
      <alignment vertical="top" wrapText="1"/>
    </xf>
    <xf numFmtId="0" fontId="7" fillId="0" borderId="1" xfId="0" applyFont="1" applyBorder="1" applyAlignment="1">
      <alignment vertical="top" wrapText="1"/>
    </xf>
    <xf numFmtId="164" fontId="9" fillId="2" borderId="1" xfId="0" applyNumberFormat="1" applyFont="1" applyFill="1" applyBorder="1" applyAlignment="1">
      <alignment vertical="top" wrapText="1"/>
    </xf>
    <xf numFmtId="165" fontId="7" fillId="0" borderId="1" xfId="0" applyNumberFormat="1" applyFont="1" applyBorder="1" applyAlignment="1">
      <alignment vertical="top" wrapText="1"/>
    </xf>
    <xf numFmtId="0" fontId="9" fillId="2" borderId="1" xfId="0" applyFont="1" applyFill="1" applyBorder="1" applyAlignment="1">
      <alignment vertical="top" wrapText="1"/>
    </xf>
    <xf numFmtId="165" fontId="9" fillId="2" borderId="1" xfId="0" applyNumberFormat="1" applyFont="1" applyFill="1" applyBorder="1" applyAlignment="1">
      <alignment vertical="top" wrapText="1"/>
    </xf>
    <xf numFmtId="0" fontId="12" fillId="4" borderId="2" xfId="0" applyFont="1" applyFill="1" applyBorder="1" applyAlignment="1">
      <alignment horizontal="center" vertical="center" wrapText="1"/>
    </xf>
    <xf numFmtId="0" fontId="12" fillId="5" borderId="2" xfId="0" applyFont="1" applyFill="1" applyBorder="1" applyAlignment="1">
      <alignment horizontal="center" vertical="center" wrapText="1"/>
    </xf>
    <xf numFmtId="0" fontId="14" fillId="0" borderId="2" xfId="0" applyFont="1" applyBorder="1" applyAlignment="1">
      <alignment vertical="top" wrapText="1"/>
    </xf>
    <xf numFmtId="0" fontId="14" fillId="0" borderId="2" xfId="0" applyFont="1" applyBorder="1" applyAlignment="1" applyProtection="1">
      <alignment vertical="top" wrapText="1"/>
      <protection locked="0"/>
    </xf>
    <xf numFmtId="0" fontId="17" fillId="0" borderId="1" xfId="0" applyFont="1" applyBorder="1" applyAlignment="1">
      <alignment vertical="top" wrapText="1"/>
    </xf>
    <xf numFmtId="0" fontId="23" fillId="0" borderId="0" xfId="0" applyFont="1" applyAlignment="1">
      <alignment vertical="top" wrapText="1"/>
    </xf>
    <xf numFmtId="0" fontId="4" fillId="7" borderId="0" xfId="0" applyFont="1" applyFill="1" applyAlignment="1">
      <alignment horizontal="left"/>
    </xf>
    <xf numFmtId="0" fontId="8" fillId="7" borderId="8" xfId="0" applyFont="1" applyFill="1" applyBorder="1" applyAlignment="1">
      <alignment horizontal="center" vertical="center" wrapText="1"/>
    </xf>
    <xf numFmtId="0" fontId="22" fillId="8" borderId="8" xfId="0" applyFont="1" applyFill="1" applyBorder="1" applyAlignment="1">
      <alignment vertical="center" wrapText="1"/>
    </xf>
    <xf numFmtId="0" fontId="5" fillId="0" borderId="0" xfId="0" applyFont="1" applyAlignment="1">
      <alignment horizontal="left" vertical="top" wrapText="1"/>
    </xf>
    <xf numFmtId="0" fontId="0" fillId="0" borderId="1" xfId="0" applyBorder="1"/>
    <xf numFmtId="0" fontId="25" fillId="0" borderId="2" xfId="0" applyFont="1" applyBorder="1" applyAlignment="1" applyProtection="1">
      <alignment vertical="top" wrapText="1"/>
      <protection locked="0"/>
    </xf>
    <xf numFmtId="0" fontId="6" fillId="9" borderId="1" xfId="0" applyFont="1" applyFill="1" applyBorder="1" applyAlignment="1">
      <alignment vertical="top" wrapText="1"/>
    </xf>
    <xf numFmtId="0" fontId="7" fillId="11" borderId="1" xfId="0" applyFont="1" applyFill="1" applyBorder="1" applyAlignment="1">
      <alignment vertical="top" wrapText="1"/>
    </xf>
    <xf numFmtId="166" fontId="15" fillId="9" borderId="2" xfId="0" applyNumberFormat="1" applyFont="1" applyFill="1" applyBorder="1" applyAlignment="1" applyProtection="1">
      <alignment vertical="top" wrapText="1"/>
      <protection locked="0"/>
    </xf>
    <xf numFmtId="166" fontId="16" fillId="10" borderId="2" xfId="0" applyNumberFormat="1" applyFont="1" applyFill="1" applyBorder="1" applyAlignment="1">
      <alignment vertical="top" wrapText="1"/>
    </xf>
    <xf numFmtId="0" fontId="15" fillId="9" borderId="2" xfId="0" applyFont="1" applyFill="1" applyBorder="1" applyAlignment="1" applyProtection="1">
      <alignment vertical="top" wrapText="1"/>
      <protection locked="0"/>
    </xf>
    <xf numFmtId="165" fontId="6" fillId="9" borderId="1" xfId="0" applyNumberFormat="1" applyFont="1" applyFill="1" applyBorder="1" applyAlignment="1">
      <alignment vertical="top" wrapText="1"/>
    </xf>
    <xf numFmtId="165" fontId="24" fillId="9" borderId="0" xfId="0" applyNumberFormat="1" applyFont="1" applyFill="1" applyAlignment="1">
      <alignment vertical="top" wrapText="1"/>
    </xf>
    <xf numFmtId="166" fontId="24" fillId="9" borderId="0" xfId="0" applyNumberFormat="1" applyFont="1" applyFill="1" applyAlignment="1">
      <alignment vertical="top" wrapText="1"/>
    </xf>
    <xf numFmtId="0" fontId="24" fillId="9" borderId="0" xfId="0" applyFont="1" applyFill="1" applyAlignment="1">
      <alignment vertical="top" wrapText="1"/>
    </xf>
    <xf numFmtId="0" fontId="13" fillId="6" borderId="2" xfId="0" applyFont="1" applyFill="1" applyBorder="1" applyAlignment="1">
      <alignment horizontal="left"/>
    </xf>
    <xf numFmtId="0" fontId="0" fillId="0" borderId="4" xfId="0" applyBorder="1"/>
    <xf numFmtId="0" fontId="0" fillId="0" borderId="5" xfId="0" applyBorder="1"/>
    <xf numFmtId="165" fontId="15" fillId="9" borderId="2" xfId="0" applyNumberFormat="1" applyFont="1" applyFill="1" applyBorder="1" applyAlignment="1" applyProtection="1">
      <alignment vertical="top" wrapText="1"/>
      <protection locked="0"/>
    </xf>
    <xf numFmtId="164" fontId="16" fillId="10" borderId="2" xfId="0" applyNumberFormat="1" applyFont="1" applyFill="1" applyBorder="1" applyAlignment="1">
      <alignment vertical="top" wrapText="1"/>
    </xf>
    <xf numFmtId="0" fontId="27" fillId="0" borderId="0" xfId="0" applyFont="1" applyAlignment="1">
      <alignment vertical="center" wrapText="1"/>
    </xf>
    <xf numFmtId="0" fontId="27" fillId="0" borderId="0" xfId="0" applyFont="1" applyAlignment="1">
      <alignment vertical="top" wrapText="1"/>
    </xf>
    <xf numFmtId="0" fontId="29" fillId="0" borderId="2" xfId="0" applyFont="1" applyBorder="1" applyAlignment="1">
      <alignment vertical="top" wrapText="1"/>
    </xf>
    <xf numFmtId="0" fontId="2" fillId="0" borderId="0" xfId="0" applyFont="1" applyAlignment="1">
      <alignment vertical="top" wrapText="1"/>
    </xf>
    <xf numFmtId="0" fontId="6" fillId="9" borderId="1" xfId="0" applyFont="1" applyFill="1" applyBorder="1" applyAlignment="1">
      <alignment vertical="top" wrapText="1"/>
    </xf>
    <xf numFmtId="0" fontId="1" fillId="0" borderId="0" xfId="0" applyFont="1" applyAlignment="1">
      <alignment horizontal="left"/>
    </xf>
    <xf numFmtId="0" fontId="3" fillId="0" borderId="0" xfId="0" applyFont="1" applyAlignment="1">
      <alignment vertical="top" wrapText="1"/>
    </xf>
    <xf numFmtId="0" fontId="4" fillId="7" borderId="0" xfId="0" applyFont="1" applyFill="1" applyAlignment="1">
      <alignment horizontal="left"/>
    </xf>
    <xf numFmtId="0" fontId="28" fillId="0" borderId="0" xfId="0" applyFont="1" applyAlignment="1">
      <alignment vertical="top" wrapText="1"/>
    </xf>
    <xf numFmtId="0" fontId="13" fillId="6" borderId="2" xfId="0" applyFont="1" applyFill="1" applyBorder="1" applyAlignment="1">
      <alignment horizontal="left"/>
    </xf>
    <xf numFmtId="0" fontId="26" fillId="0" borderId="2" xfId="0" applyFont="1" applyBorder="1" applyAlignment="1" applyProtection="1">
      <alignment horizontal="center" vertical="center" wrapText="1"/>
      <protection locked="0"/>
    </xf>
    <xf numFmtId="0" fontId="10" fillId="0" borderId="2" xfId="0" applyFont="1" applyBorder="1" applyAlignment="1" applyProtection="1">
      <alignment horizontal="center" vertical="center" wrapText="1"/>
      <protection locked="0"/>
    </xf>
    <xf numFmtId="0" fontId="11" fillId="0" borderId="0" xfId="0" applyFont="1" applyAlignment="1">
      <alignment horizontal="left"/>
    </xf>
    <xf numFmtId="0" fontId="30" fillId="0" borderId="2" xfId="0" applyFont="1" applyBorder="1" applyAlignment="1">
      <alignment horizontal="center" vertical="center" wrapText="1"/>
    </xf>
    <xf numFmtId="0" fontId="18" fillId="7" borderId="0" xfId="0" applyFont="1" applyFill="1" applyAlignment="1">
      <alignment horizontal="left" vertical="center"/>
    </xf>
    <xf numFmtId="0" fontId="19" fillId="0" borderId="0" xfId="0" applyFont="1" applyAlignment="1">
      <alignment vertical="center"/>
    </xf>
    <xf numFmtId="0" fontId="21" fillId="0" borderId="0" xfId="0" applyFont="1" applyAlignment="1">
      <alignment vertical="top" wrapText="1"/>
    </xf>
    <xf numFmtId="0" fontId="20" fillId="7" borderId="0" xfId="0" applyFont="1" applyFill="1" applyAlignment="1">
      <alignment vertical="center"/>
    </xf>
    <xf numFmtId="0" fontId="0" fillId="3" borderId="0" xfId="0" applyFill="1" applyAlignment="1">
      <alignment vertical="center" wrapText="1"/>
    </xf>
    <xf numFmtId="0" fontId="0" fillId="0" borderId="0" xfId="0" applyAlignment="1"/>
    <xf numFmtId="0" fontId="0" fillId="0" borderId="3" xfId="0" applyBorder="1" applyAlignment="1"/>
    <xf numFmtId="0" fontId="0" fillId="0" borderId="5" xfId="0" applyBorder="1" applyAlignment="1" applyProtection="1">
      <protection locked="0"/>
    </xf>
    <xf numFmtId="0" fontId="0" fillId="0" borderId="6" xfId="0" applyBorder="1" applyAlignment="1"/>
    <xf numFmtId="0" fontId="0" fillId="0" borderId="7" xfId="0" applyBorder="1" applyAlignment="1"/>
    <xf numFmtId="0" fontId="0" fillId="0" borderId="4" xfId="0" applyBorder="1" applyAlignment="1"/>
    <xf numFmtId="0" fontId="0" fillId="0" borderId="5" xfId="0" applyBorder="1" applyAlignment="1"/>
    <xf numFmtId="0" fontId="11" fillId="0" borderId="0" xfId="0" applyFont="1" applyAlignment="1"/>
    <xf numFmtId="0" fontId="0" fillId="0" borderId="1" xfId="0" applyBorder="1" applyAlignment="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1" tint="0.499984740745262"/>
    <pageSetUpPr fitToPage="1"/>
  </sheetPr>
  <dimension ref="A1:H26"/>
  <sheetViews>
    <sheetView showGridLines="0" zoomScale="85" workbookViewId="0">
      <pane ySplit="4" topLeftCell="A12" activePane="bottomLeft" state="frozen"/>
      <selection pane="bottomLeft" activeCell="C16" sqref="C16"/>
    </sheetView>
  </sheetViews>
  <sheetFormatPr defaultRowHeight="14.45"/>
  <cols>
    <col min="1" max="1" width="4" customWidth="1"/>
    <col min="2" max="2" width="25" customWidth="1"/>
    <col min="3" max="3" width="89.7109375" customWidth="1"/>
    <col min="4" max="5" width="20" customWidth="1"/>
    <col min="6" max="8" width="15" customWidth="1"/>
  </cols>
  <sheetData>
    <row r="1" spans="1:8" ht="21" customHeight="1">
      <c r="A1" s="39" t="s">
        <v>0</v>
      </c>
      <c r="B1" s="53"/>
      <c r="C1" s="53"/>
      <c r="D1" s="53"/>
      <c r="E1" s="53"/>
      <c r="F1" s="53"/>
      <c r="G1" s="53"/>
      <c r="H1" s="53"/>
    </row>
    <row r="2" spans="1:8">
      <c r="A2" s="42" t="s">
        <v>1</v>
      </c>
      <c r="B2" s="53"/>
      <c r="C2" s="53"/>
      <c r="D2" s="53"/>
      <c r="E2" s="53"/>
      <c r="F2" s="53"/>
      <c r="G2" s="53"/>
      <c r="H2" s="53"/>
    </row>
    <row r="3" spans="1:8">
      <c r="A3" s="40" t="s">
        <v>2</v>
      </c>
      <c r="B3" s="53"/>
      <c r="C3" s="53"/>
      <c r="D3" s="53"/>
      <c r="E3" s="53"/>
      <c r="F3" s="53"/>
      <c r="G3" s="53"/>
      <c r="H3" s="53"/>
    </row>
    <row r="5" spans="1:8" ht="20.100000000000001" customHeight="1">
      <c r="A5" s="41" t="s">
        <v>3</v>
      </c>
      <c r="B5" s="53"/>
      <c r="C5" s="53"/>
      <c r="D5" s="53"/>
      <c r="E5" s="53"/>
      <c r="F5" s="53"/>
      <c r="G5" s="53"/>
      <c r="H5" s="53"/>
    </row>
    <row r="6" spans="1:8" ht="36" customHeight="1">
      <c r="B6" s="1" t="s">
        <v>4</v>
      </c>
      <c r="C6" s="2" t="s">
        <v>5</v>
      </c>
    </row>
    <row r="7" spans="1:8" ht="36" customHeight="1">
      <c r="B7" s="1" t="s">
        <v>6</v>
      </c>
      <c r="C7" s="2" t="s">
        <v>7</v>
      </c>
    </row>
    <row r="8" spans="1:8" ht="36" customHeight="1">
      <c r="B8" s="1" t="s">
        <v>8</v>
      </c>
      <c r="C8" s="2" t="s">
        <v>9</v>
      </c>
    </row>
    <row r="9" spans="1:8" ht="62.1" customHeight="1">
      <c r="B9" s="1" t="s">
        <v>10</v>
      </c>
      <c r="C9" s="2" t="s">
        <v>11</v>
      </c>
    </row>
    <row r="10" spans="1:8" ht="52.5" customHeight="1">
      <c r="B10" s="1" t="s">
        <v>12</v>
      </c>
      <c r="C10" s="2" t="s">
        <v>13</v>
      </c>
    </row>
    <row r="11" spans="1:8" ht="50.1" customHeight="1">
      <c r="B11" s="1" t="s">
        <v>14</v>
      </c>
      <c r="C11" s="2" t="s">
        <v>15</v>
      </c>
    </row>
    <row r="12" spans="1:8" ht="50.1" customHeight="1">
      <c r="B12" s="1" t="s">
        <v>16</v>
      </c>
      <c r="C12" s="2" t="s">
        <v>17</v>
      </c>
    </row>
    <row r="13" spans="1:8" ht="46.5" customHeight="1">
      <c r="B13" s="1" t="s">
        <v>18</v>
      </c>
      <c r="C13" s="2" t="s">
        <v>19</v>
      </c>
    </row>
    <row r="14" spans="1:8" ht="36" customHeight="1">
      <c r="B14" s="1" t="s">
        <v>20</v>
      </c>
      <c r="C14" s="2" t="s">
        <v>21</v>
      </c>
    </row>
    <row r="15" spans="1:8" ht="93.6" customHeight="1">
      <c r="B15" s="17">
        <v>10</v>
      </c>
      <c r="C15" s="2" t="s">
        <v>22</v>
      </c>
    </row>
    <row r="16" spans="1:8" ht="64.5" customHeight="1">
      <c r="B16" s="17">
        <v>11</v>
      </c>
      <c r="C16" s="2" t="s">
        <v>23</v>
      </c>
    </row>
    <row r="17" spans="1:3" ht="38.1" customHeight="1">
      <c r="B17" s="17">
        <v>12</v>
      </c>
      <c r="C17" s="2" t="s">
        <v>24</v>
      </c>
    </row>
    <row r="18" spans="1:3" ht="14.45" customHeight="1">
      <c r="A18" s="41" t="s">
        <v>25</v>
      </c>
      <c r="B18" s="53"/>
      <c r="C18" s="53"/>
    </row>
    <row r="19" spans="1:3" ht="30" customHeight="1">
      <c r="B19" s="1" t="s">
        <v>26</v>
      </c>
      <c r="C19" s="20"/>
    </row>
    <row r="20" spans="1:3">
      <c r="B20" s="1" t="s">
        <v>27</v>
      </c>
      <c r="C20" s="20"/>
    </row>
    <row r="21" spans="1:3">
      <c r="B21" s="1" t="s">
        <v>28</v>
      </c>
      <c r="C21" s="20"/>
    </row>
    <row r="22" spans="1:3">
      <c r="B22" s="1" t="s">
        <v>29</v>
      </c>
      <c r="C22" s="20"/>
    </row>
    <row r="23" spans="1:3">
      <c r="B23" s="1" t="s">
        <v>30</v>
      </c>
      <c r="C23" s="20"/>
    </row>
    <row r="24" spans="1:3">
      <c r="B24" s="1" t="s">
        <v>31</v>
      </c>
      <c r="C24" s="20"/>
    </row>
    <row r="25" spans="1:3">
      <c r="B25" s="1" t="s">
        <v>32</v>
      </c>
      <c r="C25" s="20"/>
    </row>
    <row r="26" spans="1:3">
      <c r="B26" s="1" t="s">
        <v>33</v>
      </c>
      <c r="C26" s="21" t="s">
        <v>34</v>
      </c>
    </row>
  </sheetData>
  <mergeCells count="5">
    <mergeCell ref="A1:H1"/>
    <mergeCell ref="A3:H3"/>
    <mergeCell ref="A2:H2"/>
    <mergeCell ref="A18:C18"/>
    <mergeCell ref="A5:H5"/>
  </mergeCells>
  <pageMargins left="0.75" right="0.75" top="1" bottom="1" header="0.5" footer="0.5"/>
  <pageSetup fitToHeight="0"/>
  <headerFooter>
    <oddHeader>&amp;LPGE01-GID05-SH-019&amp;RInstructions</oddHeader>
    <oddFooter>&amp;CPGE01-GID05-SH-019 | Instructions</oddFooter>
    <evenFooter>&amp;CPGE01-GID05-SH-019 | Instructions</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C000"/>
    <pageSetUpPr fitToPage="1"/>
  </sheetPr>
  <dimension ref="A1:D40"/>
  <sheetViews>
    <sheetView showGridLines="0" zoomScale="70" zoomScaleNormal="70" workbookViewId="0">
      <pane xSplit="2" ySplit="5" topLeftCell="C6" activePane="bottomRight" state="frozen"/>
      <selection pane="bottomRight" activeCell="A3" sqref="A3:D3"/>
      <selection pane="bottomLeft"/>
      <selection pane="topRight"/>
    </sheetView>
  </sheetViews>
  <sheetFormatPr defaultColWidth="0" defaultRowHeight="14.45" zeroHeight="1"/>
  <cols>
    <col min="1" max="1" width="34" customWidth="1"/>
    <col min="2" max="2" width="54" customWidth="1"/>
    <col min="3" max="3" width="20" customWidth="1"/>
    <col min="4" max="4" width="49.7109375" customWidth="1"/>
  </cols>
  <sheetData>
    <row r="1" spans="1:4" ht="27.95" customHeight="1">
      <c r="A1" s="47" t="s">
        <v>35</v>
      </c>
      <c r="B1" s="54"/>
      <c r="C1" s="44" t="s">
        <v>36</v>
      </c>
      <c r="D1" s="55"/>
    </row>
    <row r="2" spans="1:4" ht="21.95" customHeight="1">
      <c r="A2" s="56"/>
      <c r="B2" s="57"/>
      <c r="C2" s="45" t="s">
        <v>37</v>
      </c>
      <c r="D2" s="55"/>
    </row>
    <row r="3" spans="1:4">
      <c r="A3" s="46" t="s">
        <v>38</v>
      </c>
      <c r="B3" s="53"/>
      <c r="C3" s="53"/>
      <c r="D3" s="53"/>
    </row>
    <row r="4" spans="1:4"/>
    <row r="5" spans="1:4" ht="24" customHeight="1">
      <c r="A5" s="8" t="s">
        <v>39</v>
      </c>
      <c r="B5" s="8" t="s">
        <v>40</v>
      </c>
      <c r="C5" s="9" t="s">
        <v>41</v>
      </c>
      <c r="D5" s="9" t="s">
        <v>42</v>
      </c>
    </row>
    <row r="6" spans="1:4" ht="18" customHeight="1">
      <c r="A6" s="43" t="s">
        <v>43</v>
      </c>
      <c r="B6" s="58"/>
      <c r="C6" s="58"/>
      <c r="D6" s="59"/>
    </row>
    <row r="7" spans="1:4" ht="105" customHeight="1">
      <c r="A7" s="10" t="s">
        <v>44</v>
      </c>
      <c r="B7" s="10" t="s">
        <v>45</v>
      </c>
      <c r="C7" s="22">
        <v>0</v>
      </c>
      <c r="D7" s="11" t="s">
        <v>46</v>
      </c>
    </row>
    <row r="8" spans="1:4" ht="21.95" customHeight="1">
      <c r="A8" s="10" t="s">
        <v>47</v>
      </c>
      <c r="B8" s="10" t="s">
        <v>48</v>
      </c>
      <c r="C8" s="23">
        <f>C7*4</f>
        <v>0</v>
      </c>
      <c r="D8" s="10" t="s">
        <v>49</v>
      </c>
    </row>
    <row r="9" spans="1:4" ht="105" customHeight="1">
      <c r="A9" s="10" t="s">
        <v>50</v>
      </c>
      <c r="B9" s="10" t="s">
        <v>51</v>
      </c>
      <c r="C9" s="22">
        <v>0</v>
      </c>
      <c r="D9" s="11" t="s">
        <v>52</v>
      </c>
    </row>
    <row r="10" spans="1:4" ht="21.95" customHeight="1">
      <c r="A10" s="10" t="s">
        <v>53</v>
      </c>
      <c r="B10" s="10" t="s">
        <v>54</v>
      </c>
      <c r="C10" s="23">
        <f>C9*4</f>
        <v>0</v>
      </c>
      <c r="D10" s="10" t="s">
        <v>55</v>
      </c>
    </row>
    <row r="11" spans="1:4" ht="35.1" customHeight="1">
      <c r="A11" s="10" t="s">
        <v>56</v>
      </c>
      <c r="B11" s="10" t="s">
        <v>57</v>
      </c>
      <c r="C11" s="22">
        <v>0</v>
      </c>
      <c r="D11" s="11" t="s">
        <v>58</v>
      </c>
    </row>
    <row r="12" spans="1:4" ht="30" customHeight="1">
      <c r="A12" s="10" t="s">
        <v>59</v>
      </c>
      <c r="B12" s="10" t="s">
        <v>60</v>
      </c>
      <c r="C12" s="22">
        <f>0</f>
        <v>0</v>
      </c>
      <c r="D12" s="11" t="s">
        <v>61</v>
      </c>
    </row>
    <row r="13" spans="1:4" ht="55.5" customHeight="1">
      <c r="A13" s="10" t="s">
        <v>62</v>
      </c>
      <c r="B13" s="10" t="s">
        <v>63</v>
      </c>
      <c r="C13" s="22">
        <v>0</v>
      </c>
      <c r="D13" s="19" t="s">
        <v>64</v>
      </c>
    </row>
    <row r="14" spans="1:4" ht="45" customHeight="1">
      <c r="A14" s="10" t="s">
        <v>65</v>
      </c>
      <c r="B14" s="10" t="s">
        <v>66</v>
      </c>
      <c r="C14" s="22">
        <f>0</f>
        <v>0</v>
      </c>
      <c r="D14" s="11" t="s">
        <v>61</v>
      </c>
    </row>
    <row r="15" spans="1:4" ht="24.95" customHeight="1">
      <c r="A15" s="43" t="s">
        <v>67</v>
      </c>
      <c r="B15" s="58"/>
      <c r="C15" s="58"/>
      <c r="D15" s="59"/>
    </row>
    <row r="16" spans="1:4" ht="60" customHeight="1">
      <c r="A16" s="10" t="s">
        <v>68</v>
      </c>
      <c r="B16" s="10" t="s">
        <v>69</v>
      </c>
      <c r="C16" s="22">
        <v>0</v>
      </c>
      <c r="D16" s="11"/>
    </row>
    <row r="17" spans="1:4" ht="45" customHeight="1">
      <c r="A17" s="10" t="s">
        <v>70</v>
      </c>
      <c r="B17" s="10" t="s">
        <v>71</v>
      </c>
      <c r="C17" s="22">
        <v>0</v>
      </c>
      <c r="D17" s="11"/>
    </row>
    <row r="18" spans="1:4" ht="21.95" customHeight="1">
      <c r="A18" s="10" t="s">
        <v>72</v>
      </c>
      <c r="B18" s="10" t="s">
        <v>73</v>
      </c>
      <c r="C18" s="22">
        <v>0</v>
      </c>
      <c r="D18" s="11"/>
    </row>
    <row r="19" spans="1:4" ht="60" customHeight="1">
      <c r="A19" s="10" t="s">
        <v>74</v>
      </c>
      <c r="B19" s="10" t="s">
        <v>75</v>
      </c>
      <c r="C19" s="22">
        <v>0</v>
      </c>
      <c r="D19" s="11"/>
    </row>
    <row r="20" spans="1:4" ht="18" customHeight="1">
      <c r="A20" s="10" t="s">
        <v>76</v>
      </c>
      <c r="B20" s="10" t="s">
        <v>77</v>
      </c>
      <c r="C20" s="23">
        <f>SUM(C14:C17)</f>
        <v>0</v>
      </c>
      <c r="D20" s="10"/>
    </row>
    <row r="21" spans="1:4" ht="42.95" customHeight="1">
      <c r="A21" s="10" t="s">
        <v>78</v>
      </c>
      <c r="B21" s="10" t="s">
        <v>79</v>
      </c>
      <c r="C21" s="22">
        <v>0</v>
      </c>
      <c r="D21" s="11" t="s">
        <v>80</v>
      </c>
    </row>
    <row r="22" spans="1:4" ht="30" customHeight="1">
      <c r="A22" s="43" t="s">
        <v>81</v>
      </c>
      <c r="B22" s="58"/>
      <c r="C22" s="58"/>
      <c r="D22" s="59"/>
    </row>
    <row r="23" spans="1:4" ht="42" customHeight="1">
      <c r="A23" s="10" t="s">
        <v>82</v>
      </c>
      <c r="B23" s="10" t="s">
        <v>83</v>
      </c>
      <c r="C23" s="22">
        <v>0</v>
      </c>
      <c r="D23" s="11"/>
    </row>
    <row r="24" spans="1:4" ht="30" customHeight="1">
      <c r="A24" s="10" t="s">
        <v>84</v>
      </c>
      <c r="B24" s="10" t="s">
        <v>85</v>
      </c>
      <c r="C24" s="22">
        <v>0</v>
      </c>
      <c r="D24" s="11"/>
    </row>
    <row r="25" spans="1:4" ht="21.95" customHeight="1">
      <c r="A25" s="10" t="s">
        <v>86</v>
      </c>
      <c r="B25" s="10" t="s">
        <v>87</v>
      </c>
      <c r="C25" s="22">
        <v>0</v>
      </c>
      <c r="D25" s="11"/>
    </row>
    <row r="26" spans="1:4" ht="30" customHeight="1">
      <c r="A26" s="10" t="s">
        <v>88</v>
      </c>
      <c r="B26" s="10" t="s">
        <v>89</v>
      </c>
      <c r="C26" s="22">
        <v>0</v>
      </c>
      <c r="D26" s="11"/>
    </row>
    <row r="27" spans="1:4" ht="18" customHeight="1">
      <c r="A27" s="10" t="s">
        <v>90</v>
      </c>
      <c r="B27" s="10" t="s">
        <v>91</v>
      </c>
      <c r="C27" s="22">
        <v>0</v>
      </c>
      <c r="D27" s="11"/>
    </row>
    <row r="28" spans="1:4" ht="30" customHeight="1">
      <c r="A28" s="10" t="s">
        <v>92</v>
      </c>
      <c r="B28" s="10" t="s">
        <v>93</v>
      </c>
      <c r="C28" s="23">
        <f>SUM(C23:C27)</f>
        <v>0</v>
      </c>
      <c r="D28" s="10"/>
    </row>
    <row r="29" spans="1:4" ht="30" customHeight="1">
      <c r="A29" s="43" t="s">
        <v>94</v>
      </c>
      <c r="B29" s="58"/>
      <c r="C29" s="58"/>
      <c r="D29" s="59"/>
    </row>
    <row r="30" spans="1:4" ht="30" customHeight="1">
      <c r="A30" s="10" t="s">
        <v>95</v>
      </c>
      <c r="B30" s="10" t="s">
        <v>96</v>
      </c>
      <c r="C30" s="22">
        <v>0</v>
      </c>
      <c r="D30" s="11"/>
    </row>
    <row r="31" spans="1:4" ht="21.95" customHeight="1">
      <c r="A31" s="10" t="s">
        <v>97</v>
      </c>
      <c r="B31" s="10" t="s">
        <v>98</v>
      </c>
      <c r="C31" s="22">
        <v>0</v>
      </c>
      <c r="D31" s="11"/>
    </row>
    <row r="32" spans="1:4" ht="18" customHeight="1">
      <c r="A32" s="10" t="s">
        <v>99</v>
      </c>
      <c r="B32" s="10" t="s">
        <v>100</v>
      </c>
      <c r="C32" s="22">
        <v>0</v>
      </c>
      <c r="D32" s="11"/>
    </row>
    <row r="33" spans="1:4" ht="27" customHeight="1">
      <c r="A33" s="10" t="s">
        <v>101</v>
      </c>
      <c r="B33" s="10" t="s">
        <v>102</v>
      </c>
      <c r="C33" s="23">
        <f>SUM(C30:C32)</f>
        <v>0</v>
      </c>
      <c r="D33" s="10"/>
    </row>
    <row r="34" spans="1:4" ht="30" customHeight="1">
      <c r="A34" s="43" t="s">
        <v>103</v>
      </c>
      <c r="B34" s="58"/>
      <c r="C34" s="58"/>
      <c r="D34" s="59"/>
    </row>
    <row r="35" spans="1:4" ht="45.95">
      <c r="A35" s="10" t="s">
        <v>104</v>
      </c>
      <c r="B35" s="10" t="s">
        <v>105</v>
      </c>
      <c r="C35" s="32">
        <v>0</v>
      </c>
      <c r="D35" s="11" t="s">
        <v>106</v>
      </c>
    </row>
    <row r="36" spans="1:4" ht="45.95">
      <c r="A36" s="10" t="s">
        <v>107</v>
      </c>
      <c r="B36" s="10" t="s">
        <v>108</v>
      </c>
      <c r="C36" s="33">
        <f>(C8+C10)*C35</f>
        <v>0</v>
      </c>
      <c r="D36" s="10" t="s">
        <v>109</v>
      </c>
    </row>
    <row r="37" spans="1:4">
      <c r="A37" s="29" t="s">
        <v>110</v>
      </c>
      <c r="B37" s="30"/>
      <c r="C37" s="30"/>
      <c r="D37" s="31"/>
    </row>
    <row r="38" spans="1:4" ht="57.6">
      <c r="A38" s="10" t="s">
        <v>111</v>
      </c>
      <c r="B38" s="10" t="s">
        <v>112</v>
      </c>
      <c r="C38" s="23">
        <f>C8+C10+C36+C11+C13+C20+C28+C33</f>
        <v>0</v>
      </c>
      <c r="D38" s="10" t="s">
        <v>113</v>
      </c>
    </row>
    <row r="39" spans="1:4" ht="23.1">
      <c r="A39" s="36" t="s">
        <v>114</v>
      </c>
      <c r="B39" s="10" t="s">
        <v>115</v>
      </c>
      <c r="C39" s="23">
        <f>C21</f>
        <v>0</v>
      </c>
      <c r="D39" s="10" t="s">
        <v>80</v>
      </c>
    </row>
    <row r="40" spans="1:4" ht="23.1">
      <c r="A40" s="10" t="s">
        <v>116</v>
      </c>
      <c r="B40" s="10" t="s">
        <v>117</v>
      </c>
      <c r="C40" s="24" t="s">
        <v>118</v>
      </c>
      <c r="D40" s="10" t="s">
        <v>119</v>
      </c>
    </row>
  </sheetData>
  <mergeCells count="9">
    <mergeCell ref="A6:D6"/>
    <mergeCell ref="A22:D22"/>
    <mergeCell ref="C1:D1"/>
    <mergeCell ref="A34:D34"/>
    <mergeCell ref="C2:D2"/>
    <mergeCell ref="A3:D3"/>
    <mergeCell ref="A15:D15"/>
    <mergeCell ref="A29:D29"/>
    <mergeCell ref="A1:B2"/>
  </mergeCells>
  <pageMargins left="0.25" right="0.25" top="0.5" bottom="0.5" header="0.5" footer="0.5"/>
  <pageSetup fitToHeight="0"/>
  <headerFooter>
    <oddFooter>&amp;CPGE01-GID05-SH-019 | Detailed Pricing</oddFooter>
    <evenFooter>&amp;CPGE01-GID05-SH-019 | Detailed Pricing</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1" tint="0.499984740745262"/>
    <pageSetUpPr fitToPage="1"/>
  </sheetPr>
  <dimension ref="A1:H34"/>
  <sheetViews>
    <sheetView showGridLines="0" zoomScale="80" zoomScaleNormal="80" workbookViewId="0">
      <pane ySplit="4" topLeftCell="A5" activePane="bottomLeft" state="frozen"/>
      <selection pane="bottomLeft" activeCell="A3" sqref="A3:H3"/>
    </sheetView>
  </sheetViews>
  <sheetFormatPr defaultRowHeight="14.45"/>
  <cols>
    <col min="1" max="1" width="24.85546875" customWidth="1"/>
    <col min="2" max="2" width="56" customWidth="1"/>
    <col min="3" max="3" width="23" customWidth="1"/>
    <col min="4" max="4" width="18" customWidth="1"/>
    <col min="5" max="5" width="20" customWidth="1"/>
    <col min="6" max="6" width="22" customWidth="1"/>
    <col min="7" max="7" width="26" customWidth="1"/>
    <col min="8" max="8" width="20" customWidth="1"/>
  </cols>
  <sheetData>
    <row r="1" spans="1:8" ht="21" customHeight="1">
      <c r="A1" s="39" t="s">
        <v>120</v>
      </c>
      <c r="B1" s="53"/>
      <c r="C1" s="53"/>
      <c r="D1" s="53"/>
      <c r="E1" s="53"/>
      <c r="F1" s="53"/>
      <c r="G1" s="53"/>
      <c r="H1" s="53"/>
    </row>
    <row r="2" spans="1:8">
      <c r="A2" s="42" t="s">
        <v>121</v>
      </c>
      <c r="B2" s="53"/>
      <c r="C2" s="53"/>
      <c r="D2" s="53"/>
      <c r="E2" s="53"/>
      <c r="F2" s="53"/>
      <c r="G2" s="53"/>
      <c r="H2" s="53"/>
    </row>
    <row r="3" spans="1:8">
      <c r="A3" s="40" t="s">
        <v>2</v>
      </c>
      <c r="B3" s="53"/>
      <c r="C3" s="53"/>
      <c r="D3" s="53"/>
      <c r="E3" s="53"/>
      <c r="F3" s="53"/>
      <c r="G3" s="53"/>
      <c r="H3" s="53"/>
    </row>
    <row r="5" spans="1:8" ht="20.100000000000001" customHeight="1">
      <c r="A5" s="41" t="s">
        <v>122</v>
      </c>
      <c r="B5" s="53"/>
      <c r="C5" s="53"/>
      <c r="D5" s="53"/>
      <c r="E5" s="53"/>
      <c r="F5" s="53"/>
      <c r="G5" s="53"/>
      <c r="H5" s="53"/>
    </row>
    <row r="6" spans="1:8" ht="32.1" customHeight="1">
      <c r="A6" s="15" t="s">
        <v>123</v>
      </c>
      <c r="B6" s="15" t="s">
        <v>124</v>
      </c>
      <c r="C6" s="15" t="s">
        <v>125</v>
      </c>
      <c r="D6" s="15" t="s">
        <v>126</v>
      </c>
      <c r="E6" s="15" t="s">
        <v>127</v>
      </c>
      <c r="F6" s="15" t="s">
        <v>128</v>
      </c>
      <c r="G6" s="15" t="s">
        <v>129</v>
      </c>
      <c r="H6" s="15" t="s">
        <v>130</v>
      </c>
    </row>
    <row r="7" spans="1:8" ht="51" customHeight="1">
      <c r="A7" s="3">
        <v>1</v>
      </c>
      <c r="B7" s="3" t="s">
        <v>131</v>
      </c>
      <c r="C7" s="5">
        <v>0.1</v>
      </c>
      <c r="D7" s="4">
        <f>'Detailed Pricing'!C8*C7</f>
        <v>0</v>
      </c>
      <c r="E7" s="25">
        <v>0.1</v>
      </c>
      <c r="F7" s="4">
        <f>'Detailed Pricing'!$C$18*E7</f>
        <v>0</v>
      </c>
      <c r="G7" s="3" t="s">
        <v>132</v>
      </c>
      <c r="H7" s="20"/>
    </row>
    <row r="8" spans="1:8" ht="39" customHeight="1">
      <c r="A8" s="3">
        <v>2</v>
      </c>
      <c r="B8" s="3" t="s">
        <v>133</v>
      </c>
      <c r="C8" s="5">
        <v>0.3</v>
      </c>
      <c r="D8" s="4">
        <f>'Detailed Pricing'!C8*C8</f>
        <v>0</v>
      </c>
      <c r="E8" s="25">
        <v>0.3</v>
      </c>
      <c r="F8" s="4">
        <f>'Detailed Pricing'!$C$18*E8</f>
        <v>0</v>
      </c>
      <c r="G8" s="3" t="s">
        <v>132</v>
      </c>
      <c r="H8" s="20"/>
    </row>
    <row r="9" spans="1:8" ht="39" customHeight="1">
      <c r="A9" s="3">
        <v>3</v>
      </c>
      <c r="B9" s="3" t="s">
        <v>134</v>
      </c>
      <c r="C9" s="5">
        <v>0.25</v>
      </c>
      <c r="D9" s="4">
        <f>'Detailed Pricing'!C8*C9</f>
        <v>0</v>
      </c>
      <c r="E9" s="25">
        <v>0.25</v>
      </c>
      <c r="F9" s="4">
        <f>'Detailed Pricing'!$C$18*E9</f>
        <v>0</v>
      </c>
      <c r="G9" s="3" t="s">
        <v>132</v>
      </c>
      <c r="H9" s="20"/>
    </row>
    <row r="10" spans="1:8" ht="39" customHeight="1">
      <c r="A10" s="3">
        <v>4</v>
      </c>
      <c r="B10" s="3" t="s">
        <v>135</v>
      </c>
      <c r="C10" s="5">
        <v>0.35</v>
      </c>
      <c r="D10" s="4">
        <f>'Detailed Pricing'!C8*C10</f>
        <v>0</v>
      </c>
      <c r="E10" s="25">
        <v>0.35</v>
      </c>
      <c r="F10" s="4">
        <f>'Detailed Pricing'!$C$18*E10</f>
        <v>0</v>
      </c>
      <c r="G10" s="3" t="s">
        <v>132</v>
      </c>
      <c r="H10" s="20"/>
    </row>
    <row r="11" spans="1:8">
      <c r="C11">
        <f>SUM(C7:C10)</f>
        <v>1</v>
      </c>
      <c r="E11">
        <f>SUM(E7:E10)</f>
        <v>1</v>
      </c>
      <c r="F11">
        <f>SUM(F7:F10)</f>
        <v>0</v>
      </c>
    </row>
    <row r="12" spans="1:8">
      <c r="B12" s="6" t="s">
        <v>136</v>
      </c>
      <c r="C12" s="7">
        <f>SUM(C7:C10)</f>
        <v>1</v>
      </c>
      <c r="D12" s="4">
        <f>SUM(D7:D10)</f>
        <v>0</v>
      </c>
      <c r="E12" s="7">
        <f>SUM(E7:E10)</f>
        <v>1</v>
      </c>
      <c r="F12" s="4">
        <f>SUM(F7:F10)</f>
        <v>0</v>
      </c>
    </row>
    <row r="14" spans="1:8" ht="20.100000000000001" customHeight="1">
      <c r="A14" s="41" t="s">
        <v>137</v>
      </c>
      <c r="B14" s="53"/>
      <c r="C14" s="53"/>
      <c r="D14" s="53"/>
      <c r="E14" s="53"/>
      <c r="F14" s="53"/>
      <c r="G14" s="53"/>
      <c r="H14" s="53"/>
    </row>
    <row r="15" spans="1:8" ht="32.1" customHeight="1">
      <c r="A15" s="15" t="s">
        <v>123</v>
      </c>
      <c r="B15" s="15" t="s">
        <v>124</v>
      </c>
      <c r="C15" s="15" t="s">
        <v>138</v>
      </c>
      <c r="D15" s="15">
        <f>'Detailed Pricing'!C28</f>
        <v>0</v>
      </c>
      <c r="E15" s="15" t="s">
        <v>139</v>
      </c>
      <c r="F15" s="15" t="s">
        <v>140</v>
      </c>
      <c r="G15" s="15" t="s">
        <v>141</v>
      </c>
      <c r="H15" s="15" t="s">
        <v>42</v>
      </c>
    </row>
    <row r="16" spans="1:8" ht="39" customHeight="1">
      <c r="A16" s="3">
        <v>5</v>
      </c>
      <c r="B16" s="3" t="s">
        <v>142</v>
      </c>
      <c r="C16" s="3" t="s">
        <v>143</v>
      </c>
      <c r="D16" s="4">
        <f>'Detailed Pricing'!C11</f>
        <v>0</v>
      </c>
      <c r="E16" s="20" t="s">
        <v>144</v>
      </c>
      <c r="F16" s="3" t="s">
        <v>145</v>
      </c>
      <c r="G16" s="3" t="s">
        <v>146</v>
      </c>
      <c r="H16" s="20"/>
    </row>
    <row r="17" spans="1:8" ht="26.1" customHeight="1">
      <c r="A17" s="3">
        <v>6</v>
      </c>
      <c r="B17" s="3" t="s">
        <v>147</v>
      </c>
      <c r="C17" s="3" t="s">
        <v>148</v>
      </c>
      <c r="D17" s="4">
        <f>'Detailed Pricing'!C13</f>
        <v>0</v>
      </c>
      <c r="E17" s="20" t="s">
        <v>149</v>
      </c>
      <c r="F17" s="3" t="s">
        <v>150</v>
      </c>
      <c r="G17" s="3" t="s">
        <v>146</v>
      </c>
      <c r="H17" s="20"/>
    </row>
    <row r="18" spans="1:8" ht="37.5" customHeight="1">
      <c r="A18" s="3">
        <v>7</v>
      </c>
      <c r="B18" s="3" t="s">
        <v>151</v>
      </c>
      <c r="C18" s="3" t="s">
        <v>148</v>
      </c>
      <c r="D18" s="4">
        <f>'Detailed Pricing'!$C$11</f>
        <v>0</v>
      </c>
      <c r="E18" s="20" t="s">
        <v>149</v>
      </c>
      <c r="F18" s="3" t="s">
        <v>152</v>
      </c>
      <c r="G18" s="3" t="s">
        <v>146</v>
      </c>
      <c r="H18" s="20"/>
    </row>
    <row r="21" spans="1:8" ht="20.100000000000001" customHeight="1">
      <c r="A21" s="41" t="s">
        <v>153</v>
      </c>
      <c r="B21" s="53"/>
      <c r="C21" s="53"/>
      <c r="D21" s="53"/>
      <c r="E21" s="53"/>
      <c r="F21" s="53"/>
      <c r="G21" s="53"/>
      <c r="H21" s="53"/>
    </row>
    <row r="22" spans="1:8" ht="32.1" customHeight="1">
      <c r="A22" s="15" t="s">
        <v>154</v>
      </c>
      <c r="B22" s="15" t="s">
        <v>155</v>
      </c>
      <c r="C22" s="15" t="s">
        <v>156</v>
      </c>
      <c r="D22" s="15" t="s">
        <v>157</v>
      </c>
      <c r="E22" s="15" t="s">
        <v>158</v>
      </c>
      <c r="F22" s="15" t="s">
        <v>159</v>
      </c>
      <c r="G22" s="15" t="s">
        <v>160</v>
      </c>
      <c r="H22" s="15" t="s">
        <v>42</v>
      </c>
    </row>
    <row r="23" spans="1:8" ht="78" customHeight="1">
      <c r="A23" s="3" t="s">
        <v>161</v>
      </c>
      <c r="B23" s="20"/>
      <c r="C23" s="3" t="s">
        <v>162</v>
      </c>
      <c r="D23" s="20"/>
      <c r="E23" s="20"/>
      <c r="F23" s="20"/>
      <c r="G23" s="20"/>
      <c r="H23" s="20"/>
    </row>
    <row r="24" spans="1:8" ht="65.099999999999994" customHeight="1">
      <c r="A24" s="3" t="s">
        <v>163</v>
      </c>
      <c r="B24" s="20"/>
      <c r="C24" s="3" t="s">
        <v>164</v>
      </c>
      <c r="D24" s="20"/>
      <c r="E24" s="20"/>
      <c r="F24" s="20"/>
      <c r="G24" s="20"/>
      <c r="H24" s="20"/>
    </row>
    <row r="25" spans="1:8" ht="78" customHeight="1">
      <c r="A25" s="3" t="s">
        <v>165</v>
      </c>
      <c r="B25" s="20"/>
      <c r="C25" s="3" t="s">
        <v>166</v>
      </c>
      <c r="D25" s="20"/>
      <c r="E25" s="20"/>
      <c r="F25" s="20"/>
      <c r="G25" s="20"/>
      <c r="H25" s="20"/>
    </row>
    <row r="26" spans="1:8" ht="78" customHeight="1">
      <c r="A26" s="3" t="s">
        <v>167</v>
      </c>
      <c r="B26" s="20"/>
      <c r="C26" s="3" t="s">
        <v>166</v>
      </c>
      <c r="D26" s="20"/>
      <c r="E26" s="20"/>
      <c r="F26" s="20"/>
      <c r="G26" s="20"/>
      <c r="H26" s="20"/>
    </row>
    <row r="27" spans="1:8" ht="78" customHeight="1">
      <c r="A27" s="3" t="s">
        <v>168</v>
      </c>
      <c r="B27" s="20"/>
      <c r="C27" s="3" t="s">
        <v>166</v>
      </c>
      <c r="D27" s="20"/>
      <c r="E27" s="20"/>
      <c r="F27" s="20"/>
      <c r="G27" s="20"/>
      <c r="H27" s="20"/>
    </row>
    <row r="28" spans="1:8" ht="78" customHeight="1">
      <c r="A28" s="3" t="s">
        <v>169</v>
      </c>
      <c r="B28" s="20"/>
      <c r="C28" s="3" t="s">
        <v>166</v>
      </c>
      <c r="D28" s="20"/>
      <c r="E28" s="20"/>
      <c r="F28" s="20"/>
      <c r="G28" s="20"/>
      <c r="H28" s="20"/>
    </row>
    <row r="29" spans="1:8" ht="78" customHeight="1">
      <c r="A29" s="3" t="s">
        <v>170</v>
      </c>
      <c r="B29" s="20"/>
      <c r="C29" s="3" t="s">
        <v>171</v>
      </c>
      <c r="D29" s="20"/>
      <c r="E29" s="20"/>
      <c r="F29" s="20"/>
      <c r="G29" s="20"/>
      <c r="H29" s="20"/>
    </row>
    <row r="30" spans="1:8" ht="78" customHeight="1">
      <c r="A30" s="3" t="s">
        <v>172</v>
      </c>
      <c r="B30" s="20"/>
      <c r="C30" s="3" t="s">
        <v>171</v>
      </c>
      <c r="D30" s="20"/>
      <c r="E30" s="20"/>
      <c r="F30" s="20"/>
      <c r="G30" s="20"/>
      <c r="H30" s="20"/>
    </row>
    <row r="31" spans="1:8" ht="78" customHeight="1">
      <c r="A31" s="3" t="s">
        <v>173</v>
      </c>
      <c r="B31" s="20"/>
      <c r="C31" s="3" t="s">
        <v>171</v>
      </c>
      <c r="D31" s="20"/>
      <c r="E31" s="20"/>
      <c r="F31" s="20"/>
      <c r="G31" s="20"/>
      <c r="H31" s="20"/>
    </row>
    <row r="32" spans="1:8" ht="78" customHeight="1">
      <c r="A32" s="3" t="s">
        <v>174</v>
      </c>
      <c r="B32" s="20"/>
      <c r="C32" s="3" t="s">
        <v>171</v>
      </c>
      <c r="D32" s="20"/>
      <c r="E32" s="20"/>
      <c r="F32" s="20"/>
      <c r="G32" s="20"/>
      <c r="H32" s="20"/>
    </row>
    <row r="33" spans="1:8" ht="78" customHeight="1">
      <c r="A33" s="3" t="s">
        <v>175</v>
      </c>
      <c r="B33" s="20"/>
      <c r="C33" s="3" t="s">
        <v>176</v>
      </c>
      <c r="D33" s="20"/>
      <c r="E33" s="20"/>
      <c r="F33" s="20"/>
      <c r="G33" s="20"/>
      <c r="H33" s="20"/>
    </row>
    <row r="34" spans="1:8" ht="90.95" customHeight="1"/>
  </sheetData>
  <mergeCells count="6">
    <mergeCell ref="A1:H1"/>
    <mergeCell ref="A3:H3"/>
    <mergeCell ref="A21:H21"/>
    <mergeCell ref="A2:H2"/>
    <mergeCell ref="A14:H14"/>
    <mergeCell ref="A5:H5"/>
  </mergeCells>
  <pageMargins left="0.75" right="0.75" top="1" bottom="1" header="0.5" footer="0.5"/>
  <pageSetup fitToHeight="0"/>
  <headerFooter>
    <oddHeader>&amp;LPGE01-GID05-SH-019&amp;RMilestone Schedule</oddHeader>
    <oddFooter>&amp;CPGE01-GID05-SH-019 | Milestone Schedule</oddFooter>
    <evenFooter>&amp;CPGE01-GID05-SH-019 | Milestone Schedule</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1" tint="0.499984740745262"/>
    <pageSetUpPr fitToPage="1"/>
  </sheetPr>
  <dimension ref="A1:H31"/>
  <sheetViews>
    <sheetView showGridLines="0" tabSelected="1" zoomScale="60" zoomScaleNormal="60" workbookViewId="0">
      <pane ySplit="6" topLeftCell="A23" activePane="bottomLeft" state="frozen"/>
      <selection pane="bottomLeft" sqref="A1:H1"/>
    </sheetView>
  </sheetViews>
  <sheetFormatPr defaultRowHeight="14.45"/>
  <cols>
    <col min="1" max="1" width="23.140625" customWidth="1"/>
    <col min="2" max="2" width="38" customWidth="1"/>
    <col min="3" max="3" width="28.42578125" customWidth="1"/>
    <col min="4" max="4" width="33.7109375" customWidth="1"/>
    <col min="5" max="5" width="30" customWidth="1"/>
    <col min="6" max="6" width="36" customWidth="1"/>
    <col min="7" max="7" width="30" customWidth="1"/>
    <col min="8" max="8" width="32" customWidth="1"/>
  </cols>
  <sheetData>
    <row r="1" spans="1:8" ht="27.95" customHeight="1">
      <c r="A1" s="48" t="s">
        <v>177</v>
      </c>
      <c r="B1" s="53"/>
      <c r="C1" s="53"/>
      <c r="D1" s="53"/>
      <c r="E1" s="53"/>
      <c r="F1" s="53"/>
      <c r="G1" s="53"/>
      <c r="H1" s="53"/>
    </row>
    <row r="2" spans="1:8">
      <c r="A2" s="49" t="s">
        <v>121</v>
      </c>
      <c r="B2" s="53"/>
      <c r="C2" s="53"/>
      <c r="D2" s="53"/>
      <c r="E2" s="53"/>
      <c r="F2" s="53"/>
      <c r="G2" s="53"/>
      <c r="H2" s="53"/>
    </row>
    <row r="3" spans="1:8">
      <c r="A3" s="60" t="s">
        <v>2</v>
      </c>
      <c r="B3" s="53"/>
      <c r="C3" s="53"/>
      <c r="D3" s="53"/>
      <c r="E3" s="53"/>
      <c r="F3" s="53"/>
      <c r="G3" s="53"/>
      <c r="H3" s="53"/>
    </row>
    <row r="5" spans="1:8" ht="20.100000000000001" customHeight="1">
      <c r="A5" s="51" t="s">
        <v>3</v>
      </c>
      <c r="B5" s="53"/>
      <c r="C5" s="53"/>
      <c r="D5" s="53"/>
      <c r="E5" s="53"/>
      <c r="F5" s="53"/>
      <c r="G5" s="53"/>
      <c r="H5" s="53"/>
    </row>
    <row r="6" spans="1:8" ht="66" customHeight="1">
      <c r="A6" s="50" t="s">
        <v>178</v>
      </c>
      <c r="B6" s="53"/>
      <c r="C6" s="53"/>
      <c r="D6" s="53"/>
      <c r="E6" s="53"/>
      <c r="F6" s="53"/>
      <c r="G6" s="53"/>
      <c r="H6" s="53"/>
    </row>
    <row r="7" spans="1:8" ht="33.950000000000003" customHeight="1">
      <c r="A7" s="16" t="s">
        <v>123</v>
      </c>
      <c r="B7" s="16" t="s">
        <v>179</v>
      </c>
      <c r="C7" s="16" t="s">
        <v>180</v>
      </c>
      <c r="D7" s="16" t="s">
        <v>181</v>
      </c>
      <c r="E7" s="16" t="s">
        <v>182</v>
      </c>
      <c r="F7" s="16" t="s">
        <v>183</v>
      </c>
      <c r="G7" s="16" t="s">
        <v>140</v>
      </c>
      <c r="H7" s="16" t="s">
        <v>184</v>
      </c>
    </row>
    <row r="8" spans="1:8" ht="26.45" customHeight="1">
      <c r="A8" s="34">
        <v>1</v>
      </c>
      <c r="B8" s="34" t="s">
        <v>185</v>
      </c>
      <c r="C8" s="26"/>
      <c r="D8" s="27"/>
      <c r="E8" s="28"/>
      <c r="F8" s="28"/>
      <c r="G8" s="28"/>
      <c r="H8" s="28"/>
    </row>
    <row r="9" spans="1:8" ht="26.45" customHeight="1">
      <c r="A9" s="34">
        <v>2</v>
      </c>
      <c r="B9" s="34" t="s">
        <v>186</v>
      </c>
      <c r="C9" s="26"/>
      <c r="D9" s="27"/>
      <c r="E9" s="28"/>
      <c r="F9" s="28"/>
      <c r="G9" s="28"/>
      <c r="H9" s="28"/>
    </row>
    <row r="10" spans="1:8" ht="26.45" customHeight="1">
      <c r="A10" s="35">
        <v>3</v>
      </c>
      <c r="B10" s="35" t="s">
        <v>187</v>
      </c>
      <c r="C10" s="26"/>
      <c r="D10" s="27"/>
      <c r="E10" s="28"/>
      <c r="F10" s="28"/>
      <c r="G10" s="28"/>
      <c r="H10" s="28"/>
    </row>
    <row r="11" spans="1:8" ht="26.45" customHeight="1">
      <c r="A11" s="35">
        <v>4</v>
      </c>
      <c r="B11" s="35" t="s">
        <v>188</v>
      </c>
      <c r="C11" s="26"/>
      <c r="D11" s="27"/>
      <c r="E11" s="28"/>
      <c r="F11" s="28"/>
      <c r="G11" s="28"/>
      <c r="H11" s="28"/>
    </row>
    <row r="12" spans="1:8" ht="26.45" customHeight="1">
      <c r="A12" s="35">
        <v>5</v>
      </c>
      <c r="B12" s="35" t="s">
        <v>189</v>
      </c>
      <c r="C12" s="26"/>
      <c r="D12" s="27"/>
      <c r="E12" s="28"/>
      <c r="F12" s="28"/>
      <c r="G12" s="28"/>
      <c r="H12" s="28"/>
    </row>
    <row r="13" spans="1:8" ht="26.45" customHeight="1">
      <c r="A13" s="35">
        <v>6</v>
      </c>
      <c r="B13" s="35" t="s">
        <v>190</v>
      </c>
      <c r="C13" s="26"/>
      <c r="D13" s="27"/>
      <c r="E13" s="28"/>
      <c r="F13" s="28"/>
      <c r="G13" s="28"/>
      <c r="H13" s="28"/>
    </row>
    <row r="14" spans="1:8" ht="26.45" customHeight="1">
      <c r="A14" s="35">
        <v>7</v>
      </c>
      <c r="B14" s="35" t="s">
        <v>191</v>
      </c>
      <c r="C14" s="26"/>
      <c r="D14" s="27"/>
      <c r="E14" s="28"/>
      <c r="F14" s="28"/>
      <c r="G14" s="28"/>
      <c r="H14" s="28"/>
    </row>
    <row r="15" spans="1:8" ht="26.45" customHeight="1">
      <c r="A15" s="35">
        <v>8</v>
      </c>
      <c r="B15" s="35" t="s">
        <v>192</v>
      </c>
      <c r="C15" s="26"/>
      <c r="D15" s="27"/>
      <c r="E15" s="28"/>
      <c r="F15" s="28"/>
      <c r="G15" s="28"/>
      <c r="H15" s="28"/>
    </row>
    <row r="17" spans="1:8" ht="20.100000000000001" customHeight="1">
      <c r="A17" s="51" t="s">
        <v>193</v>
      </c>
      <c r="B17" s="53"/>
      <c r="C17" s="53"/>
      <c r="D17" s="53"/>
      <c r="E17" s="53"/>
      <c r="F17" s="53"/>
      <c r="G17" s="53"/>
      <c r="H17" s="53"/>
    </row>
    <row r="18" spans="1:8" ht="33.950000000000003" customHeight="1">
      <c r="A18" s="16" t="s">
        <v>194</v>
      </c>
      <c r="B18" s="16" t="s">
        <v>195</v>
      </c>
      <c r="C18" s="16" t="s">
        <v>196</v>
      </c>
      <c r="D18" s="16" t="s">
        <v>197</v>
      </c>
      <c r="E18" s="16" t="s">
        <v>198</v>
      </c>
      <c r="F18" s="16" t="s">
        <v>140</v>
      </c>
      <c r="G18" s="16" t="s">
        <v>199</v>
      </c>
      <c r="H18" s="16" t="s">
        <v>42</v>
      </c>
    </row>
    <row r="19" spans="1:8" ht="42" customHeight="1">
      <c r="A19" s="13" t="s">
        <v>200</v>
      </c>
      <c r="B19" s="27"/>
      <c r="C19" s="28"/>
      <c r="D19" s="28"/>
      <c r="E19" s="28"/>
      <c r="F19" s="28"/>
      <c r="G19" s="28"/>
      <c r="H19" s="28"/>
    </row>
    <row r="20" spans="1:8" ht="42" customHeight="1">
      <c r="A20" s="13" t="s">
        <v>201</v>
      </c>
      <c r="B20" s="27"/>
      <c r="C20" s="28"/>
      <c r="D20" s="28"/>
      <c r="E20" s="28"/>
      <c r="F20" s="28"/>
      <c r="G20" s="28"/>
      <c r="H20" s="28"/>
    </row>
    <row r="21" spans="1:8" ht="42" customHeight="1">
      <c r="A21" s="13" t="s">
        <v>202</v>
      </c>
      <c r="B21" s="27"/>
      <c r="C21" s="28"/>
      <c r="D21" s="28"/>
      <c r="E21" s="28"/>
      <c r="F21" s="28"/>
      <c r="G21" s="28"/>
      <c r="H21" s="28"/>
    </row>
    <row r="22" spans="1:8" ht="42" customHeight="1">
      <c r="A22" s="13" t="s">
        <v>203</v>
      </c>
      <c r="B22" s="27"/>
      <c r="C22" s="28"/>
      <c r="D22" s="28"/>
      <c r="E22" s="28"/>
      <c r="F22" s="28"/>
      <c r="G22" s="28"/>
      <c r="H22" s="28"/>
    </row>
    <row r="23" spans="1:8" ht="42" customHeight="1">
      <c r="A23" s="13" t="s">
        <v>204</v>
      </c>
      <c r="B23" s="27"/>
      <c r="C23" s="28"/>
      <c r="D23" s="28"/>
      <c r="E23" s="28"/>
      <c r="F23" s="28"/>
      <c r="G23" s="28"/>
      <c r="H23" s="28"/>
    </row>
    <row r="24" spans="1:8" ht="42" customHeight="1">
      <c r="A24" s="13" t="s">
        <v>205</v>
      </c>
      <c r="B24" s="27"/>
      <c r="C24" s="28"/>
      <c r="D24" s="28"/>
      <c r="E24" s="28"/>
      <c r="F24" s="28"/>
      <c r="G24" s="28"/>
      <c r="H24" s="28"/>
    </row>
    <row r="25" spans="1:8" ht="42" customHeight="1">
      <c r="A25" s="13" t="s">
        <v>206</v>
      </c>
      <c r="B25" s="27"/>
      <c r="C25" s="28"/>
      <c r="D25" s="28"/>
      <c r="E25" s="28"/>
      <c r="F25" s="28"/>
      <c r="G25" s="28"/>
      <c r="H25" s="28"/>
    </row>
    <row r="28" spans="1:8" ht="20.100000000000001" customHeight="1">
      <c r="A28" s="51" t="s">
        <v>207</v>
      </c>
      <c r="B28" s="53"/>
      <c r="C28" s="53"/>
      <c r="D28" s="53"/>
      <c r="E28" s="53"/>
      <c r="F28" s="53"/>
      <c r="G28" s="53"/>
      <c r="H28" s="53"/>
    </row>
    <row r="29" spans="1:8">
      <c r="A29" s="50" t="s">
        <v>208</v>
      </c>
      <c r="B29" s="53"/>
      <c r="C29" s="53"/>
      <c r="D29" s="53"/>
      <c r="E29" s="53"/>
      <c r="F29" s="53"/>
      <c r="G29" s="53"/>
      <c r="H29" s="53"/>
    </row>
    <row r="30" spans="1:8">
      <c r="A30" s="53"/>
      <c r="B30" s="53"/>
      <c r="C30" s="53"/>
      <c r="D30" s="53"/>
      <c r="E30" s="53"/>
      <c r="F30" s="53"/>
      <c r="G30" s="53"/>
      <c r="H30" s="53"/>
    </row>
    <row r="31" spans="1:8">
      <c r="A31" s="53"/>
      <c r="B31" s="53"/>
      <c r="C31" s="53"/>
      <c r="D31" s="53"/>
      <c r="E31" s="53"/>
      <c r="F31" s="53"/>
      <c r="G31" s="53"/>
      <c r="H31" s="53"/>
    </row>
  </sheetData>
  <mergeCells count="8">
    <mergeCell ref="A1:H1"/>
    <mergeCell ref="A3:H3"/>
    <mergeCell ref="A2:H2"/>
    <mergeCell ref="A29:H31"/>
    <mergeCell ref="A28:H28"/>
    <mergeCell ref="A5:H5"/>
    <mergeCell ref="A6:H6"/>
    <mergeCell ref="A17:H17"/>
  </mergeCells>
  <pageMargins left="0.75" right="0.75" top="1" bottom="1" header="0.5" footer="0.5"/>
  <pageSetup orientation="landscape"/>
  <headerFooter>
    <oddFooter>&amp;LCancellation Schedule&amp;CPGE01-GID05-SH-019 | Cancellation Schedule&amp;RPGE Confidential</oddFooter>
    <evenFooter>&amp;CPGE01-GID05-SH-019 | Cancellation Schedule</even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1" tint="0.499984740745262"/>
    <pageSetUpPr fitToPage="1"/>
  </sheetPr>
  <dimension ref="A1:H32"/>
  <sheetViews>
    <sheetView showGridLines="0" zoomScale="80" zoomScaleNormal="80" workbookViewId="0">
      <pane ySplit="3" topLeftCell="A4" activePane="bottomLeft" state="frozen"/>
      <selection pane="bottomLeft" activeCell="A3" sqref="A3:H3"/>
    </sheetView>
  </sheetViews>
  <sheetFormatPr defaultRowHeight="14.45"/>
  <cols>
    <col min="1" max="1" width="6" customWidth="1"/>
    <col min="2" max="2" width="18" customWidth="1"/>
    <col min="3" max="3" width="25" customWidth="1"/>
    <col min="4" max="5" width="44" customWidth="1"/>
    <col min="6" max="7" width="22" customWidth="1"/>
    <col min="8" max="8" width="20" customWidth="1"/>
  </cols>
  <sheetData>
    <row r="1" spans="1:8" ht="21" customHeight="1">
      <c r="A1" s="39" t="s">
        <v>209</v>
      </c>
      <c r="B1" s="53"/>
      <c r="C1" s="53"/>
      <c r="D1" s="53"/>
      <c r="E1" s="53"/>
      <c r="F1" s="53"/>
      <c r="G1" s="53"/>
      <c r="H1" s="53"/>
    </row>
    <row r="2" spans="1:8">
      <c r="A2" s="37" t="s">
        <v>121</v>
      </c>
      <c r="B2" s="53"/>
      <c r="C2" s="53"/>
      <c r="D2" s="53"/>
      <c r="E2" s="53"/>
      <c r="F2" s="53"/>
      <c r="G2" s="53"/>
      <c r="H2" s="53"/>
    </row>
    <row r="3" spans="1:8">
      <c r="A3" s="40" t="s">
        <v>2</v>
      </c>
      <c r="B3" s="53"/>
      <c r="C3" s="53"/>
      <c r="D3" s="53"/>
      <c r="E3" s="53"/>
      <c r="F3" s="53"/>
      <c r="G3" s="53"/>
      <c r="H3" s="53"/>
    </row>
    <row r="4" spans="1:8">
      <c r="A4" s="52" t="s">
        <v>210</v>
      </c>
      <c r="B4" s="53"/>
      <c r="C4" s="53"/>
      <c r="D4" s="53"/>
      <c r="E4" s="53"/>
      <c r="F4" s="53"/>
      <c r="G4" s="53"/>
      <c r="H4" s="53"/>
    </row>
    <row r="5" spans="1:8">
      <c r="A5" s="53"/>
      <c r="B5" s="53"/>
      <c r="C5" s="53"/>
      <c r="D5" s="53"/>
      <c r="E5" s="53"/>
      <c r="F5" s="53"/>
      <c r="G5" s="53"/>
      <c r="H5" s="53"/>
    </row>
    <row r="7" spans="1:8" ht="20.100000000000001" customHeight="1">
      <c r="A7" s="41" t="s">
        <v>209</v>
      </c>
      <c r="B7" s="53"/>
      <c r="C7" s="53"/>
      <c r="D7" s="53"/>
      <c r="E7" s="53"/>
      <c r="F7" s="53"/>
      <c r="G7" s="53"/>
      <c r="H7" s="53"/>
    </row>
    <row r="8" spans="1:8" ht="32.1" customHeight="1">
      <c r="A8" s="15" t="s">
        <v>123</v>
      </c>
      <c r="B8" s="15" t="s">
        <v>211</v>
      </c>
      <c r="C8" s="15" t="s">
        <v>212</v>
      </c>
      <c r="D8" s="15" t="s">
        <v>213</v>
      </c>
      <c r="E8" s="15" t="s">
        <v>214</v>
      </c>
      <c r="F8" s="15" t="s">
        <v>215</v>
      </c>
      <c r="G8" s="15" t="s">
        <v>216</v>
      </c>
      <c r="H8" s="15" t="s">
        <v>217</v>
      </c>
    </row>
    <row r="9" spans="1:8">
      <c r="A9" s="3">
        <v>1</v>
      </c>
      <c r="B9" s="20"/>
      <c r="C9" s="20"/>
      <c r="D9" s="20"/>
      <c r="E9" s="20"/>
      <c r="F9" s="20"/>
      <c r="G9" s="20"/>
      <c r="H9" s="3"/>
    </row>
    <row r="10" spans="1:8">
      <c r="A10" s="3">
        <v>2</v>
      </c>
      <c r="B10" s="20"/>
      <c r="C10" s="20"/>
      <c r="D10" s="20"/>
      <c r="E10" s="20"/>
      <c r="F10" s="20"/>
      <c r="G10" s="20"/>
      <c r="H10" s="3"/>
    </row>
    <row r="11" spans="1:8">
      <c r="A11" s="3">
        <v>3</v>
      </c>
      <c r="B11" s="20"/>
      <c r="C11" s="20"/>
      <c r="D11" s="20"/>
      <c r="E11" s="20"/>
      <c r="F11" s="20"/>
      <c r="G11" s="20"/>
      <c r="H11" s="3"/>
    </row>
    <row r="12" spans="1:8">
      <c r="A12" s="3">
        <v>4</v>
      </c>
      <c r="B12" s="20"/>
      <c r="C12" s="20"/>
      <c r="D12" s="20"/>
      <c r="E12" s="20"/>
      <c r="F12" s="20"/>
      <c r="G12" s="20"/>
      <c r="H12" s="3"/>
    </row>
    <row r="13" spans="1:8">
      <c r="A13" s="3">
        <v>5</v>
      </c>
      <c r="B13" s="20"/>
      <c r="C13" s="20"/>
      <c r="D13" s="20"/>
      <c r="E13" s="20"/>
      <c r="F13" s="20"/>
      <c r="G13" s="20"/>
      <c r="H13" s="3"/>
    </row>
    <row r="14" spans="1:8">
      <c r="A14" s="3">
        <v>6</v>
      </c>
      <c r="B14" s="20"/>
      <c r="C14" s="20"/>
      <c r="D14" s="20"/>
      <c r="E14" s="20"/>
      <c r="F14" s="20"/>
      <c r="G14" s="20"/>
      <c r="H14" s="3"/>
    </row>
    <row r="15" spans="1:8">
      <c r="A15" s="3">
        <v>7</v>
      </c>
      <c r="B15" s="20"/>
      <c r="C15" s="20"/>
      <c r="D15" s="20"/>
      <c r="E15" s="20"/>
      <c r="F15" s="20"/>
      <c r="G15" s="20"/>
      <c r="H15" s="3"/>
    </row>
    <row r="16" spans="1:8">
      <c r="A16" s="3">
        <v>8</v>
      </c>
      <c r="B16" s="20"/>
      <c r="C16" s="20"/>
      <c r="D16" s="20"/>
      <c r="E16" s="20"/>
      <c r="F16" s="20"/>
      <c r="G16" s="20"/>
      <c r="H16" s="3"/>
    </row>
    <row r="17" spans="1:8">
      <c r="A17" s="3">
        <v>9</v>
      </c>
      <c r="B17" s="20"/>
      <c r="C17" s="20"/>
      <c r="D17" s="20"/>
      <c r="E17" s="20"/>
      <c r="F17" s="20"/>
      <c r="G17" s="20"/>
      <c r="H17" s="3"/>
    </row>
    <row r="18" spans="1:8">
      <c r="A18" s="3">
        <v>10</v>
      </c>
      <c r="B18" s="20"/>
      <c r="C18" s="20"/>
      <c r="D18" s="20"/>
      <c r="E18" s="20"/>
      <c r="F18" s="20"/>
      <c r="G18" s="20"/>
      <c r="H18" s="3"/>
    </row>
    <row r="21" spans="1:8" ht="20.100000000000001" customHeight="1">
      <c r="A21" s="41" t="s">
        <v>218</v>
      </c>
      <c r="B21" s="53"/>
      <c r="C21" s="53"/>
      <c r="D21" s="53"/>
      <c r="E21" s="53"/>
      <c r="F21" s="53"/>
      <c r="G21" s="53"/>
      <c r="H21" s="53"/>
    </row>
    <row r="22" spans="1:8" ht="32.1" customHeight="1">
      <c r="A22" s="15"/>
      <c r="B22" s="15"/>
      <c r="C22" s="15"/>
      <c r="D22" s="15"/>
      <c r="E22" s="15"/>
      <c r="F22" s="15"/>
      <c r="G22" s="15"/>
      <c r="H22" s="15"/>
    </row>
    <row r="23" spans="1:8">
      <c r="A23" s="3"/>
      <c r="B23" s="20"/>
      <c r="C23" s="20"/>
      <c r="D23" s="20"/>
      <c r="E23" s="20"/>
      <c r="F23" s="20"/>
      <c r="G23" s="20"/>
      <c r="H23" s="3"/>
    </row>
    <row r="24" spans="1:8">
      <c r="A24" s="3"/>
      <c r="B24" s="20"/>
      <c r="C24" s="20"/>
      <c r="D24" s="20"/>
      <c r="E24" s="20"/>
      <c r="F24" s="20"/>
      <c r="G24" s="20"/>
      <c r="H24" s="3"/>
    </row>
    <row r="25" spans="1:8">
      <c r="A25" s="3"/>
      <c r="B25" s="20"/>
      <c r="C25" s="20"/>
      <c r="D25" s="20"/>
      <c r="E25" s="20"/>
      <c r="F25" s="20"/>
      <c r="G25" s="20"/>
      <c r="H25" s="3"/>
    </row>
    <row r="26" spans="1:8">
      <c r="A26" s="3"/>
      <c r="B26" s="20"/>
      <c r="C26" s="20"/>
      <c r="D26" s="20"/>
      <c r="E26" s="20"/>
      <c r="F26" s="20"/>
      <c r="G26" s="20"/>
      <c r="H26" s="3"/>
    </row>
    <row r="27" spans="1:8">
      <c r="A27" s="3"/>
      <c r="B27" s="20"/>
      <c r="C27" s="20"/>
      <c r="D27" s="20"/>
      <c r="E27" s="20"/>
      <c r="F27" s="20"/>
      <c r="G27" s="20"/>
      <c r="H27" s="3"/>
    </row>
    <row r="28" spans="1:8">
      <c r="A28" s="3"/>
      <c r="B28" s="20"/>
      <c r="C28" s="20"/>
      <c r="D28" s="20"/>
      <c r="E28" s="20"/>
      <c r="F28" s="20"/>
      <c r="G28" s="20"/>
      <c r="H28" s="3"/>
    </row>
    <row r="29" spans="1:8">
      <c r="A29" s="3"/>
      <c r="B29" s="20"/>
      <c r="C29" s="20"/>
      <c r="D29" s="20"/>
      <c r="E29" s="20"/>
      <c r="F29" s="20"/>
      <c r="G29" s="20"/>
      <c r="H29" s="3"/>
    </row>
    <row r="30" spans="1:8">
      <c r="A30" s="3"/>
      <c r="B30" s="20"/>
      <c r="C30" s="20"/>
      <c r="D30" s="20"/>
      <c r="E30" s="20"/>
      <c r="F30" s="20"/>
      <c r="G30" s="20"/>
      <c r="H30" s="3"/>
    </row>
    <row r="31" spans="1:8">
      <c r="A31" s="3"/>
      <c r="B31" s="20"/>
      <c r="C31" s="20"/>
      <c r="D31" s="20"/>
      <c r="E31" s="20"/>
      <c r="F31" s="20"/>
      <c r="G31" s="20"/>
      <c r="H31" s="3"/>
    </row>
    <row r="32" spans="1:8">
      <c r="A32" s="3"/>
      <c r="B32" s="20"/>
      <c r="C32" s="20"/>
      <c r="D32" s="20"/>
      <c r="E32" s="20"/>
      <c r="F32" s="20"/>
      <c r="G32" s="20"/>
      <c r="H32" s="3"/>
    </row>
  </sheetData>
  <mergeCells count="6">
    <mergeCell ref="A1:H1"/>
    <mergeCell ref="A4:H5"/>
    <mergeCell ref="A7:H7"/>
    <mergeCell ref="A21:H21"/>
    <mergeCell ref="A3:H3"/>
    <mergeCell ref="A2:H2"/>
  </mergeCells>
  <pageMargins left="0.75" right="0.75" top="1" bottom="1" header="0.5" footer="0.5"/>
  <pageSetup fitToHeight="0"/>
  <headerFooter>
    <oddHeader>&amp;LPGE01-GID05-SH-019&amp;RAssumptions &amp; Exceptions</oddHeader>
    <oddFooter>&amp;CPGE01-GID05-SH-019 | Pricing Assumptions</oddFooter>
    <evenFooter>&amp;CPGE01-GID05-SH-019 | Pricing Assumptions</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1" tint="0.499984740745262"/>
    <pageSetUpPr fitToPage="1"/>
  </sheetPr>
  <dimension ref="A1:H28"/>
  <sheetViews>
    <sheetView showGridLines="0" zoomScale="85" workbookViewId="0">
      <pane ySplit="4" topLeftCell="A5" activePane="bottomLeft" state="frozen"/>
      <selection pane="bottomLeft" activeCell="B9" sqref="B9"/>
    </sheetView>
  </sheetViews>
  <sheetFormatPr defaultRowHeight="14.45"/>
  <cols>
    <col min="1" max="1" width="21.42578125" customWidth="1"/>
    <col min="2" max="2" width="75.85546875" customWidth="1"/>
    <col min="3" max="3" width="18" customWidth="1"/>
    <col min="4" max="4" width="28" customWidth="1"/>
    <col min="5" max="5" width="36" customWidth="1"/>
    <col min="6" max="8" width="18" customWidth="1"/>
  </cols>
  <sheetData>
    <row r="1" spans="1:8" ht="21" customHeight="1">
      <c r="A1" s="39" t="s">
        <v>219</v>
      </c>
      <c r="B1" s="53"/>
      <c r="C1" s="53"/>
      <c r="D1" s="53"/>
      <c r="E1" s="53"/>
      <c r="F1" s="53"/>
      <c r="G1" s="53"/>
      <c r="H1" s="53"/>
    </row>
    <row r="2" spans="1:8">
      <c r="A2" s="37" t="s">
        <v>121</v>
      </c>
      <c r="B2" s="53"/>
      <c r="C2" s="53"/>
      <c r="D2" s="53"/>
      <c r="E2" s="53"/>
      <c r="F2" s="53"/>
      <c r="G2" s="53"/>
      <c r="H2" s="53"/>
    </row>
    <row r="3" spans="1:8">
      <c r="A3" s="40" t="s">
        <v>2</v>
      </c>
      <c r="B3" s="53"/>
      <c r="C3" s="53"/>
      <c r="D3" s="53"/>
      <c r="E3" s="53"/>
      <c r="F3" s="53"/>
      <c r="G3" s="53"/>
      <c r="H3" s="53"/>
    </row>
    <row r="5" spans="1:8" ht="20.100000000000001" customHeight="1">
      <c r="A5" s="41" t="s">
        <v>220</v>
      </c>
      <c r="B5" s="53"/>
      <c r="C5" s="53"/>
      <c r="D5" s="53"/>
      <c r="E5" s="53"/>
      <c r="F5" s="53"/>
      <c r="G5" s="53"/>
      <c r="H5" s="53"/>
    </row>
    <row r="6" spans="1:8" ht="32.1" customHeight="1">
      <c r="A6" s="15" t="s">
        <v>123</v>
      </c>
      <c r="B6" s="15" t="s">
        <v>221</v>
      </c>
      <c r="C6" s="15" t="s">
        <v>222</v>
      </c>
      <c r="D6" s="15" t="s">
        <v>223</v>
      </c>
      <c r="E6" s="15"/>
      <c r="F6" s="15"/>
      <c r="G6" s="15"/>
      <c r="H6" s="15"/>
    </row>
    <row r="7" spans="1:8" ht="45.75" customHeight="1">
      <c r="A7" s="3">
        <v>1</v>
      </c>
      <c r="B7" s="3" t="s">
        <v>224</v>
      </c>
      <c r="C7" s="20"/>
      <c r="D7" s="20"/>
    </row>
    <row r="8" spans="1:8" ht="111" customHeight="1">
      <c r="A8" s="3">
        <v>2</v>
      </c>
      <c r="B8" s="12" t="s">
        <v>225</v>
      </c>
      <c r="C8" s="20"/>
      <c r="D8" s="20"/>
    </row>
    <row r="9" spans="1:8" ht="45.75" customHeight="1">
      <c r="A9" s="3">
        <v>3</v>
      </c>
      <c r="B9" s="3" t="s">
        <v>226</v>
      </c>
      <c r="C9" s="20"/>
      <c r="D9" s="20"/>
    </row>
    <row r="10" spans="1:8" ht="45.75" customHeight="1">
      <c r="A10" s="3">
        <v>4</v>
      </c>
      <c r="B10" s="3" t="s">
        <v>227</v>
      </c>
      <c r="C10" s="20"/>
      <c r="D10" s="20"/>
    </row>
    <row r="11" spans="1:8" ht="45.75" customHeight="1">
      <c r="A11" s="3">
        <v>5</v>
      </c>
      <c r="B11" s="3" t="s">
        <v>228</v>
      </c>
      <c r="C11" s="20"/>
      <c r="D11" s="20"/>
    </row>
    <row r="12" spans="1:8" ht="45.75" customHeight="1">
      <c r="A12" s="3">
        <v>6</v>
      </c>
      <c r="B12" s="3" t="s">
        <v>229</v>
      </c>
      <c r="C12" s="20"/>
      <c r="D12" s="20"/>
    </row>
    <row r="13" spans="1:8" ht="45.75" customHeight="1">
      <c r="A13" s="3">
        <v>7</v>
      </c>
      <c r="B13" s="3" t="s">
        <v>230</v>
      </c>
      <c r="C13" s="20"/>
      <c r="D13" s="20"/>
    </row>
    <row r="15" spans="1:8" ht="20.100000000000001" customHeight="1">
      <c r="A15" s="53"/>
      <c r="B15" s="53"/>
      <c r="C15" s="53"/>
      <c r="D15" s="53"/>
      <c r="E15" s="53"/>
      <c r="F15" s="53"/>
      <c r="G15" s="53"/>
      <c r="H15" s="53"/>
    </row>
    <row r="16" spans="1:8">
      <c r="A16" s="14" t="s">
        <v>231</v>
      </c>
      <c r="B16" s="53"/>
      <c r="C16" s="53"/>
      <c r="D16" s="53"/>
      <c r="E16" s="53"/>
      <c r="F16" s="53"/>
      <c r="G16" s="53"/>
      <c r="H16" s="53"/>
    </row>
    <row r="17" spans="2:8">
      <c r="B17" s="53"/>
      <c r="C17" s="53"/>
      <c r="D17" s="53"/>
      <c r="E17" s="53"/>
      <c r="F17" s="53"/>
      <c r="G17" s="53"/>
      <c r="H17" s="53"/>
    </row>
    <row r="18" spans="2:8">
      <c r="B18" s="53"/>
      <c r="C18" s="53"/>
      <c r="D18" s="53"/>
      <c r="E18" s="53"/>
      <c r="F18" s="53"/>
      <c r="G18" s="53"/>
      <c r="H18" s="53"/>
    </row>
    <row r="19" spans="2:8">
      <c r="B19" s="53"/>
      <c r="C19" s="53"/>
      <c r="D19" s="53"/>
      <c r="E19" s="53"/>
      <c r="F19" s="53"/>
      <c r="G19" s="53"/>
      <c r="H19" s="53"/>
    </row>
    <row r="21" spans="2:8">
      <c r="C21" s="53"/>
      <c r="D21" s="53"/>
      <c r="E21" s="53"/>
      <c r="F21" s="53"/>
    </row>
    <row r="22" spans="2:8">
      <c r="B22" s="1" t="s">
        <v>232</v>
      </c>
      <c r="C22" s="38"/>
      <c r="D22" s="61"/>
      <c r="E22" s="61"/>
      <c r="F22" s="61"/>
    </row>
    <row r="23" spans="2:8">
      <c r="B23" s="1" t="s">
        <v>233</v>
      </c>
      <c r="C23" s="38"/>
      <c r="D23" s="61"/>
      <c r="E23" s="61"/>
      <c r="F23" s="61"/>
    </row>
    <row r="24" spans="2:8">
      <c r="B24" s="1" t="s">
        <v>234</v>
      </c>
      <c r="C24" s="38"/>
      <c r="D24" s="61"/>
      <c r="E24" s="61"/>
      <c r="F24" s="61"/>
    </row>
    <row r="25" spans="2:8">
      <c r="B25" s="1" t="s">
        <v>235</v>
      </c>
      <c r="C25" s="38"/>
      <c r="D25" s="61"/>
      <c r="E25" s="61"/>
      <c r="F25" s="61"/>
    </row>
    <row r="26" spans="2:8">
      <c r="B26" s="1" t="s">
        <v>236</v>
      </c>
      <c r="C26" s="38"/>
      <c r="D26" s="61"/>
      <c r="E26" s="61"/>
      <c r="F26" s="61"/>
    </row>
    <row r="27" spans="2:8">
      <c r="B27" s="1" t="s">
        <v>29</v>
      </c>
      <c r="C27" s="38"/>
      <c r="D27" s="61"/>
      <c r="E27" s="61"/>
      <c r="F27" s="61"/>
    </row>
    <row r="28" spans="2:8">
      <c r="B28" s="1" t="s">
        <v>30</v>
      </c>
      <c r="C28" s="20"/>
      <c r="D28" s="18"/>
      <c r="E28" s="18"/>
      <c r="F28" s="18"/>
    </row>
  </sheetData>
  <mergeCells count="13">
    <mergeCell ref="C26:F26"/>
    <mergeCell ref="C23:F23"/>
    <mergeCell ref="C27:F27"/>
    <mergeCell ref="C25:F25"/>
    <mergeCell ref="B16:H19"/>
    <mergeCell ref="A2:H2"/>
    <mergeCell ref="C24:F24"/>
    <mergeCell ref="A1:H1"/>
    <mergeCell ref="C21:F21"/>
    <mergeCell ref="A3:H3"/>
    <mergeCell ref="C22:F22"/>
    <mergeCell ref="A5:H5"/>
    <mergeCell ref="A15:H15"/>
  </mergeCells>
  <dataValidations count="1">
    <dataValidation type="list" sqref="C7:C12" xr:uid="{00000000-0002-0000-0500-000000000000}">
      <formula1>"Yes,No,N/A"</formula1>
    </dataValidation>
  </dataValidations>
  <pageMargins left="0.75" right="0.75" top="1" bottom="1" header="0.5" footer="0.5"/>
  <pageSetup fitToHeight="0"/>
  <headerFooter>
    <oddHeader>&amp;LPGE01-GID05-SH-019&amp;RAcceptance &amp; Certification</oddHeader>
    <oddFooter>&amp;CPGE01-GID05-SH-019 | Acceptance &amp; Certification</oddFooter>
    <evenFooter>&amp;CPGE01-GID05-SH-019 | Acceptance &amp; Certification</even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hyperlink xmlns="4503acbe-a90a-4f40-8d90-a793bd32a887">
      <Url xsi:nil="true"/>
      <Description xsi:nil="true"/>
    </hyperlink>
    <VersionComments xmlns="4503acbe-a90a-4f40-8d90-a793bd32a887" xsi:nil="true"/>
    <TaxCatchAll xmlns="a776e906-08b3-4826-b95f-6aa4d4d0b9ef">
      <Value>13</Value>
    </TaxCatchAll>
    <lcf76f155ced4ddcb4097134ff3c332f xmlns="4503acbe-a90a-4f40-8d90-a793bd32a887">
      <Terms xmlns="http://schemas.microsoft.com/office/infopath/2007/PartnerControls"/>
    </lcf76f155ced4ddcb4097134ff3c332f>
    <Delete_x003f_ xmlns="4503acbe-a90a-4f40-8d90-a793bd32a887"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B5835EFBBE359744A6FA4A88F1937247" ma:contentTypeVersion="18" ma:contentTypeDescription="Create a new document." ma:contentTypeScope="" ma:versionID="100aa06c0641773f1b2ecb6d69812443">
  <xsd:schema xmlns:xsd="http://www.w3.org/2001/XMLSchema" xmlns:xs="http://www.w3.org/2001/XMLSchema" xmlns:p="http://schemas.microsoft.com/office/2006/metadata/properties" xmlns:ns2="4503acbe-a90a-4f40-8d90-a793bd32a887" xmlns:ns3="066ae471-b4a1-43ed-8e48-7aa752812586" xmlns:ns4="a776e906-08b3-4826-b95f-6aa4d4d0b9ef" targetNamespace="http://schemas.microsoft.com/office/2006/metadata/properties" ma:root="true" ma:fieldsID="f58f439f82cab75c79d4662d2b8af8df" ns2:_="" ns3:_="" ns4:_="">
    <xsd:import namespace="4503acbe-a90a-4f40-8d90-a793bd32a887"/>
    <xsd:import namespace="066ae471-b4a1-43ed-8e48-7aa752812586"/>
    <xsd:import namespace="a776e906-08b3-4826-b95f-6aa4d4d0b9ef"/>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element ref="ns2:lcf76f155ced4ddcb4097134ff3c332f" minOccurs="0"/>
                <xsd:element ref="ns4: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hyperlink" minOccurs="0"/>
                <xsd:element ref="ns2:VersionComments" minOccurs="0"/>
                <xsd:element ref="ns2:MediaServiceLocation" minOccurs="0"/>
                <xsd:element ref="ns2:Delete_x003f_"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503acbe-a90a-4f40-8d90-a793bd32a88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f9eb3f2a-80f5-42ea-84c3-437bd8a86f36"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hyperlink" ma:index="22" nillable="true" ma:displayName="hyperlink" ma:format="Hyperlink" ma:internalName="hyperlink">
      <xsd:complexType>
        <xsd:complexContent>
          <xsd:extension base="dms:URL">
            <xsd:sequence>
              <xsd:element name="Url" type="dms:ValidUrl" minOccurs="0" nillable="true"/>
              <xsd:element name="Description" type="xsd:string" nillable="true"/>
            </xsd:sequence>
          </xsd:extension>
        </xsd:complexContent>
      </xsd:complexType>
    </xsd:element>
    <xsd:element name="VersionComments" ma:index="23" nillable="true" ma:displayName="Version Comments" ma:description="Captures Version Updates." ma:format="Dropdown" ma:internalName="VersionComments">
      <xsd:simpleType>
        <xsd:restriction base="dms:Note">
          <xsd:maxLength value="255"/>
        </xsd:restriction>
      </xsd:simpleType>
    </xsd:element>
    <xsd:element name="MediaServiceLocation" ma:index="24" nillable="true" ma:displayName="Location" ma:indexed="true" ma:internalName="MediaServiceLocation" ma:readOnly="true">
      <xsd:simpleType>
        <xsd:restriction base="dms:Text"/>
      </xsd:simpleType>
    </xsd:element>
    <xsd:element name="Delete_x003f_" ma:index="25" nillable="true" ma:displayName="Delete?" ma:format="Dropdown" ma:internalName="Delete_x003f_">
      <xsd:simpleType>
        <xsd:restriction base="dms:Choice">
          <xsd:enumeration value="Delete"/>
        </xsd:restriction>
      </xsd:simpleType>
    </xsd:element>
  </xsd:schema>
  <xsd:schema xmlns:xsd="http://www.w3.org/2001/XMLSchema" xmlns:xs="http://www.w3.org/2001/XMLSchema" xmlns:dms="http://schemas.microsoft.com/office/2006/documentManagement/types" xmlns:pc="http://schemas.microsoft.com/office/infopath/2007/PartnerControls" targetNamespace="066ae471-b4a1-43ed-8e48-7aa752812586"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776e906-08b3-4826-b95f-6aa4d4d0b9ef"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64e1863b-f222-41f8-87d7-651e0d35d816}" ma:internalName="TaxCatchAll" ma:showField="CatchAllData" ma:web="066ae471-b4a1-43ed-8e48-7aa75281258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2337CD9-82A5-4F2E-A33B-FA22227A5632}"/>
</file>

<file path=customXml/itemProps2.xml><?xml version="1.0" encoding="utf-8"?>
<ds:datastoreItem xmlns:ds="http://schemas.openxmlformats.org/officeDocument/2006/customXml" ds:itemID="{3E937727-C3A9-4067-B859-809B9472808F}"/>
</file>

<file path=customXml/itemProps3.xml><?xml version="1.0" encoding="utf-8"?>
<ds:datastoreItem xmlns:ds="http://schemas.openxmlformats.org/officeDocument/2006/customXml" ds:itemID="{00510F19-04F6-41BC-A7E6-3EAAC035882B}"/>
</file>

<file path=docMetadata/LabelInfo.xml><?xml version="1.0" encoding="utf-8"?>
<clbl:labelList xmlns:clbl="http://schemas.microsoft.com/office/2020/mipLabelMetadata">
  <clbl:label id="{395644d4-2cff-4dd6-adc8-6e0af4ec9551}" enabled="1" method="Privileged" siteId="{3bbabadf-0ad6-4f66-984b-4c0586a4ef8c}" contentBits="0" removed="0"/>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Sarah Hadi</dc:creator>
  <cp:keywords/>
  <dc:description/>
  <cp:lastModifiedBy>Sarah Hadi</cp:lastModifiedBy>
  <cp:revision/>
  <dcterms:created xsi:type="dcterms:W3CDTF">2026-10-16T17:54:51Z</dcterms:created>
  <dcterms:modified xsi:type="dcterms:W3CDTF">2026-10-16T22:20:45Z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0x010100B5835EFBBE359744A6FA4A88F1937247</vt:lpwstr>
  </property>
  <property fmtid="{D5CDD505-2E9C-101B-9397-08002B2CF9AE}" pid="3" name="f28cfbc39c76406b9412ccff48eb6ac3">
    <vt:lpwstr>ADMIN 13|75648bea-2c61-4f2c-8608-0d2bd83b3048</vt:lpwstr>
  </property>
  <property fmtid="{D5CDD505-2E9C-101B-9397-08002B2CF9AE}" pid="4" name="Retention Pattern Code">
    <vt:lpwstr>13;#ADMIN 13|75648bea-2c61-4f2c-8608-0d2bd83b3048</vt:lpwstr>
  </property>
  <property fmtid="{D5CDD505-2E9C-101B-9397-08002B2CF9AE}" pid="5" name="MediaServiceImageTags">
    <vt:lpwstr/>
  </property>
  <property fmtid="{D5CDD505-2E9C-101B-9397-08002B2CF9AE}" pid="6" name="Retention_x0020_Pattern_x0020_Code">
    <vt:lpwstr>13;#ADMIN 13|75648bea-2c61-4f2c-8608-0d2bd83b3048</vt:lpwstr>
  </property>
  <property fmtid="{D5CDD505-2E9C-101B-9397-08002B2CF9AE}" pid="7" name="m38024f554a4429fa898bb96c26d01cd">
    <vt:lpwstr/>
  </property>
  <property fmtid="{D5CDD505-2E9C-101B-9397-08002B2CF9AE}" pid="8" name="Locations">
    <vt:lpwstr/>
  </property>
  <property fmtid="{D5CDD505-2E9C-101B-9397-08002B2CF9AE}" pid="9" name="Business_x0020_Function123">
    <vt:lpwstr/>
  </property>
  <property fmtid="{D5CDD505-2E9C-101B-9397-08002B2CF9AE}" pid="10" name="la041e208df5492a9154ced8cd7e86fa">
    <vt:lpwstr/>
  </property>
  <property fmtid="{D5CDD505-2E9C-101B-9397-08002B2CF9AE}" pid="11" name="Business Function123">
    <vt:lpwstr/>
  </property>
</Properties>
</file>