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0" yWindow="492" windowWidth="17016" windowHeight="8616" firstSheet="1" activeTab="11"/>
  </bookViews>
  <sheets>
    <sheet name="Jan. 2017" sheetId="1" r:id="rId1"/>
    <sheet name="Feb. 2017" sheetId="2" r:id="rId2"/>
    <sheet name="Mar. 2017" sheetId="3" r:id="rId3"/>
    <sheet name="Apr. 2017" sheetId="4" r:id="rId4"/>
    <sheet name="May 2017" sheetId="5" r:id="rId5"/>
    <sheet name="June 2017" sheetId="6" r:id="rId6"/>
    <sheet name="July 2017" sheetId="7" r:id="rId7"/>
    <sheet name="Aug. 2017" sheetId="8" r:id="rId8"/>
    <sheet name="Sept. 2017" sheetId="9" r:id="rId9"/>
    <sheet name="Oct. 2017" sheetId="10" r:id="rId10"/>
    <sheet name="Nov. 2017" sheetId="11" r:id="rId11"/>
    <sheet name="Dec. 2017" sheetId="12" r:id="rId12"/>
    <sheet name="Sheet1" sheetId="14" r:id="rId13"/>
  </sheets>
  <calcPr calcId="145621"/>
</workbook>
</file>

<file path=xl/calcChain.xml><?xml version="1.0" encoding="utf-8"?>
<calcChain xmlns="http://schemas.openxmlformats.org/spreadsheetml/2006/main">
  <c r="P34" i="12" l="1"/>
  <c r="P32" i="12" l="1"/>
  <c r="P27" i="12" l="1"/>
  <c r="P25" i="12" l="1"/>
  <c r="P23" i="12" l="1"/>
  <c r="P20" i="12" l="1"/>
  <c r="P18" i="12" l="1"/>
  <c r="P16" i="12" l="1"/>
  <c r="P13" i="12" l="1"/>
  <c r="P11" i="12" l="1"/>
  <c r="P9" i="12" l="1"/>
  <c r="P6" i="12" l="1"/>
  <c r="P33" i="11" l="1"/>
  <c r="P34" i="11"/>
  <c r="P32" i="11" l="1"/>
  <c r="P27" i="11" l="1"/>
  <c r="P22" i="11" l="1"/>
  <c r="P25" i="11"/>
  <c r="P20" i="11" l="1"/>
  <c r="P14" i="11" l="1"/>
  <c r="P18" i="11"/>
  <c r="P13" i="11" l="1"/>
  <c r="P11" i="11" l="1"/>
  <c r="P8" i="11" l="1"/>
  <c r="P6" i="11" l="1"/>
  <c r="P30" i="10" l="1"/>
  <c r="P32" i="10"/>
  <c r="P28" i="10" l="1"/>
  <c r="P25" i="10" l="1"/>
  <c r="P23" i="10" l="1"/>
  <c r="P21" i="10" l="1"/>
  <c r="P18" i="10" l="1"/>
  <c r="P16" i="10" l="1"/>
  <c r="P14" i="10" l="1"/>
  <c r="P11" i="10" l="1"/>
  <c r="P9" i="10" l="1"/>
  <c r="P7" i="10"/>
  <c r="P34" i="9" l="1"/>
  <c r="P32" i="9" l="1"/>
  <c r="P30" i="9" l="1"/>
  <c r="P27" i="9" l="1"/>
  <c r="P23" i="9" l="1"/>
  <c r="P25" i="9"/>
  <c r="P20" i="9" l="1"/>
  <c r="P19" i="9" l="1"/>
  <c r="P16" i="9" l="1"/>
  <c r="P11" i="9" l="1"/>
  <c r="P13" i="9"/>
  <c r="P6" i="9" l="1"/>
  <c r="P7" i="8"/>
  <c r="P35" i="8" l="1"/>
  <c r="P33" i="8" l="1"/>
  <c r="P30" i="8"/>
  <c r="P28" i="8" l="1"/>
  <c r="P27" i="8"/>
  <c r="P23" i="8" l="1"/>
  <c r="P21" i="8" l="1"/>
  <c r="P19" i="8" l="1"/>
  <c r="P16" i="8" l="1"/>
  <c r="P12" i="8" l="1"/>
  <c r="P14" i="8"/>
  <c r="P9" i="8" l="1"/>
  <c r="P36" i="7" l="1"/>
  <c r="P33" i="7" l="1"/>
  <c r="P31" i="7" l="1"/>
  <c r="P29" i="7" l="1"/>
  <c r="P26" i="7" l="1"/>
  <c r="P24" i="7" l="1"/>
  <c r="P22" i="7" l="1"/>
  <c r="P19" i="7" l="1"/>
  <c r="P17" i="7" l="1"/>
  <c r="P15" i="7" l="1"/>
  <c r="P12" i="7" l="1"/>
  <c r="P10" i="7" l="1"/>
  <c r="P35" i="6" l="1"/>
  <c r="G37" i="5" l="1"/>
  <c r="P32" i="6"/>
  <c r="P33" i="6"/>
  <c r="P28" i="6" l="1"/>
  <c r="P31" i="6"/>
  <c r="P26" i="6" l="1"/>
  <c r="P24" i="6" l="1"/>
  <c r="P21" i="6" l="1"/>
  <c r="P19" i="6" l="1"/>
  <c r="P18" i="6" l="1"/>
  <c r="P17" i="6" l="1"/>
  <c r="P14" i="6" l="1"/>
  <c r="P13" i="6" l="1"/>
  <c r="P11" i="6"/>
  <c r="P7" i="6" l="1"/>
  <c r="P6" i="6" l="1"/>
  <c r="I37" i="5" l="1"/>
  <c r="P36" i="5"/>
  <c r="P35" i="5" l="1"/>
  <c r="P31" i="5" l="1"/>
  <c r="P30" i="5" l="1"/>
  <c r="P27" i="5" l="1"/>
  <c r="P24" i="5"/>
  <c r="P22" i="5" l="1"/>
  <c r="P20" i="5"/>
  <c r="P10" i="5" l="1"/>
  <c r="P17" i="4" l="1"/>
  <c r="P8" i="5"/>
  <c r="P6" i="5"/>
  <c r="P33" i="4" l="1"/>
  <c r="P29" i="4"/>
  <c r="P26" i="4"/>
  <c r="P24" i="4"/>
  <c r="P22" i="4"/>
  <c r="P19" i="4"/>
  <c r="P15" i="4"/>
  <c r="P12" i="4"/>
  <c r="P8" i="4"/>
  <c r="P10" i="4"/>
  <c r="B37" i="3" l="1"/>
  <c r="C37" i="3"/>
  <c r="C38" i="3" s="1"/>
  <c r="D37" i="3"/>
  <c r="D38" i="3" s="1"/>
  <c r="P32" i="2" l="1"/>
  <c r="P29" i="2" l="1"/>
  <c r="P27" i="2"/>
  <c r="P25" i="2" l="1"/>
  <c r="P22" i="2" l="1"/>
  <c r="P20" i="2" l="1"/>
  <c r="P18" i="2" l="1"/>
  <c r="P15" i="2" l="1"/>
  <c r="P13" i="2" l="1"/>
  <c r="P11" i="2" l="1"/>
  <c r="P8" i="2" l="1"/>
  <c r="P6" i="2" l="1"/>
  <c r="P35" i="1" l="1"/>
  <c r="P32" i="1" l="1"/>
  <c r="P30" i="1" l="1"/>
  <c r="P28" i="1" l="1"/>
  <c r="P25" i="1" l="1"/>
  <c r="P23" i="1" l="1"/>
  <c r="P21" i="1" l="1"/>
  <c r="P18" i="1" l="1"/>
  <c r="P16" i="1" l="1"/>
  <c r="P10" i="1" l="1"/>
  <c r="O37" i="5" l="1"/>
  <c r="F37" i="5"/>
  <c r="H37" i="5"/>
  <c r="C37" i="1" l="1"/>
  <c r="C38" i="1" s="1"/>
  <c r="D37" i="1"/>
  <c r="D38" i="1" s="1"/>
  <c r="E37" i="1"/>
  <c r="E38" i="1" s="1"/>
  <c r="F37" i="1"/>
  <c r="F38" i="1" s="1"/>
  <c r="G37" i="1"/>
  <c r="G38" i="1" s="1"/>
  <c r="H37" i="1"/>
  <c r="H38" i="1" s="1"/>
  <c r="I37" i="1"/>
  <c r="I38" i="1" s="1"/>
  <c r="J37" i="1"/>
  <c r="J38" i="1" s="1"/>
  <c r="K37" i="1"/>
  <c r="K38" i="1" s="1"/>
  <c r="L37" i="1"/>
  <c r="L38" i="1" s="1"/>
  <c r="M37" i="1"/>
  <c r="M38" i="1" s="1"/>
  <c r="N37" i="1"/>
  <c r="N38" i="1" s="1"/>
  <c r="O37" i="1"/>
  <c r="O38" i="1" s="1"/>
  <c r="B37" i="1"/>
  <c r="B38" i="1" s="1"/>
  <c r="P37" i="1" l="1"/>
  <c r="P38" i="1" s="1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N37" i="5"/>
  <c r="M37" i="5"/>
  <c r="L37" i="5"/>
  <c r="K37" i="5"/>
  <c r="J37" i="5"/>
  <c r="E37" i="5"/>
  <c r="D37" i="5"/>
  <c r="C37" i="5"/>
  <c r="B37" i="5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O37" i="3"/>
  <c r="N37" i="3"/>
  <c r="M37" i="3"/>
  <c r="L37" i="3"/>
  <c r="K37" i="3"/>
  <c r="J37" i="3"/>
  <c r="I37" i="3"/>
  <c r="H37" i="3"/>
  <c r="G37" i="3"/>
  <c r="F37" i="3"/>
  <c r="E37" i="3"/>
  <c r="O34" i="2"/>
  <c r="O35" i="2" s="1"/>
  <c r="N34" i="2"/>
  <c r="N35" i="2" s="1"/>
  <c r="M34" i="2"/>
  <c r="M35" i="2" s="1"/>
  <c r="L34" i="2"/>
  <c r="L35" i="2" s="1"/>
  <c r="K34" i="2"/>
  <c r="K35" i="2" s="1"/>
  <c r="J34" i="2"/>
  <c r="J35" i="2" s="1"/>
  <c r="I34" i="2"/>
  <c r="I35" i="2" s="1"/>
  <c r="H34" i="2"/>
  <c r="H35" i="2" s="1"/>
  <c r="G34" i="2"/>
  <c r="G35" i="2" s="1"/>
  <c r="F34" i="2"/>
  <c r="F35" i="2" s="1"/>
  <c r="E34" i="2"/>
  <c r="E35" i="2" s="1"/>
  <c r="D34" i="2"/>
  <c r="D35" i="2" s="1"/>
  <c r="C34" i="2"/>
  <c r="C35" i="2" s="1"/>
  <c r="B34" i="2"/>
  <c r="B35" i="2" s="1"/>
  <c r="B38" i="3" s="1"/>
  <c r="F38" i="3" l="1"/>
  <c r="F37" i="4" s="1"/>
  <c r="G38" i="3"/>
  <c r="G37" i="4" s="1"/>
  <c r="G38" i="5" s="1"/>
  <c r="G37" i="6" s="1"/>
  <c r="G38" i="7" s="1"/>
  <c r="G38" i="8" s="1"/>
  <c r="G37" i="9" s="1"/>
  <c r="G38" i="10" s="1"/>
  <c r="G37" i="11" s="1"/>
  <c r="G38" i="12" s="1"/>
  <c r="L38" i="3"/>
  <c r="L37" i="4" s="1"/>
  <c r="L38" i="5" s="1"/>
  <c r="L37" i="6" s="1"/>
  <c r="L38" i="7" s="1"/>
  <c r="L38" i="8" s="1"/>
  <c r="L37" i="9" s="1"/>
  <c r="L38" i="10" s="1"/>
  <c r="L37" i="11" s="1"/>
  <c r="L38" i="12" s="1"/>
  <c r="N38" i="3"/>
  <c r="N37" i="4" s="1"/>
  <c r="N38" i="5" s="1"/>
  <c r="N37" i="6" s="1"/>
  <c r="N38" i="7" s="1"/>
  <c r="N38" i="8" s="1"/>
  <c r="N37" i="9" s="1"/>
  <c r="N38" i="10" s="1"/>
  <c r="N37" i="11" s="1"/>
  <c r="N38" i="12" s="1"/>
  <c r="E38" i="3"/>
  <c r="E37" i="4" s="1"/>
  <c r="E38" i="5" s="1"/>
  <c r="E37" i="6" s="1"/>
  <c r="E38" i="7" s="1"/>
  <c r="E38" i="8" s="1"/>
  <c r="E37" i="9" s="1"/>
  <c r="E38" i="10" s="1"/>
  <c r="E37" i="11" s="1"/>
  <c r="E38" i="12" s="1"/>
  <c r="D37" i="4"/>
  <c r="D38" i="5" s="1"/>
  <c r="D37" i="6" s="1"/>
  <c r="D38" i="7" s="1"/>
  <c r="D38" i="8" s="1"/>
  <c r="D37" i="9" s="1"/>
  <c r="D38" i="10" s="1"/>
  <c r="D37" i="11" s="1"/>
  <c r="D38" i="12" s="1"/>
  <c r="O38" i="3"/>
  <c r="O37" i="4" s="1"/>
  <c r="H38" i="3"/>
  <c r="H37" i="4" s="1"/>
  <c r="H38" i="5" s="1"/>
  <c r="H37" i="6" s="1"/>
  <c r="H38" i="7" s="1"/>
  <c r="I38" i="3"/>
  <c r="I37" i="4" s="1"/>
  <c r="I38" i="5" s="1"/>
  <c r="I37" i="6" s="1"/>
  <c r="I38" i="7" s="1"/>
  <c r="I38" i="8" s="1"/>
  <c r="I37" i="9" s="1"/>
  <c r="I38" i="10" s="1"/>
  <c r="I37" i="11" s="1"/>
  <c r="I38" i="12" s="1"/>
  <c r="J38" i="3"/>
  <c r="J37" i="4" s="1"/>
  <c r="J38" i="5" s="1"/>
  <c r="J37" i="6" s="1"/>
  <c r="J38" i="7" s="1"/>
  <c r="J38" i="8" s="1"/>
  <c r="J37" i="9" s="1"/>
  <c r="J38" i="10" s="1"/>
  <c r="J37" i="11" s="1"/>
  <c r="J38" i="12" s="1"/>
  <c r="K38" i="3"/>
  <c r="K37" i="4" s="1"/>
  <c r="K38" i="5" s="1"/>
  <c r="K37" i="6" s="1"/>
  <c r="K38" i="7" s="1"/>
  <c r="K38" i="8" s="1"/>
  <c r="K37" i="9" s="1"/>
  <c r="K38" i="10" s="1"/>
  <c r="K37" i="11" s="1"/>
  <c r="K38" i="12" s="1"/>
  <c r="B37" i="4"/>
  <c r="B38" i="5" s="1"/>
  <c r="B37" i="6" s="1"/>
  <c r="B38" i="7" s="1"/>
  <c r="B38" i="8" s="1"/>
  <c r="B37" i="9" s="1"/>
  <c r="C37" i="4"/>
  <c r="C38" i="5" s="1"/>
  <c r="C37" i="6" s="1"/>
  <c r="C38" i="7" s="1"/>
  <c r="C38" i="8" s="1"/>
  <c r="C37" i="9" s="1"/>
  <c r="C38" i="10" s="1"/>
  <c r="C37" i="11" s="1"/>
  <c r="C38" i="12" s="1"/>
  <c r="M38" i="3"/>
  <c r="M37" i="4" s="1"/>
  <c r="M38" i="5" s="1"/>
  <c r="M37" i="6" s="1"/>
  <c r="M38" i="7" s="1"/>
  <c r="M38" i="8" s="1"/>
  <c r="M37" i="9" s="1"/>
  <c r="M38" i="10" s="1"/>
  <c r="M37" i="11" s="1"/>
  <c r="M38" i="12" s="1"/>
  <c r="P35" i="2"/>
  <c r="F38" i="5"/>
  <c r="F37" i="6" s="1"/>
  <c r="F38" i="7" s="1"/>
  <c r="F38" i="8" s="1"/>
  <c r="F37" i="9" s="1"/>
  <c r="F38" i="10" s="1"/>
  <c r="F37" i="11" s="1"/>
  <c r="F38" i="12" s="1"/>
  <c r="P37" i="12"/>
  <c r="P36" i="11"/>
  <c r="P37" i="10"/>
  <c r="P36" i="9"/>
  <c r="P38" i="8"/>
  <c r="P37" i="8"/>
  <c r="P37" i="7"/>
  <c r="P36" i="6"/>
  <c r="P37" i="5"/>
  <c r="P36" i="4"/>
  <c r="P37" i="3"/>
  <c r="P34" i="2"/>
  <c r="P37" i="4" l="1"/>
  <c r="P38" i="3"/>
  <c r="B38" i="10"/>
  <c r="B37" i="11" s="1"/>
  <c r="B38" i="12" s="1"/>
  <c r="H38" i="8"/>
  <c r="H37" i="9" s="1"/>
  <c r="H38" i="10" s="1"/>
  <c r="H37" i="11" s="1"/>
  <c r="H38" i="12" s="1"/>
  <c r="O38" i="5"/>
  <c r="O37" i="6" s="1"/>
  <c r="O38" i="7" s="1"/>
  <c r="O38" i="8" s="1"/>
  <c r="O37" i="9" s="1"/>
  <c r="O38" i="10" s="1"/>
  <c r="O37" i="11" s="1"/>
  <c r="P38" i="5" l="1"/>
  <c r="P38" i="7"/>
  <c r="P37" i="9"/>
  <c r="P37" i="11"/>
  <c r="P38" i="12" s="1"/>
  <c r="O38" i="12"/>
  <c r="P37" i="6"/>
  <c r="P38" i="10"/>
</calcChain>
</file>

<file path=xl/sharedStrings.xml><?xml version="1.0" encoding="utf-8"?>
<sst xmlns="http://schemas.openxmlformats.org/spreadsheetml/2006/main" count="268" uniqueCount="32">
  <si>
    <t>Date</t>
  </si>
  <si>
    <t>SUMMER STEELHEAD</t>
  </si>
  <si>
    <t>SPRING CHINOOK</t>
  </si>
  <si>
    <t>Sockeye</t>
  </si>
  <si>
    <t>Fall Chinook</t>
  </si>
  <si>
    <t>Bull Trout</t>
  </si>
  <si>
    <t>Rainbow Trout</t>
  </si>
  <si>
    <t>Total</t>
  </si>
  <si>
    <t>Hatchery</t>
  </si>
  <si>
    <t>Wild</t>
  </si>
  <si>
    <t>RM</t>
  </si>
  <si>
    <t>LM</t>
  </si>
  <si>
    <t>Hachery</t>
  </si>
  <si>
    <t>Hat.</t>
  </si>
  <si>
    <t>Grand Total</t>
  </si>
  <si>
    <t>Yearly Total</t>
  </si>
  <si>
    <t xml:space="preserve"> </t>
  </si>
  <si>
    <t>NoMark</t>
  </si>
  <si>
    <t>-</t>
  </si>
  <si>
    <t>December 2017 Pelton Trap</t>
  </si>
  <si>
    <t>November 2017 Pelton Trap</t>
  </si>
  <si>
    <t>October 2017 Pelton Trap</t>
  </si>
  <si>
    <t>September 2017 Pelton Trap</t>
  </si>
  <si>
    <t>August 2017 Pelton Trap</t>
  </si>
  <si>
    <t>July 2017 Pelton Trap</t>
  </si>
  <si>
    <t>June 2017 Pelton Trap</t>
  </si>
  <si>
    <t>May 2017 Pelton Trap</t>
  </si>
  <si>
    <t>April 2017 Pelton Trap</t>
  </si>
  <si>
    <t>March 2017 Pelton Trap</t>
  </si>
  <si>
    <t>February 2017 Pelton Trap</t>
  </si>
  <si>
    <t>January 2017 Pelton Trap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</si>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</sst>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2" borderId="42" xfId="0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14" fontId="4" fillId="4" borderId="11" xfId="0" applyNumberFormat="1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6" borderId="20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5" fillId="6" borderId="25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14" fontId="4" fillId="8" borderId="11" xfId="0" applyNumberFormat="1" applyFont="1" applyFill="1" applyBorder="1" applyAlignment="1">
      <alignment horizontal="center"/>
    </xf>
    <xf numFmtId="0" fontId="5" fillId="8" borderId="20" xfId="0" applyFont="1" applyFill="1" applyBorder="1" applyAlignment="1">
      <alignment horizontal="center"/>
    </xf>
    <xf numFmtId="0" fontId="5" fillId="8" borderId="21" xfId="0" applyFont="1" applyFill="1" applyBorder="1" applyAlignment="1">
      <alignment horizontal="center"/>
    </xf>
    <xf numFmtId="0" fontId="5" fillId="8" borderId="22" xfId="0" applyFont="1" applyFill="1" applyBorder="1" applyAlignment="1">
      <alignment horizontal="center"/>
    </xf>
    <xf numFmtId="0" fontId="5" fillId="8" borderId="23" xfId="0" applyFont="1" applyFill="1" applyBorder="1" applyAlignment="1">
      <alignment horizontal="center"/>
    </xf>
    <xf numFmtId="0" fontId="5" fillId="8" borderId="24" xfId="0" applyFont="1" applyFill="1" applyBorder="1" applyAlignment="1">
      <alignment horizontal="center"/>
    </xf>
    <xf numFmtId="0" fontId="5" fillId="8" borderId="25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14" fontId="4" fillId="5" borderId="11" xfId="0" applyNumberFormat="1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44" xfId="0" applyFont="1" applyFill="1" applyBorder="1" applyAlignment="1">
      <alignment horizontal="center"/>
    </xf>
    <xf numFmtId="0" fontId="5" fillId="5" borderId="45" xfId="0" applyFont="1" applyFill="1" applyBorder="1" applyAlignment="1">
      <alignment horizontal="center"/>
    </xf>
    <xf numFmtId="0" fontId="5" fillId="5" borderId="46" xfId="0" applyFont="1" applyFill="1" applyBorder="1" applyAlignment="1">
      <alignment horizontal="center"/>
    </xf>
    <xf numFmtId="0" fontId="5" fillId="5" borderId="47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opLeftCell="A10" workbookViewId="0">
      <selection activeCell="B35" sqref="B35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26" t="s">
        <v>30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14.4" customHeight="1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ht="15.75" customHeight="1" thickBot="1" x14ac:dyDescent="0.35"/>
    <row r="4" spans="1:16" ht="14.4" customHeight="1" x14ac:dyDescent="0.3">
      <c r="A4" s="127" t="s">
        <v>0</v>
      </c>
      <c r="B4" s="129" t="s">
        <v>1</v>
      </c>
      <c r="C4" s="130"/>
      <c r="D4" s="130"/>
      <c r="E4" s="131"/>
      <c r="F4" s="129" t="s">
        <v>2</v>
      </c>
      <c r="G4" s="130"/>
      <c r="H4" s="130"/>
      <c r="I4" s="131"/>
      <c r="J4" s="132" t="s">
        <v>3</v>
      </c>
      <c r="K4" s="133"/>
      <c r="L4" s="134"/>
      <c r="M4" s="135" t="s">
        <v>4</v>
      </c>
      <c r="N4" s="127" t="s">
        <v>5</v>
      </c>
      <c r="O4" s="127" t="s">
        <v>6</v>
      </c>
      <c r="P4" s="137" t="s">
        <v>7</v>
      </c>
    </row>
    <row r="5" spans="1:16" ht="15" thickBot="1" x14ac:dyDescent="0.35">
      <c r="A5" s="12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36"/>
      <c r="N5" s="128"/>
      <c r="O5" s="128"/>
      <c r="P5" s="138"/>
    </row>
    <row r="6" spans="1:16" ht="15" customHeight="1" x14ac:dyDescent="0.3">
      <c r="A6" s="9">
        <v>42736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47"/>
    </row>
    <row r="7" spans="1:16" ht="15" customHeight="1" x14ac:dyDescent="0.3">
      <c r="A7" s="9">
        <v>42737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48"/>
    </row>
    <row r="8" spans="1:16" ht="15" customHeight="1" x14ac:dyDescent="0.3">
      <c r="A8" s="9">
        <v>42738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48"/>
    </row>
    <row r="9" spans="1:16" ht="15" customHeight="1" x14ac:dyDescent="0.3">
      <c r="A9" s="9">
        <v>42739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48"/>
    </row>
    <row r="10" spans="1:16" ht="15" customHeight="1" x14ac:dyDescent="0.3">
      <c r="A10" s="55">
        <v>42740</v>
      </c>
      <c r="B10" s="56">
        <v>43</v>
      </c>
      <c r="C10" s="57"/>
      <c r="D10" s="57"/>
      <c r="E10" s="58"/>
      <c r="F10" s="59"/>
      <c r="G10" s="57"/>
      <c r="H10" s="57"/>
      <c r="I10" s="58"/>
      <c r="J10" s="60"/>
      <c r="K10" s="57"/>
      <c r="L10" s="61"/>
      <c r="M10" s="59">
        <v>4</v>
      </c>
      <c r="N10" s="59"/>
      <c r="O10" s="62">
        <v>9</v>
      </c>
      <c r="P10" s="48">
        <f>SUM(B10,C10,D10,E10,F10,G10,H10,I10,J10,K10,L10,M10,N10,O10)</f>
        <v>56</v>
      </c>
    </row>
    <row r="11" spans="1:16" ht="15" customHeight="1" x14ac:dyDescent="0.3">
      <c r="A11" s="9">
        <v>42741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48"/>
    </row>
    <row r="12" spans="1:16" ht="15" customHeight="1" x14ac:dyDescent="0.3">
      <c r="A12" s="9">
        <v>42742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48"/>
    </row>
    <row r="13" spans="1:16" ht="15" customHeight="1" x14ac:dyDescent="0.3">
      <c r="A13" s="9">
        <v>42743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48"/>
    </row>
    <row r="14" spans="1:16" ht="15" customHeight="1" x14ac:dyDescent="0.3">
      <c r="A14" s="9">
        <v>42744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48"/>
    </row>
    <row r="15" spans="1:16" ht="15" customHeight="1" x14ac:dyDescent="0.3">
      <c r="A15" s="9">
        <v>42745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48"/>
    </row>
    <row r="16" spans="1:16" ht="15" customHeight="1" x14ac:dyDescent="0.25">
      <c r="A16" s="55">
        <v>42746</v>
      </c>
      <c r="B16" s="56">
        <v>10</v>
      </c>
      <c r="C16" s="57"/>
      <c r="D16" s="57"/>
      <c r="E16" s="58"/>
      <c r="F16" s="59"/>
      <c r="G16" s="57"/>
      <c r="H16" s="57"/>
      <c r="I16" s="58"/>
      <c r="J16" s="60"/>
      <c r="K16" s="57"/>
      <c r="L16" s="61"/>
      <c r="M16" s="59">
        <v>7</v>
      </c>
      <c r="N16" s="59"/>
      <c r="O16" s="62">
        <v>7</v>
      </c>
      <c r="P16" s="48">
        <f>SUM(B16,C16,D16,E16,F16,G16,H16,I16,J16,K16,L16,M16,N16,O16)</f>
        <v>24</v>
      </c>
    </row>
    <row r="17" spans="1:16" ht="15" x14ac:dyDescent="0.25">
      <c r="A17" s="9">
        <v>42747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48"/>
    </row>
    <row r="18" spans="1:16" ht="15" x14ac:dyDescent="0.25">
      <c r="A18" s="55">
        <v>42748</v>
      </c>
      <c r="B18" s="56">
        <v>27</v>
      </c>
      <c r="C18" s="57"/>
      <c r="D18" s="57"/>
      <c r="E18" s="58"/>
      <c r="F18" s="59"/>
      <c r="G18" s="57"/>
      <c r="H18" s="57"/>
      <c r="I18" s="58"/>
      <c r="J18" s="60"/>
      <c r="K18" s="57"/>
      <c r="L18" s="61"/>
      <c r="M18" s="59">
        <v>3</v>
      </c>
      <c r="N18" s="59"/>
      <c r="O18" s="62">
        <v>4</v>
      </c>
      <c r="P18" s="48">
        <f>SUM(B18,C18,D18,E18,F18,G18,H18,I18,J18,K18,L18,M18,N18,O18)</f>
        <v>34</v>
      </c>
    </row>
    <row r="19" spans="1:16" ht="15" x14ac:dyDescent="0.25">
      <c r="A19" s="9">
        <v>42749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48"/>
    </row>
    <row r="20" spans="1:16" ht="15" x14ac:dyDescent="0.25">
      <c r="A20" s="9">
        <v>42750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48"/>
    </row>
    <row r="21" spans="1:16" ht="15" x14ac:dyDescent="0.25">
      <c r="A21" s="55">
        <v>42751</v>
      </c>
      <c r="B21" s="56">
        <v>17</v>
      </c>
      <c r="C21" s="57"/>
      <c r="D21" s="57"/>
      <c r="E21" s="58"/>
      <c r="F21" s="59"/>
      <c r="G21" s="57"/>
      <c r="H21" s="57"/>
      <c r="I21" s="58"/>
      <c r="J21" s="60"/>
      <c r="K21" s="57"/>
      <c r="L21" s="61"/>
      <c r="M21" s="59">
        <v>1</v>
      </c>
      <c r="N21" s="59"/>
      <c r="O21" s="62">
        <v>2</v>
      </c>
      <c r="P21" s="48">
        <f>SUM(B21,C21,D21,E21,F21,G21,H21,I21,J21,K21,L21,M21,N21,O21)</f>
        <v>20</v>
      </c>
    </row>
    <row r="22" spans="1:16" ht="15" x14ac:dyDescent="0.25">
      <c r="A22" s="9">
        <v>42752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48"/>
    </row>
    <row r="23" spans="1:16" ht="15" x14ac:dyDescent="0.25">
      <c r="A23" s="55">
        <v>42753</v>
      </c>
      <c r="B23" s="56">
        <v>37</v>
      </c>
      <c r="C23" s="57">
        <v>1</v>
      </c>
      <c r="D23" s="57"/>
      <c r="E23" s="58"/>
      <c r="F23" s="59"/>
      <c r="G23" s="57"/>
      <c r="H23" s="57"/>
      <c r="I23" s="58"/>
      <c r="J23" s="60"/>
      <c r="K23" s="57"/>
      <c r="L23" s="61"/>
      <c r="M23" s="59"/>
      <c r="N23" s="59"/>
      <c r="O23" s="62">
        <v>2</v>
      </c>
      <c r="P23" s="48">
        <f>SUM(B23,C23,D23,E23,F23,G23,H23,I23,J23,K23,L23,M23,N23,O23)</f>
        <v>40</v>
      </c>
    </row>
    <row r="24" spans="1:16" ht="15" x14ac:dyDescent="0.25">
      <c r="A24" s="9">
        <v>42754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48"/>
    </row>
    <row r="25" spans="1:16" ht="15" x14ac:dyDescent="0.25">
      <c r="A25" s="55">
        <v>42755</v>
      </c>
      <c r="B25" s="56">
        <v>15</v>
      </c>
      <c r="C25" s="57"/>
      <c r="D25" s="57"/>
      <c r="E25" s="58"/>
      <c r="F25" s="59"/>
      <c r="G25" s="57"/>
      <c r="H25" s="57"/>
      <c r="I25" s="58"/>
      <c r="J25" s="60"/>
      <c r="K25" s="57"/>
      <c r="L25" s="61"/>
      <c r="M25" s="59"/>
      <c r="N25" s="59"/>
      <c r="O25" s="62">
        <v>1</v>
      </c>
      <c r="P25" s="48">
        <f>SUM(B25,C25,D25,E25,F25,G25,H25,I25,J25,K25,L25,M25,N25,O25)</f>
        <v>16</v>
      </c>
    </row>
    <row r="26" spans="1:16" ht="15" x14ac:dyDescent="0.25">
      <c r="A26" s="9">
        <v>42756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48"/>
    </row>
    <row r="27" spans="1:16" ht="15" x14ac:dyDescent="0.25">
      <c r="A27" s="9">
        <v>42757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48"/>
    </row>
    <row r="28" spans="1:16" ht="15" x14ac:dyDescent="0.25">
      <c r="A28" s="55">
        <v>42758</v>
      </c>
      <c r="B28" s="56">
        <v>83</v>
      </c>
      <c r="C28" s="57"/>
      <c r="D28" s="57"/>
      <c r="E28" s="58"/>
      <c r="F28" s="59"/>
      <c r="G28" s="57"/>
      <c r="H28" s="57"/>
      <c r="I28" s="58"/>
      <c r="J28" s="60"/>
      <c r="K28" s="57"/>
      <c r="L28" s="61"/>
      <c r="M28" s="59"/>
      <c r="N28" s="59"/>
      <c r="O28" s="62">
        <v>9</v>
      </c>
      <c r="P28" s="48">
        <f>SUM(B28,C28,D28,E28,F28,G28,H28,I28,J28,K28,L28,M28,N28,O28)</f>
        <v>92</v>
      </c>
    </row>
    <row r="29" spans="1:16" x14ac:dyDescent="0.3">
      <c r="A29" s="9">
        <v>42759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48"/>
    </row>
    <row r="30" spans="1:16" x14ac:dyDescent="0.3">
      <c r="A30" s="55">
        <v>42760</v>
      </c>
      <c r="B30" s="56">
        <v>41</v>
      </c>
      <c r="C30" s="57"/>
      <c r="D30" s="57"/>
      <c r="E30" s="58"/>
      <c r="F30" s="59"/>
      <c r="G30" s="57"/>
      <c r="H30" s="57"/>
      <c r="I30" s="58"/>
      <c r="J30" s="60"/>
      <c r="K30" s="57"/>
      <c r="L30" s="61"/>
      <c r="M30" s="59"/>
      <c r="N30" s="59"/>
      <c r="O30" s="62">
        <v>12</v>
      </c>
      <c r="P30" s="48">
        <f>SUM(B30,C30,D30,E30,F30,G30,H30,I30,J30,K30,L30,M30,N30,O30)</f>
        <v>53</v>
      </c>
    </row>
    <row r="31" spans="1:16" x14ac:dyDescent="0.3">
      <c r="A31" s="9">
        <v>42761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48"/>
    </row>
    <row r="32" spans="1:16" x14ac:dyDescent="0.3">
      <c r="A32" s="9">
        <v>42762</v>
      </c>
      <c r="B32" s="56">
        <v>56</v>
      </c>
      <c r="C32" s="57">
        <v>1</v>
      </c>
      <c r="D32" s="57"/>
      <c r="E32" s="58">
        <v>1</v>
      </c>
      <c r="F32" s="59"/>
      <c r="G32" s="57"/>
      <c r="H32" s="57"/>
      <c r="I32" s="58"/>
      <c r="J32" s="60"/>
      <c r="K32" s="57"/>
      <c r="L32" s="61"/>
      <c r="M32" s="59">
        <v>1</v>
      </c>
      <c r="N32" s="59"/>
      <c r="O32" s="62">
        <v>12</v>
      </c>
      <c r="P32" s="48">
        <f>SUM(B32,C32,D32,E32,F32,G32,H32,I32,J32,K32,L32,M32,N32,O32)</f>
        <v>71</v>
      </c>
    </row>
    <row r="33" spans="1:16" x14ac:dyDescent="0.3">
      <c r="A33" s="9">
        <v>42763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48"/>
    </row>
    <row r="34" spans="1:16" x14ac:dyDescent="0.3">
      <c r="A34" s="9">
        <v>42764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49"/>
    </row>
    <row r="35" spans="1:16" x14ac:dyDescent="0.3">
      <c r="A35" s="9">
        <v>42765</v>
      </c>
      <c r="B35" s="56">
        <v>110</v>
      </c>
      <c r="C35" s="57">
        <v>1</v>
      </c>
      <c r="D35" s="57"/>
      <c r="E35" s="58"/>
      <c r="F35" s="59"/>
      <c r="G35" s="57"/>
      <c r="H35" s="57"/>
      <c r="I35" s="58"/>
      <c r="J35" s="60"/>
      <c r="K35" s="57"/>
      <c r="L35" s="61"/>
      <c r="M35" s="59"/>
      <c r="N35" s="59"/>
      <c r="O35" s="62">
        <v>17</v>
      </c>
      <c r="P35" s="48">
        <f>SUM(B35,C35,D35,E35,F35,G35,H35,I35,J35,K35,L35,M35,N35,O35)</f>
        <v>128</v>
      </c>
    </row>
    <row r="36" spans="1:16" ht="15" thickBot="1" x14ac:dyDescent="0.35">
      <c r="A36" s="9">
        <v>42766</v>
      </c>
      <c r="B36" s="17"/>
      <c r="C36" s="18"/>
      <c r="D36" s="18"/>
      <c r="E36" s="19"/>
      <c r="F36" s="20"/>
      <c r="G36" s="18"/>
      <c r="H36" s="18"/>
      <c r="I36" s="19"/>
      <c r="J36" s="21"/>
      <c r="K36" s="18"/>
      <c r="L36" s="22"/>
      <c r="M36" s="20"/>
      <c r="N36" s="20"/>
      <c r="O36" s="23"/>
      <c r="P36" s="49"/>
    </row>
    <row r="37" spans="1:16" ht="27" thickBot="1" x14ac:dyDescent="0.35">
      <c r="A37" s="51" t="s">
        <v>14</v>
      </c>
      <c r="B37" s="52">
        <f>SUM(B6:B36)</f>
        <v>439</v>
      </c>
      <c r="C37" s="53">
        <f t="shared" ref="C37:O37" si="0">SUM(C6:C36)</f>
        <v>3</v>
      </c>
      <c r="D37" s="53">
        <f t="shared" si="0"/>
        <v>0</v>
      </c>
      <c r="E37" s="54">
        <f t="shared" si="0"/>
        <v>1</v>
      </c>
      <c r="F37" s="52">
        <f t="shared" si="0"/>
        <v>0</v>
      </c>
      <c r="G37" s="53">
        <f t="shared" si="0"/>
        <v>0</v>
      </c>
      <c r="H37" s="53">
        <f t="shared" si="0"/>
        <v>0</v>
      </c>
      <c r="I37" s="54">
        <f t="shared" si="0"/>
        <v>0</v>
      </c>
      <c r="J37" s="52">
        <f t="shared" si="0"/>
        <v>0</v>
      </c>
      <c r="K37" s="53">
        <f t="shared" si="0"/>
        <v>0</v>
      </c>
      <c r="L37" s="54">
        <f t="shared" si="0"/>
        <v>0</v>
      </c>
      <c r="M37" s="54">
        <f t="shared" si="0"/>
        <v>16</v>
      </c>
      <c r="N37" s="54">
        <f t="shared" si="0"/>
        <v>0</v>
      </c>
      <c r="O37" s="52">
        <f t="shared" si="0"/>
        <v>75</v>
      </c>
      <c r="P37" s="50">
        <f>SUM(B37,C37,D37,E37,F37,G37,H37,I37,J37,K37,L37,M37,N37,O37)</f>
        <v>534</v>
      </c>
    </row>
    <row r="38" spans="1:16" ht="27" thickBot="1" x14ac:dyDescent="0.35">
      <c r="A38" s="24" t="s">
        <v>15</v>
      </c>
      <c r="B38" s="30">
        <f>B37</f>
        <v>439</v>
      </c>
      <c r="C38" s="31">
        <f t="shared" ref="C38:F38" si="1">C37</f>
        <v>3</v>
      </c>
      <c r="D38" s="31">
        <f t="shared" si="1"/>
        <v>0</v>
      </c>
      <c r="E38" s="45">
        <f t="shared" si="1"/>
        <v>1</v>
      </c>
      <c r="F38" s="30">
        <f t="shared" si="1"/>
        <v>0</v>
      </c>
      <c r="G38" s="31">
        <f t="shared" ref="G38" si="2">G37</f>
        <v>0</v>
      </c>
      <c r="H38" s="31">
        <f t="shared" ref="H38" si="3">H37</f>
        <v>0</v>
      </c>
      <c r="I38" s="45">
        <f t="shared" ref="I38:J38" si="4">I37</f>
        <v>0</v>
      </c>
      <c r="J38" s="30">
        <f t="shared" si="4"/>
        <v>0</v>
      </c>
      <c r="K38" s="31">
        <f t="shared" ref="K38" si="5">K37</f>
        <v>0</v>
      </c>
      <c r="L38" s="45">
        <f t="shared" ref="L38" si="6">L37</f>
        <v>0</v>
      </c>
      <c r="M38" s="45">
        <f t="shared" ref="M38:N38" si="7">M37</f>
        <v>16</v>
      </c>
      <c r="N38" s="45">
        <f t="shared" si="7"/>
        <v>0</v>
      </c>
      <c r="O38" s="30">
        <f t="shared" ref="O38" si="8">O37</f>
        <v>75</v>
      </c>
      <c r="P38" s="32">
        <f>P37</f>
        <v>534</v>
      </c>
    </row>
    <row r="40" spans="1:16" x14ac:dyDescent="0.3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</row>
  </sheetData>
  <mergeCells count="10">
    <mergeCell ref="A40:P40"/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4" workbookViewId="0">
      <selection activeCell="E36" sqref="E36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26" t="s">
        <v>21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14.4" customHeight="1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ht="15.75" customHeight="1" thickBot="1" x14ac:dyDescent="0.35"/>
    <row r="4" spans="1:16" ht="14.4" customHeight="1" x14ac:dyDescent="0.3">
      <c r="A4" s="127" t="s">
        <v>0</v>
      </c>
      <c r="B4" s="129" t="s">
        <v>1</v>
      </c>
      <c r="C4" s="130"/>
      <c r="D4" s="130"/>
      <c r="E4" s="131"/>
      <c r="F4" s="129" t="s">
        <v>2</v>
      </c>
      <c r="G4" s="130"/>
      <c r="H4" s="130"/>
      <c r="I4" s="131"/>
      <c r="J4" s="132" t="s">
        <v>3</v>
      </c>
      <c r="K4" s="133"/>
      <c r="L4" s="134"/>
      <c r="M4" s="135" t="s">
        <v>4</v>
      </c>
      <c r="N4" s="127" t="s">
        <v>5</v>
      </c>
      <c r="O4" s="127" t="s">
        <v>6</v>
      </c>
      <c r="P4" s="127" t="s">
        <v>7</v>
      </c>
    </row>
    <row r="5" spans="1:16" ht="15" thickBot="1" x14ac:dyDescent="0.35">
      <c r="A5" s="12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36"/>
      <c r="N5" s="128"/>
      <c r="O5" s="128"/>
      <c r="P5" s="128"/>
    </row>
    <row r="6" spans="1:16" ht="15" customHeight="1" x14ac:dyDescent="0.3">
      <c r="A6" s="9">
        <v>43009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47"/>
    </row>
    <row r="7" spans="1:16" ht="15" customHeight="1" x14ac:dyDescent="0.3">
      <c r="A7" s="117">
        <v>43010</v>
      </c>
      <c r="B7" s="89">
        <v>12</v>
      </c>
      <c r="C7" s="90"/>
      <c r="D7" s="90"/>
      <c r="E7" s="91"/>
      <c r="F7" s="92"/>
      <c r="G7" s="90"/>
      <c r="H7" s="90"/>
      <c r="I7" s="91"/>
      <c r="J7" s="93">
        <v>2</v>
      </c>
      <c r="K7" s="90"/>
      <c r="L7" s="94"/>
      <c r="M7" s="92"/>
      <c r="N7" s="92"/>
      <c r="O7" s="95">
        <v>6</v>
      </c>
      <c r="P7" s="48">
        <f>SUM(B7:O7)</f>
        <v>20</v>
      </c>
    </row>
    <row r="8" spans="1:16" ht="15" customHeight="1" x14ac:dyDescent="0.3">
      <c r="A8" s="9">
        <v>43011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88"/>
    </row>
    <row r="9" spans="1:16" ht="15" customHeight="1" x14ac:dyDescent="0.3">
      <c r="A9" s="117">
        <v>43012</v>
      </c>
      <c r="B9" s="89">
        <v>4</v>
      </c>
      <c r="C9" s="90"/>
      <c r="D9" s="90"/>
      <c r="E9" s="91"/>
      <c r="F9" s="92"/>
      <c r="G9" s="90"/>
      <c r="H9" s="90"/>
      <c r="I9" s="91"/>
      <c r="J9" s="93"/>
      <c r="K9" s="90"/>
      <c r="L9" s="94"/>
      <c r="M9" s="92"/>
      <c r="N9" s="92"/>
      <c r="O9" s="95">
        <v>2</v>
      </c>
      <c r="P9" s="88">
        <f t="shared" ref="P9:P25" si="0">SUM(B9:O9)</f>
        <v>6</v>
      </c>
    </row>
    <row r="10" spans="1:16" ht="15" customHeight="1" x14ac:dyDescent="0.3">
      <c r="A10" s="9">
        <v>43013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88"/>
    </row>
    <row r="11" spans="1:16" ht="15" customHeight="1" x14ac:dyDescent="0.3">
      <c r="A11" s="117">
        <v>43014</v>
      </c>
      <c r="B11" s="89">
        <v>7</v>
      </c>
      <c r="C11" s="90"/>
      <c r="D11" s="90"/>
      <c r="E11" s="91"/>
      <c r="F11" s="92"/>
      <c r="G11" s="90"/>
      <c r="H11" s="90"/>
      <c r="I11" s="91"/>
      <c r="J11" s="93"/>
      <c r="K11" s="90"/>
      <c r="L11" s="94"/>
      <c r="M11" s="92"/>
      <c r="N11" s="92"/>
      <c r="O11" s="95">
        <v>1</v>
      </c>
      <c r="P11" s="88">
        <f t="shared" si="0"/>
        <v>8</v>
      </c>
    </row>
    <row r="12" spans="1:16" ht="15" customHeight="1" x14ac:dyDescent="0.3">
      <c r="A12" s="9">
        <v>43015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88"/>
    </row>
    <row r="13" spans="1:16" ht="15" customHeight="1" x14ac:dyDescent="0.25">
      <c r="A13" s="9">
        <v>43016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88"/>
    </row>
    <row r="14" spans="1:16" ht="15" customHeight="1" x14ac:dyDescent="0.25">
      <c r="A14" s="117">
        <v>43017</v>
      </c>
      <c r="B14" s="89">
        <v>26</v>
      </c>
      <c r="C14" s="90"/>
      <c r="D14" s="90"/>
      <c r="E14" s="91"/>
      <c r="F14" s="92"/>
      <c r="G14" s="90"/>
      <c r="H14" s="90"/>
      <c r="I14" s="91"/>
      <c r="J14" s="93"/>
      <c r="K14" s="90"/>
      <c r="L14" s="94"/>
      <c r="M14" s="92">
        <v>1</v>
      </c>
      <c r="N14" s="92"/>
      <c r="O14" s="95">
        <v>1</v>
      </c>
      <c r="P14" s="88">
        <f t="shared" si="0"/>
        <v>28</v>
      </c>
    </row>
    <row r="15" spans="1:16" ht="15" customHeight="1" x14ac:dyDescent="0.25">
      <c r="A15" s="9">
        <v>43018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88"/>
    </row>
    <row r="16" spans="1:16" ht="15" customHeight="1" x14ac:dyDescent="0.25">
      <c r="A16" s="117">
        <v>43019</v>
      </c>
      <c r="B16" s="89">
        <v>8</v>
      </c>
      <c r="C16" s="90">
        <v>1</v>
      </c>
      <c r="D16" s="90"/>
      <c r="E16" s="91"/>
      <c r="F16" s="92"/>
      <c r="G16" s="90"/>
      <c r="H16" s="90"/>
      <c r="I16" s="91"/>
      <c r="J16" s="93"/>
      <c r="K16" s="90"/>
      <c r="L16" s="94"/>
      <c r="M16" s="92"/>
      <c r="N16" s="92"/>
      <c r="O16" s="95">
        <v>3</v>
      </c>
      <c r="P16" s="88">
        <f t="shared" si="0"/>
        <v>12</v>
      </c>
    </row>
    <row r="17" spans="1:16" ht="15" x14ac:dyDescent="0.25">
      <c r="A17" s="9">
        <v>43020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88"/>
    </row>
    <row r="18" spans="1:16" ht="15" x14ac:dyDescent="0.25">
      <c r="A18" s="117">
        <v>43021</v>
      </c>
      <c r="B18" s="89">
        <v>12</v>
      </c>
      <c r="C18" s="90">
        <v>1</v>
      </c>
      <c r="D18" s="90"/>
      <c r="E18" s="91"/>
      <c r="F18" s="92"/>
      <c r="G18" s="90"/>
      <c r="H18" s="90"/>
      <c r="I18" s="91"/>
      <c r="J18" s="93"/>
      <c r="K18" s="90"/>
      <c r="L18" s="94"/>
      <c r="M18" s="92"/>
      <c r="N18" s="92"/>
      <c r="O18" s="95">
        <v>2</v>
      </c>
      <c r="P18" s="88">
        <f t="shared" si="0"/>
        <v>15</v>
      </c>
    </row>
    <row r="19" spans="1:16" ht="15" x14ac:dyDescent="0.25">
      <c r="A19" s="9">
        <v>43022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88"/>
    </row>
    <row r="20" spans="1:16" ht="15" x14ac:dyDescent="0.25">
      <c r="A20" s="9">
        <v>43023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88"/>
    </row>
    <row r="21" spans="1:16" ht="15" x14ac:dyDescent="0.25">
      <c r="A21" s="117">
        <v>43024</v>
      </c>
      <c r="B21" s="89">
        <v>8</v>
      </c>
      <c r="C21" s="90"/>
      <c r="D21" s="90"/>
      <c r="E21" s="91"/>
      <c r="F21" s="92"/>
      <c r="G21" s="90"/>
      <c r="H21" s="90"/>
      <c r="I21" s="91"/>
      <c r="J21" s="93"/>
      <c r="K21" s="90"/>
      <c r="L21" s="94"/>
      <c r="M21" s="92"/>
      <c r="N21" s="92"/>
      <c r="O21" s="95">
        <v>1</v>
      </c>
      <c r="P21" s="88">
        <f t="shared" si="0"/>
        <v>9</v>
      </c>
    </row>
    <row r="22" spans="1:16" ht="15" x14ac:dyDescent="0.25">
      <c r="A22" s="9">
        <v>43025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88"/>
    </row>
    <row r="23" spans="1:16" ht="15" x14ac:dyDescent="0.25">
      <c r="A23" s="117">
        <v>43026</v>
      </c>
      <c r="B23" s="89">
        <v>8</v>
      </c>
      <c r="C23" s="90"/>
      <c r="D23" s="90"/>
      <c r="E23" s="91"/>
      <c r="F23" s="92"/>
      <c r="G23" s="90"/>
      <c r="H23" s="90"/>
      <c r="I23" s="91"/>
      <c r="J23" s="93"/>
      <c r="K23" s="90"/>
      <c r="L23" s="94"/>
      <c r="M23" s="92"/>
      <c r="N23" s="92"/>
      <c r="O23" s="95">
        <v>5</v>
      </c>
      <c r="P23" s="88">
        <f t="shared" si="0"/>
        <v>13</v>
      </c>
    </row>
    <row r="24" spans="1:16" ht="15" x14ac:dyDescent="0.25">
      <c r="A24" s="9">
        <v>43027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88"/>
    </row>
    <row r="25" spans="1:16" ht="15" x14ac:dyDescent="0.25">
      <c r="A25" s="117">
        <v>43028</v>
      </c>
      <c r="B25" s="89">
        <v>10</v>
      </c>
      <c r="C25" s="90"/>
      <c r="D25" s="90"/>
      <c r="E25" s="91"/>
      <c r="F25" s="92"/>
      <c r="G25" s="90"/>
      <c r="H25" s="90"/>
      <c r="I25" s="91"/>
      <c r="J25" s="93"/>
      <c r="K25" s="90"/>
      <c r="L25" s="94"/>
      <c r="M25" s="92">
        <v>1</v>
      </c>
      <c r="N25" s="92"/>
      <c r="O25" s="95">
        <v>5</v>
      </c>
      <c r="P25" s="88">
        <f t="shared" si="0"/>
        <v>16</v>
      </c>
    </row>
    <row r="26" spans="1:16" ht="15" x14ac:dyDescent="0.25">
      <c r="A26" s="9">
        <v>43029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88"/>
    </row>
    <row r="27" spans="1:16" x14ac:dyDescent="0.3">
      <c r="A27" s="9">
        <v>43030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88"/>
    </row>
    <row r="28" spans="1:16" x14ac:dyDescent="0.3">
      <c r="A28" s="117">
        <v>43031</v>
      </c>
      <c r="B28" s="89">
        <v>17</v>
      </c>
      <c r="C28" s="90"/>
      <c r="D28" s="90"/>
      <c r="E28" s="91"/>
      <c r="F28" s="92"/>
      <c r="G28" s="90"/>
      <c r="H28" s="90"/>
      <c r="I28" s="91"/>
      <c r="J28" s="93"/>
      <c r="K28" s="90"/>
      <c r="L28" s="94"/>
      <c r="M28" s="92"/>
      <c r="N28" s="92"/>
      <c r="O28" s="95">
        <v>6</v>
      </c>
      <c r="P28" s="88">
        <f>SUM(B28:O28)</f>
        <v>23</v>
      </c>
    </row>
    <row r="29" spans="1:16" x14ac:dyDescent="0.3">
      <c r="A29" s="9">
        <v>43032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88"/>
    </row>
    <row r="30" spans="1:16" x14ac:dyDescent="0.3">
      <c r="A30" s="117">
        <v>43033</v>
      </c>
      <c r="B30" s="89">
        <v>36</v>
      </c>
      <c r="C30" s="90"/>
      <c r="D30" s="90"/>
      <c r="E30" s="91">
        <v>1</v>
      </c>
      <c r="F30" s="92"/>
      <c r="G30" s="90"/>
      <c r="H30" s="90"/>
      <c r="I30" s="91"/>
      <c r="J30" s="93"/>
      <c r="K30" s="90"/>
      <c r="L30" s="94"/>
      <c r="M30" s="92">
        <v>2</v>
      </c>
      <c r="N30" s="92"/>
      <c r="O30" s="95">
        <v>11</v>
      </c>
      <c r="P30" s="88">
        <f t="shared" ref="P30:P32" si="1">SUM(B30:O30)</f>
        <v>50</v>
      </c>
    </row>
    <row r="31" spans="1:16" x14ac:dyDescent="0.3">
      <c r="A31" s="9">
        <v>43034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88"/>
    </row>
    <row r="32" spans="1:16" x14ac:dyDescent="0.3">
      <c r="A32" s="117">
        <v>43035</v>
      </c>
      <c r="B32" s="89">
        <v>53</v>
      </c>
      <c r="C32" s="90"/>
      <c r="D32" s="90">
        <v>1</v>
      </c>
      <c r="E32" s="91"/>
      <c r="F32" s="92"/>
      <c r="G32" s="90"/>
      <c r="H32" s="90"/>
      <c r="I32" s="91"/>
      <c r="J32" s="93"/>
      <c r="K32" s="90"/>
      <c r="L32" s="94"/>
      <c r="M32" s="92">
        <v>1</v>
      </c>
      <c r="N32" s="92">
        <v>1</v>
      </c>
      <c r="O32" s="95">
        <v>20</v>
      </c>
      <c r="P32" s="88">
        <f t="shared" si="1"/>
        <v>76</v>
      </c>
    </row>
    <row r="33" spans="1:16" x14ac:dyDescent="0.3">
      <c r="A33" s="9">
        <v>43036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48"/>
    </row>
    <row r="34" spans="1:16" x14ac:dyDescent="0.3">
      <c r="A34" s="9">
        <v>43037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49"/>
    </row>
    <row r="35" spans="1:16" x14ac:dyDescent="0.3">
      <c r="A35" s="9">
        <v>43038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49"/>
    </row>
    <row r="36" spans="1:16" ht="15" thickBot="1" x14ac:dyDescent="0.35">
      <c r="A36" s="117">
        <v>43039</v>
      </c>
      <c r="B36" s="89">
        <v>64</v>
      </c>
      <c r="C36" s="90">
        <v>3</v>
      </c>
      <c r="D36" s="90">
        <v>1</v>
      </c>
      <c r="E36" s="91"/>
      <c r="F36" s="92"/>
      <c r="G36" s="90"/>
      <c r="H36" s="90"/>
      <c r="I36" s="91"/>
      <c r="J36" s="93"/>
      <c r="K36" s="90"/>
      <c r="L36" s="94"/>
      <c r="M36" s="92">
        <v>12</v>
      </c>
      <c r="N36" s="92"/>
      <c r="O36" s="95">
        <v>25</v>
      </c>
      <c r="P36" s="49"/>
    </row>
    <row r="37" spans="1:16" ht="27" thickBot="1" x14ac:dyDescent="0.35">
      <c r="A37" s="51" t="s">
        <v>14</v>
      </c>
      <c r="B37" s="52">
        <f t="shared" ref="B37:O37" si="2">SUM(B6:B36)</f>
        <v>265</v>
      </c>
      <c r="C37" s="53">
        <f t="shared" si="2"/>
        <v>5</v>
      </c>
      <c r="D37" s="53">
        <f t="shared" si="2"/>
        <v>2</v>
      </c>
      <c r="E37" s="52">
        <f t="shared" si="2"/>
        <v>1</v>
      </c>
      <c r="F37" s="63">
        <f t="shared" si="2"/>
        <v>0</v>
      </c>
      <c r="G37" s="53">
        <f t="shared" si="2"/>
        <v>0</v>
      </c>
      <c r="H37" s="52">
        <f t="shared" si="2"/>
        <v>0</v>
      </c>
      <c r="I37" s="64">
        <f t="shared" si="2"/>
        <v>0</v>
      </c>
      <c r="J37" s="65">
        <f t="shared" si="2"/>
        <v>2</v>
      </c>
      <c r="K37" s="53">
        <f t="shared" si="2"/>
        <v>0</v>
      </c>
      <c r="L37" s="52">
        <f t="shared" si="2"/>
        <v>0</v>
      </c>
      <c r="M37" s="63">
        <f t="shared" si="2"/>
        <v>17</v>
      </c>
      <c r="N37" s="63">
        <f t="shared" si="2"/>
        <v>1</v>
      </c>
      <c r="O37" s="50">
        <f t="shared" si="2"/>
        <v>88</v>
      </c>
      <c r="P37" s="50">
        <f>SUM(B37:O37)</f>
        <v>381</v>
      </c>
    </row>
    <row r="38" spans="1:16" ht="27" thickBot="1" x14ac:dyDescent="0.35">
      <c r="A38" s="24" t="s">
        <v>15</v>
      </c>
      <c r="B38" s="25">
        <f>B37+'Sept. 2017'!B37</f>
        <v>1395</v>
      </c>
      <c r="C38" s="26">
        <f>C37+'Sept. 2017'!C37</f>
        <v>35</v>
      </c>
      <c r="D38" s="26">
        <f>D37+'Sept. 2017'!D37</f>
        <v>8</v>
      </c>
      <c r="E38" s="42">
        <f>E37+'Sept. 2017'!E37</f>
        <v>6</v>
      </c>
      <c r="F38" s="25">
        <f>F37+'Sept. 2017'!F37</f>
        <v>2559</v>
      </c>
      <c r="G38" s="26">
        <f>G37+'Sept. 2017'!G37</f>
        <v>41</v>
      </c>
      <c r="H38" s="26">
        <f>H37+'Sept. 2017'!H37</f>
        <v>10</v>
      </c>
      <c r="I38" s="42">
        <f>I37+'Sept. 2017'!I37</f>
        <v>10</v>
      </c>
      <c r="J38" s="25">
        <f>J37+'Sept. 2017'!J37</f>
        <v>41</v>
      </c>
      <c r="K38" s="26">
        <f>K37+'Sept. 2017'!K37</f>
        <v>15</v>
      </c>
      <c r="L38" s="42">
        <f>L37+'Sept. 2017'!L37</f>
        <v>1</v>
      </c>
      <c r="M38" s="42">
        <f>M37+'Sept. 2017'!M37</f>
        <v>43</v>
      </c>
      <c r="N38" s="42">
        <f>N37+'Sept. 2017'!N37</f>
        <v>2</v>
      </c>
      <c r="O38" s="42">
        <f>O37+'Sept. 2017'!O37</f>
        <v>919</v>
      </c>
      <c r="P38" s="42">
        <f>SUM(B38:O38)</f>
        <v>5085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4" workbookViewId="0">
      <selection activeCell="M35" sqref="M35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26" t="s">
        <v>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14.4" customHeight="1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ht="15.75" customHeight="1" thickBot="1" x14ac:dyDescent="0.35"/>
    <row r="4" spans="1:16" ht="14.4" customHeight="1" x14ac:dyDescent="0.3">
      <c r="A4" s="127" t="s">
        <v>0</v>
      </c>
      <c r="B4" s="129" t="s">
        <v>1</v>
      </c>
      <c r="C4" s="130"/>
      <c r="D4" s="130"/>
      <c r="E4" s="131"/>
      <c r="F4" s="129" t="s">
        <v>2</v>
      </c>
      <c r="G4" s="130"/>
      <c r="H4" s="130"/>
      <c r="I4" s="131"/>
      <c r="J4" s="132" t="s">
        <v>3</v>
      </c>
      <c r="K4" s="133"/>
      <c r="L4" s="134"/>
      <c r="M4" s="135" t="s">
        <v>4</v>
      </c>
      <c r="N4" s="127" t="s">
        <v>5</v>
      </c>
      <c r="O4" s="127" t="s">
        <v>6</v>
      </c>
      <c r="P4" s="137" t="s">
        <v>7</v>
      </c>
    </row>
    <row r="5" spans="1:16" ht="15" thickBot="1" x14ac:dyDescent="0.35">
      <c r="A5" s="12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36"/>
      <c r="N5" s="128"/>
      <c r="O5" s="128"/>
      <c r="P5" s="138"/>
    </row>
    <row r="6" spans="1:16" ht="15" customHeight="1" x14ac:dyDescent="0.3">
      <c r="A6" s="117">
        <v>43040</v>
      </c>
      <c r="B6" s="72">
        <v>13</v>
      </c>
      <c r="C6" s="73">
        <v>1</v>
      </c>
      <c r="D6" s="73"/>
      <c r="E6" s="74"/>
      <c r="F6" s="75"/>
      <c r="G6" s="73"/>
      <c r="H6" s="73"/>
      <c r="I6" s="74"/>
      <c r="J6" s="76"/>
      <c r="K6" s="73"/>
      <c r="L6" s="77"/>
      <c r="M6" s="75">
        <v>1</v>
      </c>
      <c r="N6" s="75"/>
      <c r="O6" s="78">
        <v>7</v>
      </c>
      <c r="P6" s="47">
        <f>SUM(B6:O6)</f>
        <v>22</v>
      </c>
    </row>
    <row r="7" spans="1:16" ht="15" customHeight="1" x14ac:dyDescent="0.3">
      <c r="A7" s="9">
        <v>43041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87"/>
    </row>
    <row r="8" spans="1:16" ht="15" customHeight="1" x14ac:dyDescent="0.3">
      <c r="A8" s="117">
        <v>43042</v>
      </c>
      <c r="B8" s="89">
        <v>14</v>
      </c>
      <c r="C8" s="90"/>
      <c r="D8" s="90"/>
      <c r="E8" s="91"/>
      <c r="F8" s="92"/>
      <c r="G8" s="90"/>
      <c r="H8" s="90"/>
      <c r="I8" s="91"/>
      <c r="J8" s="93"/>
      <c r="K8" s="90"/>
      <c r="L8" s="94"/>
      <c r="M8" s="92">
        <v>5</v>
      </c>
      <c r="N8" s="92"/>
      <c r="O8" s="95">
        <v>3</v>
      </c>
      <c r="P8" s="87">
        <f t="shared" ref="P8:P34" si="0">SUM(B8:O8)</f>
        <v>22</v>
      </c>
    </row>
    <row r="9" spans="1:16" ht="15" customHeight="1" x14ac:dyDescent="0.3">
      <c r="A9" s="9">
        <v>43043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87"/>
    </row>
    <row r="10" spans="1:16" ht="15" customHeight="1" x14ac:dyDescent="0.3">
      <c r="A10" s="9">
        <v>43044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87"/>
    </row>
    <row r="11" spans="1:16" ht="15" customHeight="1" x14ac:dyDescent="0.3">
      <c r="A11" s="117">
        <v>43045</v>
      </c>
      <c r="B11" s="89">
        <v>23</v>
      </c>
      <c r="C11" s="90">
        <v>1</v>
      </c>
      <c r="D11" s="90"/>
      <c r="E11" s="91"/>
      <c r="F11" s="92"/>
      <c r="G11" s="90"/>
      <c r="H11" s="90"/>
      <c r="I11" s="91"/>
      <c r="J11" s="93"/>
      <c r="K11" s="90"/>
      <c r="L11" s="94"/>
      <c r="M11" s="92">
        <v>1</v>
      </c>
      <c r="N11" s="92"/>
      <c r="O11" s="95">
        <v>10</v>
      </c>
      <c r="P11" s="87">
        <f t="shared" si="0"/>
        <v>35</v>
      </c>
    </row>
    <row r="12" spans="1:16" ht="15" customHeight="1" x14ac:dyDescent="0.3">
      <c r="A12" s="9">
        <v>43046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87"/>
    </row>
    <row r="13" spans="1:16" ht="15" customHeight="1" x14ac:dyDescent="0.25">
      <c r="A13" s="117">
        <v>43047</v>
      </c>
      <c r="B13" s="89">
        <v>10</v>
      </c>
      <c r="C13" s="90"/>
      <c r="D13" s="90">
        <v>2</v>
      </c>
      <c r="E13" s="91"/>
      <c r="F13" s="92"/>
      <c r="G13" s="90"/>
      <c r="H13" s="90"/>
      <c r="I13" s="91"/>
      <c r="J13" s="93"/>
      <c r="K13" s="90"/>
      <c r="L13" s="94"/>
      <c r="M13" s="92">
        <v>3</v>
      </c>
      <c r="N13" s="92"/>
      <c r="O13" s="95">
        <v>6</v>
      </c>
      <c r="P13" s="124">
        <f t="shared" si="0"/>
        <v>21</v>
      </c>
    </row>
    <row r="14" spans="1:16" ht="15" customHeight="1" x14ac:dyDescent="0.25">
      <c r="A14" s="117">
        <v>43048</v>
      </c>
      <c r="B14" s="89">
        <v>10</v>
      </c>
      <c r="C14" s="90">
        <v>1</v>
      </c>
      <c r="D14" s="90"/>
      <c r="E14" s="91"/>
      <c r="F14" s="92"/>
      <c r="G14" s="90"/>
      <c r="H14" s="90"/>
      <c r="I14" s="91"/>
      <c r="J14" s="93"/>
      <c r="K14" s="90"/>
      <c r="L14" s="94"/>
      <c r="M14" s="92"/>
      <c r="N14" s="92"/>
      <c r="O14" s="95">
        <v>5</v>
      </c>
      <c r="P14" s="124">
        <f t="shared" si="0"/>
        <v>16</v>
      </c>
    </row>
    <row r="15" spans="1:16" ht="15" customHeight="1" x14ac:dyDescent="0.25">
      <c r="A15" s="9">
        <v>43049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124"/>
    </row>
    <row r="16" spans="1:16" ht="15" customHeight="1" x14ac:dyDescent="0.25">
      <c r="A16" s="9">
        <v>43050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124"/>
    </row>
    <row r="17" spans="1:16" ht="15" x14ac:dyDescent="0.25">
      <c r="A17" s="9">
        <v>43051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124"/>
    </row>
    <row r="18" spans="1:16" ht="15" x14ac:dyDescent="0.25">
      <c r="A18" s="117">
        <v>43052</v>
      </c>
      <c r="B18" s="89">
        <v>41</v>
      </c>
      <c r="C18" s="90">
        <v>1</v>
      </c>
      <c r="D18" s="90">
        <v>1</v>
      </c>
      <c r="E18" s="91"/>
      <c r="F18" s="92"/>
      <c r="G18" s="90"/>
      <c r="H18" s="90"/>
      <c r="I18" s="91"/>
      <c r="J18" s="93"/>
      <c r="K18" s="90"/>
      <c r="L18" s="94"/>
      <c r="M18" s="92">
        <v>21</v>
      </c>
      <c r="N18" s="92"/>
      <c r="O18" s="95">
        <v>26</v>
      </c>
      <c r="P18" s="124">
        <f t="shared" si="0"/>
        <v>90</v>
      </c>
    </row>
    <row r="19" spans="1:16" ht="15" x14ac:dyDescent="0.25">
      <c r="A19" s="9">
        <v>43053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124"/>
    </row>
    <row r="20" spans="1:16" ht="15" x14ac:dyDescent="0.25">
      <c r="A20" s="117">
        <v>43054</v>
      </c>
      <c r="B20" s="89">
        <v>13</v>
      </c>
      <c r="C20" s="90"/>
      <c r="D20" s="90"/>
      <c r="E20" s="91"/>
      <c r="F20" s="92"/>
      <c r="G20" s="90"/>
      <c r="H20" s="90"/>
      <c r="I20" s="91"/>
      <c r="J20" s="93"/>
      <c r="K20" s="90"/>
      <c r="L20" s="94"/>
      <c r="M20" s="92">
        <v>11</v>
      </c>
      <c r="N20" s="92"/>
      <c r="O20" s="95">
        <v>10</v>
      </c>
      <c r="P20" s="124">
        <f t="shared" si="0"/>
        <v>34</v>
      </c>
    </row>
    <row r="21" spans="1:16" ht="15" x14ac:dyDescent="0.25">
      <c r="A21" s="9">
        <v>43055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124"/>
    </row>
    <row r="22" spans="1:16" ht="15" x14ac:dyDescent="0.25">
      <c r="A22" s="117">
        <v>43056</v>
      </c>
      <c r="B22" s="89">
        <v>8</v>
      </c>
      <c r="C22" s="90"/>
      <c r="D22" s="90"/>
      <c r="E22" s="91"/>
      <c r="F22" s="92"/>
      <c r="G22" s="90"/>
      <c r="H22" s="90"/>
      <c r="I22" s="91"/>
      <c r="J22" s="93"/>
      <c r="K22" s="90"/>
      <c r="L22" s="94"/>
      <c r="M22" s="92">
        <v>5</v>
      </c>
      <c r="N22" s="92">
        <v>1</v>
      </c>
      <c r="O22" s="95">
        <v>4</v>
      </c>
      <c r="P22" s="124">
        <f t="shared" si="0"/>
        <v>18</v>
      </c>
    </row>
    <row r="23" spans="1:16" ht="15" x14ac:dyDescent="0.25">
      <c r="A23" s="9">
        <v>43057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124"/>
    </row>
    <row r="24" spans="1:16" ht="15" x14ac:dyDescent="0.25">
      <c r="A24" s="9">
        <v>43058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124"/>
    </row>
    <row r="25" spans="1:16" ht="15" x14ac:dyDescent="0.25">
      <c r="A25" s="117">
        <v>43059</v>
      </c>
      <c r="B25" s="89">
        <v>11</v>
      </c>
      <c r="C25" s="90"/>
      <c r="D25" s="90"/>
      <c r="E25" s="91"/>
      <c r="F25" s="92"/>
      <c r="G25" s="90"/>
      <c r="H25" s="90"/>
      <c r="I25" s="91"/>
      <c r="J25" s="93"/>
      <c r="K25" s="90"/>
      <c r="L25" s="94"/>
      <c r="M25" s="92">
        <v>11</v>
      </c>
      <c r="N25" s="92"/>
      <c r="O25" s="95">
        <v>12</v>
      </c>
      <c r="P25" s="124">
        <f t="shared" si="0"/>
        <v>34</v>
      </c>
    </row>
    <row r="26" spans="1:16" ht="15" x14ac:dyDescent="0.25">
      <c r="A26" s="9">
        <v>43060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124"/>
    </row>
    <row r="27" spans="1:16" x14ac:dyDescent="0.3">
      <c r="A27" s="117">
        <v>43061</v>
      </c>
      <c r="B27" s="89">
        <v>27</v>
      </c>
      <c r="C27" s="90"/>
      <c r="D27" s="90"/>
      <c r="E27" s="91"/>
      <c r="F27" s="92"/>
      <c r="G27" s="90"/>
      <c r="H27" s="90"/>
      <c r="I27" s="91"/>
      <c r="J27" s="93"/>
      <c r="K27" s="90"/>
      <c r="L27" s="94"/>
      <c r="M27" s="92">
        <v>13</v>
      </c>
      <c r="N27" s="92">
        <v>2</v>
      </c>
      <c r="O27" s="95">
        <v>16</v>
      </c>
      <c r="P27" s="124">
        <f t="shared" si="0"/>
        <v>58</v>
      </c>
    </row>
    <row r="28" spans="1:16" x14ac:dyDescent="0.3">
      <c r="A28" s="9">
        <v>43062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124"/>
    </row>
    <row r="29" spans="1:16" x14ac:dyDescent="0.3">
      <c r="A29" s="9">
        <v>43063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124"/>
    </row>
    <row r="30" spans="1:16" x14ac:dyDescent="0.3">
      <c r="A30" s="9">
        <v>43064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124"/>
    </row>
    <row r="31" spans="1:16" x14ac:dyDescent="0.3">
      <c r="A31" s="9">
        <v>43065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124"/>
    </row>
    <row r="32" spans="1:16" x14ac:dyDescent="0.3">
      <c r="A32" s="117">
        <v>43066</v>
      </c>
      <c r="B32" s="89">
        <v>140</v>
      </c>
      <c r="C32" s="90">
        <v>1</v>
      </c>
      <c r="D32" s="90">
        <v>1</v>
      </c>
      <c r="E32" s="91">
        <v>1</v>
      </c>
      <c r="F32" s="92"/>
      <c r="G32" s="90"/>
      <c r="H32" s="90"/>
      <c r="I32" s="91"/>
      <c r="J32" s="93"/>
      <c r="K32" s="90"/>
      <c r="L32" s="94"/>
      <c r="M32" s="92">
        <v>30</v>
      </c>
      <c r="N32" s="92">
        <v>1</v>
      </c>
      <c r="O32" s="95">
        <v>54</v>
      </c>
      <c r="P32" s="124">
        <f t="shared" si="0"/>
        <v>228</v>
      </c>
    </row>
    <row r="33" spans="1:16" x14ac:dyDescent="0.3">
      <c r="A33" s="117">
        <v>43067</v>
      </c>
      <c r="B33" s="89">
        <v>48</v>
      </c>
      <c r="C33" s="90">
        <v>1</v>
      </c>
      <c r="D33" s="90"/>
      <c r="E33" s="91"/>
      <c r="F33" s="92"/>
      <c r="G33" s="90"/>
      <c r="H33" s="90"/>
      <c r="I33" s="91"/>
      <c r="J33" s="93"/>
      <c r="K33" s="90"/>
      <c r="L33" s="94"/>
      <c r="M33" s="92"/>
      <c r="N33" s="92"/>
      <c r="O33" s="95">
        <v>10</v>
      </c>
      <c r="P33" s="124">
        <f t="shared" si="0"/>
        <v>59</v>
      </c>
    </row>
    <row r="34" spans="1:16" x14ac:dyDescent="0.3">
      <c r="A34" s="117">
        <v>43068</v>
      </c>
      <c r="B34" s="89">
        <v>16</v>
      </c>
      <c r="C34" s="90"/>
      <c r="D34" s="90"/>
      <c r="E34" s="91"/>
      <c r="F34" s="92"/>
      <c r="G34" s="90"/>
      <c r="H34" s="90"/>
      <c r="I34" s="91"/>
      <c r="J34" s="93"/>
      <c r="K34" s="90"/>
      <c r="L34" s="94"/>
      <c r="M34" s="92">
        <v>4</v>
      </c>
      <c r="N34" s="92"/>
      <c r="O34" s="95">
        <v>10</v>
      </c>
      <c r="P34" s="124">
        <f t="shared" si="0"/>
        <v>30</v>
      </c>
    </row>
    <row r="35" spans="1:16" ht="15" thickBot="1" x14ac:dyDescent="0.35">
      <c r="A35" s="9">
        <v>43069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49"/>
    </row>
    <row r="36" spans="1:16" ht="27" thickBot="1" x14ac:dyDescent="0.35">
      <c r="A36" s="51" t="s">
        <v>14</v>
      </c>
      <c r="B36" s="52">
        <f t="shared" ref="B36:O36" si="1">SUM(B6:B35)</f>
        <v>374</v>
      </c>
      <c r="C36" s="53">
        <f t="shared" si="1"/>
        <v>6</v>
      </c>
      <c r="D36" s="53">
        <f t="shared" si="1"/>
        <v>4</v>
      </c>
      <c r="E36" s="52">
        <f t="shared" si="1"/>
        <v>1</v>
      </c>
      <c r="F36" s="63">
        <f t="shared" si="1"/>
        <v>0</v>
      </c>
      <c r="G36" s="53">
        <f t="shared" si="1"/>
        <v>0</v>
      </c>
      <c r="H36" s="52">
        <f t="shared" si="1"/>
        <v>0</v>
      </c>
      <c r="I36" s="64">
        <f t="shared" si="1"/>
        <v>0</v>
      </c>
      <c r="J36" s="65">
        <f t="shared" si="1"/>
        <v>0</v>
      </c>
      <c r="K36" s="53">
        <f t="shared" si="1"/>
        <v>0</v>
      </c>
      <c r="L36" s="52">
        <f t="shared" si="1"/>
        <v>0</v>
      </c>
      <c r="M36" s="63">
        <f t="shared" si="1"/>
        <v>105</v>
      </c>
      <c r="N36" s="63">
        <f t="shared" si="1"/>
        <v>4</v>
      </c>
      <c r="O36" s="50">
        <f t="shared" si="1"/>
        <v>173</v>
      </c>
      <c r="P36" s="50">
        <f>SUM(B36:O36)</f>
        <v>667</v>
      </c>
    </row>
    <row r="37" spans="1:16" ht="27" thickBot="1" x14ac:dyDescent="0.35">
      <c r="A37" s="24" t="s">
        <v>15</v>
      </c>
      <c r="B37" s="25">
        <f>B36+'Oct. 2017'!B38</f>
        <v>1769</v>
      </c>
      <c r="C37" s="26">
        <f>C36+'Oct. 2017'!C38</f>
        <v>41</v>
      </c>
      <c r="D37" s="26">
        <f>D36+'Oct. 2017'!D38</f>
        <v>12</v>
      </c>
      <c r="E37" s="42">
        <f>E36+'Oct. 2017'!E38</f>
        <v>7</v>
      </c>
      <c r="F37" s="25">
        <f>F36+'Oct. 2017'!F38</f>
        <v>2559</v>
      </c>
      <c r="G37" s="26">
        <f>G36+'Oct. 2017'!G38</f>
        <v>41</v>
      </c>
      <c r="H37" s="26">
        <f>H36+'Oct. 2017'!H38</f>
        <v>10</v>
      </c>
      <c r="I37" s="42">
        <f>I36+'Oct. 2017'!I38</f>
        <v>10</v>
      </c>
      <c r="J37" s="25">
        <f>J36+'Oct. 2017'!J38</f>
        <v>41</v>
      </c>
      <c r="K37" s="26">
        <f>K36+'Oct. 2017'!K38</f>
        <v>15</v>
      </c>
      <c r="L37" s="42">
        <f>L36+'Oct. 2017'!L38</f>
        <v>1</v>
      </c>
      <c r="M37" s="42">
        <f>M36+'Oct. 2017'!M38</f>
        <v>148</v>
      </c>
      <c r="N37" s="42">
        <f>N36+'Oct. 2017'!N38</f>
        <v>6</v>
      </c>
      <c r="O37" s="42">
        <f>O36+'Oct. 2017'!O38</f>
        <v>1092</v>
      </c>
      <c r="P37" s="29">
        <f>O37+N37+M37+L37+J37+K37+I37+H37+G37+F37+E37+D37+C37+B37</f>
        <v>5752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abSelected="1" topLeftCell="A4" workbookViewId="0">
      <selection activeCell="P35" sqref="P35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9" ht="14.4" customHeight="1" x14ac:dyDescent="0.3">
      <c r="A1" s="126" t="s">
        <v>19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9" ht="14.4" customHeight="1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9" ht="15.75" customHeight="1" thickBot="1" x14ac:dyDescent="0.35"/>
    <row r="4" spans="1:19" ht="14.4" customHeight="1" x14ac:dyDescent="0.3">
      <c r="A4" s="127" t="s">
        <v>0</v>
      </c>
      <c r="B4" s="129" t="s">
        <v>1</v>
      </c>
      <c r="C4" s="130"/>
      <c r="D4" s="130"/>
      <c r="E4" s="131"/>
      <c r="F4" s="129" t="s">
        <v>2</v>
      </c>
      <c r="G4" s="130"/>
      <c r="H4" s="130"/>
      <c r="I4" s="131"/>
      <c r="J4" s="132" t="s">
        <v>3</v>
      </c>
      <c r="K4" s="133"/>
      <c r="L4" s="134"/>
      <c r="M4" s="135" t="s">
        <v>4</v>
      </c>
      <c r="N4" s="127" t="s">
        <v>5</v>
      </c>
      <c r="O4" s="127" t="s">
        <v>6</v>
      </c>
      <c r="P4" s="137" t="s">
        <v>7</v>
      </c>
    </row>
    <row r="5" spans="1:19" ht="15" thickBot="1" x14ac:dyDescent="0.35">
      <c r="A5" s="12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36"/>
      <c r="N5" s="128"/>
      <c r="O5" s="128"/>
      <c r="P5" s="138"/>
    </row>
    <row r="6" spans="1:19" ht="15" customHeight="1" x14ac:dyDescent="0.3">
      <c r="A6" s="117">
        <v>43070</v>
      </c>
      <c r="B6" s="72">
        <v>44</v>
      </c>
      <c r="C6" s="73"/>
      <c r="D6" s="73">
        <v>1</v>
      </c>
      <c r="E6" s="74"/>
      <c r="F6" s="75"/>
      <c r="G6" s="73"/>
      <c r="H6" s="73"/>
      <c r="I6" s="74"/>
      <c r="J6" s="76"/>
      <c r="K6" s="73"/>
      <c r="L6" s="77"/>
      <c r="M6" s="75">
        <v>5</v>
      </c>
      <c r="N6" s="75"/>
      <c r="O6" s="78">
        <v>14</v>
      </c>
      <c r="P6" s="47">
        <f>SUM(B6:O6)</f>
        <v>64</v>
      </c>
    </row>
    <row r="7" spans="1:19" ht="15" customHeight="1" x14ac:dyDescent="0.3">
      <c r="A7" s="9">
        <v>43071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87"/>
    </row>
    <row r="8" spans="1:19" ht="15" customHeight="1" x14ac:dyDescent="0.3">
      <c r="A8" s="9">
        <v>43072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87"/>
    </row>
    <row r="9" spans="1:19" ht="15" customHeight="1" x14ac:dyDescent="0.3">
      <c r="A9" s="117">
        <v>43073</v>
      </c>
      <c r="B9" s="89">
        <v>36</v>
      </c>
      <c r="C9" s="90"/>
      <c r="D9" s="90"/>
      <c r="E9" s="91"/>
      <c r="F9" s="92"/>
      <c r="G9" s="90"/>
      <c r="H9" s="90"/>
      <c r="I9" s="91"/>
      <c r="J9" s="93"/>
      <c r="K9" s="90"/>
      <c r="L9" s="94"/>
      <c r="M9" s="92">
        <v>6</v>
      </c>
      <c r="N9" s="92"/>
      <c r="O9" s="95">
        <v>6</v>
      </c>
      <c r="P9" s="87">
        <f t="shared" ref="P9:P34" si="0">SUM(B9:O9)</f>
        <v>48</v>
      </c>
    </row>
    <row r="10" spans="1:19" ht="15" customHeight="1" x14ac:dyDescent="0.3">
      <c r="A10" s="9">
        <v>43074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87"/>
    </row>
    <row r="11" spans="1:19" ht="15" customHeight="1" x14ac:dyDescent="0.3">
      <c r="A11" s="117">
        <v>43075</v>
      </c>
      <c r="B11" s="89">
        <v>10</v>
      </c>
      <c r="C11" s="90"/>
      <c r="D11" s="90"/>
      <c r="E11" s="91"/>
      <c r="F11" s="92"/>
      <c r="G11" s="90"/>
      <c r="H11" s="90"/>
      <c r="I11" s="91"/>
      <c r="J11" s="93"/>
      <c r="K11" s="90"/>
      <c r="L11" s="94"/>
      <c r="M11" s="92">
        <v>1</v>
      </c>
      <c r="N11" s="92"/>
      <c r="O11" s="95">
        <v>4</v>
      </c>
      <c r="P11" s="87">
        <f t="shared" si="0"/>
        <v>15</v>
      </c>
      <c r="S11" t="s">
        <v>18</v>
      </c>
    </row>
    <row r="12" spans="1:19" ht="15" customHeight="1" x14ac:dyDescent="0.3">
      <c r="A12" s="9">
        <v>43076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87"/>
    </row>
    <row r="13" spans="1:19" ht="15" customHeight="1" x14ac:dyDescent="0.25">
      <c r="A13" s="117">
        <v>43077</v>
      </c>
      <c r="B13" s="89">
        <v>23</v>
      </c>
      <c r="C13" s="90"/>
      <c r="D13" s="90"/>
      <c r="E13" s="91"/>
      <c r="F13" s="92"/>
      <c r="G13" s="90"/>
      <c r="H13" s="90"/>
      <c r="I13" s="91"/>
      <c r="J13" s="93"/>
      <c r="K13" s="90"/>
      <c r="L13" s="94"/>
      <c r="M13" s="92">
        <v>6</v>
      </c>
      <c r="N13" s="92"/>
      <c r="O13" s="95">
        <v>6</v>
      </c>
      <c r="P13" s="87">
        <f t="shared" si="0"/>
        <v>35</v>
      </c>
    </row>
    <row r="14" spans="1:19" ht="15" customHeight="1" x14ac:dyDescent="0.25">
      <c r="A14" s="9">
        <v>43078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87"/>
    </row>
    <row r="15" spans="1:19" ht="15" customHeight="1" x14ac:dyDescent="0.25">
      <c r="A15" s="9">
        <v>43079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87"/>
    </row>
    <row r="16" spans="1:19" ht="15" customHeight="1" x14ac:dyDescent="0.25">
      <c r="A16" s="117">
        <v>43080</v>
      </c>
      <c r="B16" s="89">
        <v>27</v>
      </c>
      <c r="C16" s="90"/>
      <c r="D16" s="90"/>
      <c r="E16" s="91"/>
      <c r="F16" s="92"/>
      <c r="G16" s="90"/>
      <c r="H16" s="90"/>
      <c r="I16" s="91"/>
      <c r="J16" s="93"/>
      <c r="K16" s="90"/>
      <c r="L16" s="94"/>
      <c r="M16" s="92">
        <v>7</v>
      </c>
      <c r="N16" s="92"/>
      <c r="O16" s="95">
        <v>4</v>
      </c>
      <c r="P16" s="87">
        <f t="shared" si="0"/>
        <v>38</v>
      </c>
    </row>
    <row r="17" spans="1:16" ht="15" x14ac:dyDescent="0.25">
      <c r="A17" s="9">
        <v>43081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87"/>
    </row>
    <row r="18" spans="1:16" ht="15" x14ac:dyDescent="0.25">
      <c r="A18" s="117">
        <v>43082</v>
      </c>
      <c r="B18" s="89">
        <v>6</v>
      </c>
      <c r="C18" s="90">
        <v>1</v>
      </c>
      <c r="D18" s="90"/>
      <c r="E18" s="91"/>
      <c r="F18" s="92"/>
      <c r="G18" s="90"/>
      <c r="H18" s="90"/>
      <c r="I18" s="91"/>
      <c r="J18" s="93"/>
      <c r="K18" s="90"/>
      <c r="L18" s="94"/>
      <c r="M18" s="92">
        <v>1</v>
      </c>
      <c r="N18" s="92"/>
      <c r="O18" s="95">
        <v>13</v>
      </c>
      <c r="P18" s="87">
        <f t="shared" si="0"/>
        <v>21</v>
      </c>
    </row>
    <row r="19" spans="1:16" ht="15" x14ac:dyDescent="0.25">
      <c r="A19" s="9">
        <v>43083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87"/>
    </row>
    <row r="20" spans="1:16" ht="15" x14ac:dyDescent="0.25">
      <c r="A20" s="117">
        <v>43084</v>
      </c>
      <c r="B20" s="89">
        <v>6</v>
      </c>
      <c r="C20" s="90"/>
      <c r="D20" s="90"/>
      <c r="E20" s="91"/>
      <c r="F20" s="92"/>
      <c r="G20" s="90"/>
      <c r="H20" s="90"/>
      <c r="I20" s="91"/>
      <c r="J20" s="93"/>
      <c r="K20" s="90"/>
      <c r="L20" s="94"/>
      <c r="M20" s="92">
        <v>2</v>
      </c>
      <c r="N20" s="92"/>
      <c r="O20" s="95">
        <v>1</v>
      </c>
      <c r="P20" s="87">
        <f t="shared" si="0"/>
        <v>9</v>
      </c>
    </row>
    <row r="21" spans="1:16" ht="15" x14ac:dyDescent="0.25">
      <c r="A21" s="9">
        <v>43085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87"/>
    </row>
    <row r="22" spans="1:16" ht="15" x14ac:dyDescent="0.25">
      <c r="A22" s="9">
        <v>43086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87"/>
    </row>
    <row r="23" spans="1:16" ht="15" x14ac:dyDescent="0.25">
      <c r="A23" s="117">
        <v>43087</v>
      </c>
      <c r="B23" s="89">
        <v>33</v>
      </c>
      <c r="C23" s="90"/>
      <c r="D23" s="90"/>
      <c r="E23" s="91"/>
      <c r="F23" s="92"/>
      <c r="G23" s="90"/>
      <c r="H23" s="90"/>
      <c r="I23" s="91"/>
      <c r="J23" s="93"/>
      <c r="K23" s="90"/>
      <c r="L23" s="94"/>
      <c r="M23" s="92">
        <v>6</v>
      </c>
      <c r="N23" s="92">
        <v>3</v>
      </c>
      <c r="O23" s="95">
        <v>14</v>
      </c>
      <c r="P23" s="87">
        <f t="shared" si="0"/>
        <v>56</v>
      </c>
    </row>
    <row r="24" spans="1:16" ht="15" x14ac:dyDescent="0.25">
      <c r="A24" s="9">
        <v>43088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87"/>
    </row>
    <row r="25" spans="1:16" ht="15" x14ac:dyDescent="0.25">
      <c r="A25" s="117">
        <v>43089</v>
      </c>
      <c r="B25" s="89">
        <v>11</v>
      </c>
      <c r="C25" s="90"/>
      <c r="D25" s="90"/>
      <c r="E25" s="91">
        <v>1</v>
      </c>
      <c r="F25" s="92"/>
      <c r="G25" s="90"/>
      <c r="H25" s="90"/>
      <c r="I25" s="91"/>
      <c r="J25" s="93"/>
      <c r="K25" s="90"/>
      <c r="L25" s="94"/>
      <c r="M25" s="92">
        <v>5</v>
      </c>
      <c r="N25" s="92"/>
      <c r="O25" s="95">
        <v>9</v>
      </c>
      <c r="P25" s="87">
        <f t="shared" si="0"/>
        <v>26</v>
      </c>
    </row>
    <row r="26" spans="1:16" ht="15" x14ac:dyDescent="0.25">
      <c r="A26" s="9">
        <v>43090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87"/>
    </row>
    <row r="27" spans="1:16" x14ac:dyDescent="0.3">
      <c r="A27" s="117">
        <v>43091</v>
      </c>
      <c r="B27" s="89">
        <v>17</v>
      </c>
      <c r="C27" s="90"/>
      <c r="D27" s="90"/>
      <c r="E27" s="91"/>
      <c r="F27" s="92"/>
      <c r="G27" s="90"/>
      <c r="H27" s="90"/>
      <c r="I27" s="91"/>
      <c r="J27" s="93"/>
      <c r="K27" s="90"/>
      <c r="L27" s="94"/>
      <c r="M27" s="92">
        <v>5</v>
      </c>
      <c r="N27" s="92">
        <v>1</v>
      </c>
      <c r="O27" s="95">
        <v>13</v>
      </c>
      <c r="P27" s="87">
        <f t="shared" si="0"/>
        <v>36</v>
      </c>
    </row>
    <row r="28" spans="1:16" x14ac:dyDescent="0.3">
      <c r="A28" s="9">
        <v>43092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87"/>
    </row>
    <row r="29" spans="1:16" x14ac:dyDescent="0.3">
      <c r="A29" s="9">
        <v>43093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87"/>
    </row>
    <row r="30" spans="1:16" x14ac:dyDescent="0.3">
      <c r="A30" s="9">
        <v>43094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87"/>
    </row>
    <row r="31" spans="1:16" x14ac:dyDescent="0.3">
      <c r="A31" s="9">
        <v>43095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87"/>
    </row>
    <row r="32" spans="1:16" x14ac:dyDescent="0.3">
      <c r="A32" s="117">
        <v>43096</v>
      </c>
      <c r="B32" s="89">
        <v>41</v>
      </c>
      <c r="C32" s="90"/>
      <c r="D32" s="90"/>
      <c r="E32" s="91"/>
      <c r="F32" s="92"/>
      <c r="G32" s="90"/>
      <c r="H32" s="90"/>
      <c r="I32" s="91"/>
      <c r="J32" s="93"/>
      <c r="K32" s="90"/>
      <c r="L32" s="94"/>
      <c r="M32" s="92">
        <v>4</v>
      </c>
      <c r="N32" s="92">
        <v>2</v>
      </c>
      <c r="O32" s="95">
        <v>36</v>
      </c>
      <c r="P32" s="87">
        <f t="shared" si="0"/>
        <v>83</v>
      </c>
    </row>
    <row r="33" spans="1:16" x14ac:dyDescent="0.3">
      <c r="A33" s="9">
        <v>43097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87"/>
    </row>
    <row r="34" spans="1:16" x14ac:dyDescent="0.3">
      <c r="A34" s="117">
        <v>43098</v>
      </c>
      <c r="B34" s="89">
        <v>20</v>
      </c>
      <c r="C34" s="90"/>
      <c r="D34" s="90">
        <v>1</v>
      </c>
      <c r="E34" s="91"/>
      <c r="F34" s="92"/>
      <c r="G34" s="90"/>
      <c r="H34" s="90"/>
      <c r="I34" s="91"/>
      <c r="J34" s="93"/>
      <c r="K34" s="90"/>
      <c r="L34" s="94"/>
      <c r="M34" s="92">
        <v>5</v>
      </c>
      <c r="N34" s="92"/>
      <c r="O34" s="95">
        <v>4</v>
      </c>
      <c r="P34" s="87">
        <f t="shared" si="0"/>
        <v>30</v>
      </c>
    </row>
    <row r="35" spans="1:16" x14ac:dyDescent="0.3">
      <c r="A35" s="9">
        <v>43099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49"/>
    </row>
    <row r="36" spans="1:16" ht="15" thickBot="1" x14ac:dyDescent="0.35">
      <c r="A36" s="9">
        <v>43100</v>
      </c>
      <c r="B36" s="17"/>
      <c r="C36" s="18"/>
      <c r="D36" s="18"/>
      <c r="E36" s="19"/>
      <c r="F36" s="20"/>
      <c r="G36" s="18"/>
      <c r="H36" s="18"/>
      <c r="I36" s="19"/>
      <c r="J36" s="21"/>
      <c r="K36" s="18"/>
      <c r="L36" s="22"/>
      <c r="M36" s="20"/>
      <c r="N36" s="20"/>
      <c r="O36" s="23"/>
      <c r="P36" s="49"/>
    </row>
    <row r="37" spans="1:16" ht="27" thickBot="1" x14ac:dyDescent="0.35">
      <c r="A37" s="51" t="s">
        <v>14</v>
      </c>
      <c r="B37" s="52">
        <f t="shared" ref="B37:O37" si="1">SUM(B6:B36)</f>
        <v>274</v>
      </c>
      <c r="C37" s="53">
        <f t="shared" si="1"/>
        <v>1</v>
      </c>
      <c r="D37" s="53">
        <f t="shared" si="1"/>
        <v>2</v>
      </c>
      <c r="E37" s="52">
        <f t="shared" si="1"/>
        <v>1</v>
      </c>
      <c r="F37" s="63">
        <f t="shared" si="1"/>
        <v>0</v>
      </c>
      <c r="G37" s="53">
        <f t="shared" si="1"/>
        <v>0</v>
      </c>
      <c r="H37" s="52">
        <f t="shared" si="1"/>
        <v>0</v>
      </c>
      <c r="I37" s="64">
        <f t="shared" si="1"/>
        <v>0</v>
      </c>
      <c r="J37" s="65">
        <f t="shared" si="1"/>
        <v>0</v>
      </c>
      <c r="K37" s="53">
        <f t="shared" si="1"/>
        <v>0</v>
      </c>
      <c r="L37" s="52">
        <f t="shared" si="1"/>
        <v>0</v>
      </c>
      <c r="M37" s="63">
        <f t="shared" si="1"/>
        <v>53</v>
      </c>
      <c r="N37" s="63">
        <f t="shared" si="1"/>
        <v>6</v>
      </c>
      <c r="O37" s="50">
        <f t="shared" si="1"/>
        <v>124</v>
      </c>
      <c r="P37" s="50">
        <f>SUM(B37:O37)</f>
        <v>461</v>
      </c>
    </row>
    <row r="38" spans="1:16" ht="27" thickBot="1" x14ac:dyDescent="0.35">
      <c r="A38" s="24" t="s">
        <v>15</v>
      </c>
      <c r="B38" s="25">
        <f>B37+'Nov. 2017'!B37</f>
        <v>2043</v>
      </c>
      <c r="C38" s="26">
        <f>C37+'Nov. 2017'!C37</f>
        <v>42</v>
      </c>
      <c r="D38" s="26">
        <f>D37+'Nov. 2017'!D37</f>
        <v>14</v>
      </c>
      <c r="E38" s="27">
        <f>E37+'Nov. 2017'!E37</f>
        <v>8</v>
      </c>
      <c r="F38" s="28">
        <f>F37+'Nov. 2017'!F37</f>
        <v>2559</v>
      </c>
      <c r="G38" s="26">
        <f>G37+'Nov. 2017'!G37</f>
        <v>41</v>
      </c>
      <c r="H38" s="26">
        <f>H37+'Nov. 2017'!H37</f>
        <v>10</v>
      </c>
      <c r="I38" s="27">
        <f>I37+'Nov. 2017'!I37</f>
        <v>10</v>
      </c>
      <c r="J38" s="28">
        <f>J37+'Nov. 2017'!J37</f>
        <v>41</v>
      </c>
      <c r="K38" s="26">
        <f>K37+'Nov. 2017'!K37</f>
        <v>15</v>
      </c>
      <c r="L38" s="33">
        <f>L37+'Nov. 2017'!L37</f>
        <v>1</v>
      </c>
      <c r="M38" s="36">
        <f>M37+'Nov. 2017'!M37</f>
        <v>201</v>
      </c>
      <c r="N38" s="36">
        <f>N37+'Nov. 2017'!N37</f>
        <v>12</v>
      </c>
      <c r="O38" s="36">
        <f>O37+'Nov. 2017'!O37</f>
        <v>1216</v>
      </c>
      <c r="P38" s="42">
        <f>P37+'Nov. 2017'!P37</f>
        <v>6213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" right="0.2" top="0.75" bottom="0.75" header="0.3" footer="0.3"/>
  <pageSetup scale="8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workbookViewId="0">
      <selection activeCell="R20" sqref="R20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26" t="s">
        <v>29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14.4" customHeight="1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ht="15.75" customHeight="1" thickBot="1" x14ac:dyDescent="0.35"/>
    <row r="4" spans="1:16" ht="14.4" customHeight="1" x14ac:dyDescent="0.3">
      <c r="A4" s="127" t="s">
        <v>0</v>
      </c>
      <c r="B4" s="129" t="s">
        <v>1</v>
      </c>
      <c r="C4" s="130"/>
      <c r="D4" s="130"/>
      <c r="E4" s="131"/>
      <c r="F4" s="129" t="s">
        <v>2</v>
      </c>
      <c r="G4" s="130"/>
      <c r="H4" s="130"/>
      <c r="I4" s="131"/>
      <c r="J4" s="132" t="s">
        <v>3</v>
      </c>
      <c r="K4" s="133"/>
      <c r="L4" s="134"/>
      <c r="M4" s="135" t="s">
        <v>4</v>
      </c>
      <c r="N4" s="127" t="s">
        <v>5</v>
      </c>
      <c r="O4" s="127" t="s">
        <v>6</v>
      </c>
      <c r="P4" s="137" t="s">
        <v>7</v>
      </c>
    </row>
    <row r="5" spans="1:16" ht="15" thickBot="1" x14ac:dyDescent="0.35">
      <c r="A5" s="12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36"/>
      <c r="N5" s="128"/>
      <c r="O5" s="128"/>
      <c r="P5" s="138"/>
    </row>
    <row r="6" spans="1:16" ht="15" customHeight="1" x14ac:dyDescent="0.3">
      <c r="A6" s="9">
        <v>42767</v>
      </c>
      <c r="B6" s="72">
        <v>14</v>
      </c>
      <c r="C6" s="73"/>
      <c r="D6" s="73"/>
      <c r="E6" s="74"/>
      <c r="F6" s="75"/>
      <c r="G6" s="73"/>
      <c r="H6" s="73"/>
      <c r="I6" s="74"/>
      <c r="J6" s="76"/>
      <c r="K6" s="73"/>
      <c r="L6" s="77"/>
      <c r="M6" s="75"/>
      <c r="N6" s="75"/>
      <c r="O6" s="78">
        <v>5</v>
      </c>
      <c r="P6" s="48">
        <f>SUM(B6,C6,D6,E6,F6,G6,H6,I6,J6,K6,L6,M6,N6,O6)</f>
        <v>19</v>
      </c>
    </row>
    <row r="7" spans="1:16" ht="15" customHeight="1" x14ac:dyDescent="0.3">
      <c r="A7" s="9">
        <v>42768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48"/>
    </row>
    <row r="8" spans="1:16" ht="15" customHeight="1" x14ac:dyDescent="0.3">
      <c r="A8" s="9">
        <v>42769</v>
      </c>
      <c r="B8" s="79">
        <v>37</v>
      </c>
      <c r="C8" s="80"/>
      <c r="D8" s="80"/>
      <c r="E8" s="81"/>
      <c r="F8" s="82"/>
      <c r="G8" s="80"/>
      <c r="H8" s="80"/>
      <c r="I8" s="81"/>
      <c r="J8" s="83"/>
      <c r="K8" s="80"/>
      <c r="L8" s="84"/>
      <c r="M8" s="82">
        <v>1</v>
      </c>
      <c r="N8" s="82"/>
      <c r="O8" s="85">
        <v>7</v>
      </c>
      <c r="P8" s="48">
        <f>SUM(B8,C8,D8,E8,F8,G8,H8,I8,J8,K8,L8,M8,N8,O8)</f>
        <v>45</v>
      </c>
    </row>
    <row r="9" spans="1:16" ht="15" customHeight="1" x14ac:dyDescent="0.3">
      <c r="A9" s="9">
        <v>42770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48"/>
    </row>
    <row r="10" spans="1:16" ht="15" customHeight="1" x14ac:dyDescent="0.3">
      <c r="A10" s="9">
        <v>42771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48"/>
    </row>
    <row r="11" spans="1:16" ht="15" customHeight="1" x14ac:dyDescent="0.3">
      <c r="A11" s="9">
        <v>42772</v>
      </c>
      <c r="B11" s="79">
        <v>29</v>
      </c>
      <c r="C11" s="80"/>
      <c r="D11" s="80"/>
      <c r="E11" s="81"/>
      <c r="F11" s="82"/>
      <c r="G11" s="80"/>
      <c r="H11" s="80"/>
      <c r="I11" s="81"/>
      <c r="J11" s="83"/>
      <c r="K11" s="80"/>
      <c r="L11" s="84"/>
      <c r="M11" s="82"/>
      <c r="N11" s="82"/>
      <c r="O11" s="85">
        <v>5</v>
      </c>
      <c r="P11" s="48">
        <f>SUM(B11,C11,D11,E11,F11,G11,H11,I11,J11,K11,L11,M11,N11,O11)</f>
        <v>34</v>
      </c>
    </row>
    <row r="12" spans="1:16" ht="15" customHeight="1" x14ac:dyDescent="0.3">
      <c r="A12" s="9">
        <v>42773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48"/>
    </row>
    <row r="13" spans="1:16" ht="15" customHeight="1" x14ac:dyDescent="0.25">
      <c r="A13" s="9">
        <v>42774</v>
      </c>
      <c r="B13" s="79">
        <v>20</v>
      </c>
      <c r="C13" s="80"/>
      <c r="D13" s="80"/>
      <c r="E13" s="81"/>
      <c r="F13" s="82"/>
      <c r="G13" s="80"/>
      <c r="H13" s="80"/>
      <c r="I13" s="81"/>
      <c r="J13" s="83"/>
      <c r="K13" s="80"/>
      <c r="L13" s="84"/>
      <c r="M13" s="82"/>
      <c r="N13" s="82"/>
      <c r="O13" s="85">
        <v>5</v>
      </c>
      <c r="P13" s="48">
        <f>SUM(B13,C13,D13,E13,F13,G13,H13,I13,J13,K13,L13,M13,N13,O13)</f>
        <v>25</v>
      </c>
    </row>
    <row r="14" spans="1:16" ht="15" customHeight="1" x14ac:dyDescent="0.25">
      <c r="A14" s="9">
        <v>42775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48"/>
    </row>
    <row r="15" spans="1:16" ht="15" customHeight="1" x14ac:dyDescent="0.25">
      <c r="A15" s="9">
        <v>42776</v>
      </c>
      <c r="B15" s="79">
        <v>106</v>
      </c>
      <c r="C15" s="80">
        <v>3</v>
      </c>
      <c r="D15" s="80"/>
      <c r="E15" s="81">
        <v>1</v>
      </c>
      <c r="F15" s="82"/>
      <c r="G15" s="80"/>
      <c r="H15" s="80"/>
      <c r="I15" s="81"/>
      <c r="J15" s="83"/>
      <c r="K15" s="80"/>
      <c r="L15" s="84"/>
      <c r="M15" s="82">
        <v>3</v>
      </c>
      <c r="N15" s="82"/>
      <c r="O15" s="85">
        <v>14</v>
      </c>
      <c r="P15" s="48">
        <f>SUM(B15,C15,D15,E15,F15,G15,H15,I15,J15,K15,L15,M15,N15,O15)</f>
        <v>127</v>
      </c>
    </row>
    <row r="16" spans="1:16" ht="15" customHeight="1" x14ac:dyDescent="0.25">
      <c r="A16" s="9">
        <v>42777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48"/>
    </row>
    <row r="17" spans="1:16" ht="15" x14ac:dyDescent="0.25">
      <c r="A17" s="9">
        <v>42778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48"/>
    </row>
    <row r="18" spans="1:16" ht="15" x14ac:dyDescent="0.25">
      <c r="A18" s="9">
        <v>42779</v>
      </c>
      <c r="B18" s="79">
        <v>104</v>
      </c>
      <c r="C18" s="80">
        <v>1</v>
      </c>
      <c r="D18" s="80">
        <v>1</v>
      </c>
      <c r="E18" s="81">
        <v>1</v>
      </c>
      <c r="F18" s="82"/>
      <c r="G18" s="80"/>
      <c r="H18" s="80"/>
      <c r="I18" s="81"/>
      <c r="J18" s="83"/>
      <c r="K18" s="80"/>
      <c r="L18" s="84"/>
      <c r="M18" s="82"/>
      <c r="N18" s="82"/>
      <c r="O18" s="85">
        <v>36</v>
      </c>
      <c r="P18" s="48">
        <f>SUM(B18,C18,D18,E18,F18,G18,H18,I18,J18,K18,L18,M18,N18,O18)</f>
        <v>143</v>
      </c>
    </row>
    <row r="19" spans="1:16" ht="15" x14ac:dyDescent="0.25">
      <c r="A19" s="9">
        <v>42780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48"/>
    </row>
    <row r="20" spans="1:16" ht="15" x14ac:dyDescent="0.25">
      <c r="A20" s="9">
        <v>42781</v>
      </c>
      <c r="B20" s="79">
        <v>12</v>
      </c>
      <c r="C20" s="80"/>
      <c r="D20" s="80"/>
      <c r="E20" s="81"/>
      <c r="F20" s="82"/>
      <c r="G20" s="80"/>
      <c r="H20" s="80"/>
      <c r="I20" s="81"/>
      <c r="J20" s="83"/>
      <c r="K20" s="80"/>
      <c r="L20" s="84"/>
      <c r="M20" s="82"/>
      <c r="N20" s="82"/>
      <c r="O20" s="85">
        <v>14</v>
      </c>
      <c r="P20" s="48">
        <f>SUM(B20,C20,D20,E20,F20,G20,H20,I20,J20,K20,L20,M20,N20,O20)</f>
        <v>26</v>
      </c>
    </row>
    <row r="21" spans="1:16" ht="15" x14ac:dyDescent="0.25">
      <c r="A21" s="9">
        <v>42782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48"/>
    </row>
    <row r="22" spans="1:16" ht="15" x14ac:dyDescent="0.25">
      <c r="A22" s="9">
        <v>42783</v>
      </c>
      <c r="B22" s="79">
        <v>29</v>
      </c>
      <c r="C22" s="80">
        <v>1</v>
      </c>
      <c r="D22" s="80"/>
      <c r="E22" s="81"/>
      <c r="F22" s="82"/>
      <c r="G22" s="80"/>
      <c r="H22" s="80"/>
      <c r="I22" s="81"/>
      <c r="J22" s="83"/>
      <c r="K22" s="80"/>
      <c r="L22" s="84"/>
      <c r="M22" s="82"/>
      <c r="N22" s="82"/>
      <c r="O22" s="85">
        <v>13</v>
      </c>
      <c r="P22" s="48">
        <f>SUM(B22,C22,D22,E22,F22,G22,H22,I22,J22,K22,L22,M22,N22,O22)</f>
        <v>43</v>
      </c>
    </row>
    <row r="23" spans="1:16" ht="15" x14ac:dyDescent="0.25">
      <c r="A23" s="9">
        <v>42784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48"/>
    </row>
    <row r="24" spans="1:16" ht="15" x14ac:dyDescent="0.25">
      <c r="A24" s="9">
        <v>42785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48"/>
    </row>
    <row r="25" spans="1:16" ht="15" x14ac:dyDescent="0.25">
      <c r="A25" s="9">
        <v>42786</v>
      </c>
      <c r="B25" s="79">
        <v>44</v>
      </c>
      <c r="C25" s="80"/>
      <c r="D25" s="80"/>
      <c r="E25" s="81"/>
      <c r="F25" s="82"/>
      <c r="G25" s="80"/>
      <c r="H25" s="80"/>
      <c r="I25" s="81"/>
      <c r="J25" s="83"/>
      <c r="K25" s="80"/>
      <c r="L25" s="84"/>
      <c r="M25" s="82"/>
      <c r="N25" s="82"/>
      <c r="O25" s="85">
        <v>65</v>
      </c>
      <c r="P25" s="48">
        <f>SUM(B25,C25,D25,E25,F25,G25,H25,I25,J25,K25,L25,M25,N25,O25)</f>
        <v>109</v>
      </c>
    </row>
    <row r="26" spans="1:16" ht="15" x14ac:dyDescent="0.25">
      <c r="A26" s="9">
        <v>42787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48"/>
    </row>
    <row r="27" spans="1:16" x14ac:dyDescent="0.3">
      <c r="A27" s="9">
        <v>42788</v>
      </c>
      <c r="B27" s="79">
        <v>17</v>
      </c>
      <c r="C27" s="80"/>
      <c r="D27" s="80"/>
      <c r="E27" s="81"/>
      <c r="F27" s="82"/>
      <c r="G27" s="80"/>
      <c r="H27" s="80"/>
      <c r="I27" s="81"/>
      <c r="J27" s="83"/>
      <c r="K27" s="80"/>
      <c r="L27" s="84"/>
      <c r="M27" s="82"/>
      <c r="N27" s="82"/>
      <c r="O27" s="85">
        <v>29</v>
      </c>
      <c r="P27" s="48">
        <f>SUM(B27,C27,D27,E27,F27,G27,H27,I27,J27,K27,L27,M27,N27,O27)</f>
        <v>46</v>
      </c>
    </row>
    <row r="28" spans="1:16" x14ac:dyDescent="0.3">
      <c r="A28" s="9">
        <v>42789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48"/>
    </row>
    <row r="29" spans="1:16" x14ac:dyDescent="0.3">
      <c r="A29" s="9">
        <v>42790</v>
      </c>
      <c r="B29" s="79">
        <v>30</v>
      </c>
      <c r="C29" s="80"/>
      <c r="D29" s="80"/>
      <c r="E29" s="81"/>
      <c r="F29" s="82"/>
      <c r="G29" s="80"/>
      <c r="H29" s="80"/>
      <c r="I29" s="81"/>
      <c r="J29" s="83"/>
      <c r="K29" s="80"/>
      <c r="L29" s="84"/>
      <c r="M29" s="82"/>
      <c r="N29" s="82"/>
      <c r="O29" s="85">
        <v>46</v>
      </c>
      <c r="P29" s="48">
        <f>SUM(B29,C29,D29,E29,F29,G29,H29,I29,J29,K29,L29,M29,N29,O29)</f>
        <v>76</v>
      </c>
    </row>
    <row r="30" spans="1:16" x14ac:dyDescent="0.3">
      <c r="A30" s="9">
        <v>42791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48"/>
    </row>
    <row r="31" spans="1:16" x14ac:dyDescent="0.3">
      <c r="A31" s="9">
        <v>42792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48"/>
    </row>
    <row r="32" spans="1:16" x14ac:dyDescent="0.3">
      <c r="A32" s="9">
        <v>42793</v>
      </c>
      <c r="B32" s="79">
        <v>20</v>
      </c>
      <c r="C32" s="80"/>
      <c r="D32" s="80">
        <v>2</v>
      </c>
      <c r="E32" s="81"/>
      <c r="F32" s="82"/>
      <c r="G32" s="80"/>
      <c r="H32" s="80"/>
      <c r="I32" s="81"/>
      <c r="J32" s="83"/>
      <c r="K32" s="80"/>
      <c r="L32" s="84"/>
      <c r="M32" s="82">
        <v>1</v>
      </c>
      <c r="N32" s="82"/>
      <c r="O32" s="85">
        <v>17</v>
      </c>
      <c r="P32" s="48">
        <f>SUM(B32,C32,D32,E32,F32,G32,H32,I32,J32,K32,L32,M32,N32,O32)</f>
        <v>40</v>
      </c>
    </row>
    <row r="33" spans="1:16" ht="15" thickBot="1" x14ac:dyDescent="0.35">
      <c r="A33" s="9">
        <v>42794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48" t="s">
        <v>31</v>
      </c>
    </row>
    <row r="34" spans="1:16" ht="27" thickBot="1" x14ac:dyDescent="0.35">
      <c r="A34" s="51" t="s">
        <v>14</v>
      </c>
      <c r="B34" s="52">
        <f t="shared" ref="B34:O34" si="0">SUM(B6:B33)</f>
        <v>462</v>
      </c>
      <c r="C34" s="53">
        <f t="shared" si="0"/>
        <v>5</v>
      </c>
      <c r="D34" s="53">
        <f t="shared" si="0"/>
        <v>3</v>
      </c>
      <c r="E34" s="52">
        <f t="shared" si="0"/>
        <v>2</v>
      </c>
      <c r="F34" s="63">
        <f t="shared" si="0"/>
        <v>0</v>
      </c>
      <c r="G34" s="53">
        <f t="shared" si="0"/>
        <v>0</v>
      </c>
      <c r="H34" s="52">
        <f t="shared" si="0"/>
        <v>0</v>
      </c>
      <c r="I34" s="64">
        <f t="shared" si="0"/>
        <v>0</v>
      </c>
      <c r="J34" s="65">
        <f t="shared" si="0"/>
        <v>0</v>
      </c>
      <c r="K34" s="53">
        <f t="shared" si="0"/>
        <v>0</v>
      </c>
      <c r="L34" s="52">
        <f t="shared" si="0"/>
        <v>0</v>
      </c>
      <c r="M34" s="63">
        <f t="shared" si="0"/>
        <v>5</v>
      </c>
      <c r="N34" s="63">
        <f t="shared" si="0"/>
        <v>0</v>
      </c>
      <c r="O34" s="50">
        <f t="shared" si="0"/>
        <v>256</v>
      </c>
      <c r="P34" s="50">
        <f>SUM(B34:O34)</f>
        <v>733</v>
      </c>
    </row>
    <row r="35" spans="1:16" ht="27" thickBot="1" x14ac:dyDescent="0.35">
      <c r="A35" s="24" t="s">
        <v>15</v>
      </c>
      <c r="B35" s="25">
        <f>(B34+'Jan. 2017'!B38)</f>
        <v>901</v>
      </c>
      <c r="C35" s="26">
        <f>(C34+'Jan. 2017'!C38)</f>
        <v>8</v>
      </c>
      <c r="D35" s="26">
        <f>(D34+'Jan. 2017'!D38)</f>
        <v>3</v>
      </c>
      <c r="E35" s="33">
        <f>(E34+'Jan. 2017'!E38)</f>
        <v>3</v>
      </c>
      <c r="F35" s="34">
        <f>(F34+'Jan. 2017'!F38)</f>
        <v>0</v>
      </c>
      <c r="G35" s="26">
        <f>(G34+'Jan. 2017'!G38)</f>
        <v>0</v>
      </c>
      <c r="H35" s="26">
        <f>(H34+'Jan. 2017'!H38)</f>
        <v>0</v>
      </c>
      <c r="I35" s="33">
        <f>(I34+'Jan. 2017'!I38)</f>
        <v>0</v>
      </c>
      <c r="J35" s="34">
        <f>(J34+'Jan. 2017'!J38)</f>
        <v>0</v>
      </c>
      <c r="K35" s="26">
        <f>(K34+'Jan. 2017'!K38)</f>
        <v>0</v>
      </c>
      <c r="L35" s="33">
        <f>(L34+'Jan. 2017'!L38)</f>
        <v>0</v>
      </c>
      <c r="M35" s="35">
        <f>(M34+'Jan. 2017'!M38)</f>
        <v>21</v>
      </c>
      <c r="N35" s="36">
        <f>(N34+'Jan. 2017'!N38)</f>
        <v>0</v>
      </c>
      <c r="O35" s="35">
        <f>(O34+'Jan. 2017'!O38)</f>
        <v>331</v>
      </c>
      <c r="P35" s="32">
        <f>SUM(B35:O35)</f>
        <v>1267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activeCell="R11" sqref="R11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39" t="s">
        <v>28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14.4" customHeight="1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ht="15.75" customHeight="1" thickBot="1" x14ac:dyDescent="0.35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14.4" customHeight="1" x14ac:dyDescent="0.3">
      <c r="A4" s="127" t="s">
        <v>0</v>
      </c>
      <c r="B4" s="129" t="s">
        <v>1</v>
      </c>
      <c r="C4" s="130"/>
      <c r="D4" s="130"/>
      <c r="E4" s="131"/>
      <c r="F4" s="129" t="s">
        <v>2</v>
      </c>
      <c r="G4" s="130"/>
      <c r="H4" s="130"/>
      <c r="I4" s="131"/>
      <c r="J4" s="132" t="s">
        <v>3</v>
      </c>
      <c r="K4" s="133"/>
      <c r="L4" s="134"/>
      <c r="M4" s="135" t="s">
        <v>4</v>
      </c>
      <c r="N4" s="127" t="s">
        <v>5</v>
      </c>
      <c r="O4" s="127" t="s">
        <v>6</v>
      </c>
      <c r="P4" s="137" t="s">
        <v>7</v>
      </c>
    </row>
    <row r="5" spans="1:16" ht="15" thickBot="1" x14ac:dyDescent="0.35">
      <c r="A5" s="12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36"/>
      <c r="N5" s="128"/>
      <c r="O5" s="128"/>
      <c r="P5" s="138"/>
    </row>
    <row r="6" spans="1:16" ht="15" customHeight="1" x14ac:dyDescent="0.3">
      <c r="A6" s="9">
        <v>42795</v>
      </c>
      <c r="B6" s="72">
        <v>10</v>
      </c>
      <c r="C6" s="73"/>
      <c r="D6" s="73"/>
      <c r="E6" s="74"/>
      <c r="F6" s="75"/>
      <c r="G6" s="73"/>
      <c r="H6" s="73"/>
      <c r="I6" s="74"/>
      <c r="J6" s="76"/>
      <c r="K6" s="73"/>
      <c r="L6" s="77"/>
      <c r="M6" s="75"/>
      <c r="N6" s="75"/>
      <c r="O6" s="78">
        <v>4</v>
      </c>
      <c r="P6" s="47">
        <v>14</v>
      </c>
    </row>
    <row r="7" spans="1:16" ht="15" customHeight="1" x14ac:dyDescent="0.25">
      <c r="A7" s="9">
        <v>42796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48"/>
    </row>
    <row r="8" spans="1:16" ht="15" customHeight="1" x14ac:dyDescent="0.25">
      <c r="A8" s="9">
        <v>42797</v>
      </c>
      <c r="B8" s="89">
        <v>15</v>
      </c>
      <c r="C8" s="90"/>
      <c r="D8" s="90">
        <v>1</v>
      </c>
      <c r="E8" s="91"/>
      <c r="F8" s="92"/>
      <c r="G8" s="90"/>
      <c r="H8" s="90"/>
      <c r="I8" s="91"/>
      <c r="J8" s="93"/>
      <c r="K8" s="90"/>
      <c r="L8" s="94"/>
      <c r="M8" s="92"/>
      <c r="N8" s="92"/>
      <c r="O8" s="95">
        <v>9</v>
      </c>
      <c r="P8" s="88">
        <v>25</v>
      </c>
    </row>
    <row r="9" spans="1:16" ht="15" customHeight="1" x14ac:dyDescent="0.25">
      <c r="A9" s="9">
        <v>42798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48"/>
    </row>
    <row r="10" spans="1:16" ht="15" customHeight="1" x14ac:dyDescent="0.25">
      <c r="A10" s="9">
        <v>42799</v>
      </c>
      <c r="B10" s="79">
        <v>20</v>
      </c>
      <c r="C10" s="90"/>
      <c r="D10" s="80"/>
      <c r="E10" s="81"/>
      <c r="F10" s="82"/>
      <c r="G10" s="80"/>
      <c r="H10" s="80"/>
      <c r="I10" s="81"/>
      <c r="J10" s="83"/>
      <c r="K10" s="80"/>
      <c r="L10" s="84"/>
      <c r="M10" s="82"/>
      <c r="N10" s="82"/>
      <c r="O10" s="85">
        <v>4</v>
      </c>
      <c r="P10" s="87">
        <v>24</v>
      </c>
    </row>
    <row r="11" spans="1:16" ht="15" customHeight="1" x14ac:dyDescent="0.3">
      <c r="A11" s="9">
        <v>42800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86"/>
      <c r="N11" s="20"/>
      <c r="O11" s="23"/>
      <c r="P11" s="48"/>
    </row>
    <row r="12" spans="1:16" ht="15" customHeight="1" x14ac:dyDescent="0.3">
      <c r="A12" s="9">
        <v>42801</v>
      </c>
      <c r="B12" s="89">
        <v>7</v>
      </c>
      <c r="C12" s="90"/>
      <c r="D12" s="90"/>
      <c r="E12" s="91"/>
      <c r="F12" s="92"/>
      <c r="G12" s="90"/>
      <c r="H12" s="90"/>
      <c r="I12" s="91"/>
      <c r="J12" s="93"/>
      <c r="K12" s="90"/>
      <c r="L12" s="94"/>
      <c r="M12" s="92"/>
      <c r="N12" s="92"/>
      <c r="O12" s="95">
        <v>5</v>
      </c>
      <c r="P12" s="48">
        <v>12</v>
      </c>
    </row>
    <row r="13" spans="1:16" ht="15" customHeight="1" x14ac:dyDescent="0.25">
      <c r="A13" s="9">
        <v>42802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48"/>
    </row>
    <row r="14" spans="1:16" ht="15" customHeight="1" x14ac:dyDescent="0.25">
      <c r="A14" s="9">
        <v>42803</v>
      </c>
      <c r="B14" s="96"/>
      <c r="C14" s="97"/>
      <c r="D14" s="97"/>
      <c r="E14" s="98"/>
      <c r="F14" s="86"/>
      <c r="G14" s="97"/>
      <c r="H14" s="97"/>
      <c r="I14" s="98"/>
      <c r="J14" s="99"/>
      <c r="K14" s="97"/>
      <c r="L14" s="100"/>
      <c r="M14" s="86"/>
      <c r="N14" s="86"/>
      <c r="O14" s="101"/>
      <c r="P14" s="48"/>
    </row>
    <row r="15" spans="1:16" ht="15" customHeight="1" x14ac:dyDescent="0.25">
      <c r="A15" s="9">
        <v>42804</v>
      </c>
      <c r="B15" s="89">
        <v>3</v>
      </c>
      <c r="C15" s="102"/>
      <c r="D15" s="102"/>
      <c r="E15" s="103"/>
      <c r="F15" s="104"/>
      <c r="G15" s="102"/>
      <c r="H15" s="102"/>
      <c r="I15" s="103"/>
      <c r="J15" s="105"/>
      <c r="K15" s="102"/>
      <c r="L15" s="106"/>
      <c r="M15" s="104"/>
      <c r="N15" s="104"/>
      <c r="O15" s="107"/>
      <c r="P15" s="88">
        <v>3</v>
      </c>
    </row>
    <row r="16" spans="1:16" ht="15" customHeight="1" x14ac:dyDescent="0.25">
      <c r="A16" s="9">
        <v>42805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88"/>
    </row>
    <row r="17" spans="1:16" ht="15" x14ac:dyDescent="0.25">
      <c r="A17" s="9">
        <v>42806</v>
      </c>
      <c r="B17" s="96"/>
      <c r="C17" s="97"/>
      <c r="D17" s="97"/>
      <c r="E17" s="98"/>
      <c r="F17" s="86"/>
      <c r="G17" s="97"/>
      <c r="H17" s="97"/>
      <c r="I17" s="98"/>
      <c r="J17" s="99"/>
      <c r="K17" s="97"/>
      <c r="L17" s="100"/>
      <c r="M17" s="86"/>
      <c r="N17" s="86"/>
      <c r="O17" s="101"/>
      <c r="P17" s="88"/>
    </row>
    <row r="18" spans="1:16" ht="15" x14ac:dyDescent="0.25">
      <c r="A18" s="9">
        <v>42807</v>
      </c>
      <c r="B18" s="89">
        <v>26</v>
      </c>
      <c r="C18" s="90">
        <v>2</v>
      </c>
      <c r="D18" s="90"/>
      <c r="E18" s="91">
        <v>1</v>
      </c>
      <c r="F18" s="92"/>
      <c r="G18" s="90"/>
      <c r="H18" s="90"/>
      <c r="I18" s="91"/>
      <c r="J18" s="93"/>
      <c r="K18" s="90"/>
      <c r="L18" s="94"/>
      <c r="M18" s="92"/>
      <c r="N18" s="92"/>
      <c r="O18" s="95">
        <v>15</v>
      </c>
      <c r="P18" s="108">
        <v>44</v>
      </c>
    </row>
    <row r="19" spans="1:16" ht="15" x14ac:dyDescent="0.25">
      <c r="A19" s="9">
        <v>42808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88"/>
    </row>
    <row r="20" spans="1:16" ht="15" x14ac:dyDescent="0.25">
      <c r="A20" s="9">
        <v>42809</v>
      </c>
      <c r="B20" s="89">
        <v>32</v>
      </c>
      <c r="C20" s="90">
        <v>1</v>
      </c>
      <c r="D20" s="90"/>
      <c r="E20" s="91"/>
      <c r="F20" s="92"/>
      <c r="G20" s="90"/>
      <c r="H20" s="90"/>
      <c r="I20" s="91"/>
      <c r="J20" s="93"/>
      <c r="K20" s="90"/>
      <c r="L20" s="94"/>
      <c r="M20" s="92"/>
      <c r="N20" s="92"/>
      <c r="O20" s="95">
        <v>16</v>
      </c>
      <c r="P20" s="88">
        <v>49</v>
      </c>
    </row>
    <row r="21" spans="1:16" ht="15" x14ac:dyDescent="0.25">
      <c r="A21" s="9">
        <v>42810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48"/>
    </row>
    <row r="22" spans="1:16" ht="15" x14ac:dyDescent="0.25">
      <c r="A22" s="9">
        <v>42811</v>
      </c>
      <c r="B22" s="89">
        <v>35</v>
      </c>
      <c r="C22" s="90">
        <v>1</v>
      </c>
      <c r="D22" s="90">
        <v>1</v>
      </c>
      <c r="E22" s="91"/>
      <c r="F22" s="92"/>
      <c r="G22" s="90"/>
      <c r="H22" s="90"/>
      <c r="I22" s="91"/>
      <c r="J22" s="93"/>
      <c r="K22" s="90"/>
      <c r="L22" s="94"/>
      <c r="M22" s="92"/>
      <c r="N22" s="92"/>
      <c r="O22" s="95">
        <v>23</v>
      </c>
      <c r="P22" s="48">
        <v>60</v>
      </c>
    </row>
    <row r="23" spans="1:16" ht="15" x14ac:dyDescent="0.25">
      <c r="A23" s="9">
        <v>42812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48"/>
    </row>
    <row r="24" spans="1:16" ht="15" x14ac:dyDescent="0.25">
      <c r="A24" s="9">
        <v>42813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48"/>
    </row>
    <row r="25" spans="1:16" ht="15" x14ac:dyDescent="0.25">
      <c r="A25" s="9">
        <v>42814</v>
      </c>
      <c r="B25" s="89">
        <v>21</v>
      </c>
      <c r="C25" s="90">
        <v>2</v>
      </c>
      <c r="D25" s="90"/>
      <c r="E25" s="91"/>
      <c r="F25" s="92"/>
      <c r="G25" s="90"/>
      <c r="H25" s="90"/>
      <c r="I25" s="91"/>
      <c r="J25" s="93"/>
      <c r="K25" s="90"/>
      <c r="L25" s="94"/>
      <c r="M25" s="92"/>
      <c r="N25" s="92"/>
      <c r="O25" s="95">
        <v>14</v>
      </c>
      <c r="P25" s="88">
        <v>37</v>
      </c>
    </row>
    <row r="26" spans="1:16" ht="15" x14ac:dyDescent="0.25">
      <c r="A26" s="9">
        <v>42815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48"/>
    </row>
    <row r="27" spans="1:16" x14ac:dyDescent="0.3">
      <c r="A27" s="9">
        <v>42816</v>
      </c>
      <c r="B27" s="89">
        <v>2</v>
      </c>
      <c r="C27" s="90"/>
      <c r="D27" s="90"/>
      <c r="E27" s="91"/>
      <c r="F27" s="92"/>
      <c r="G27" s="90"/>
      <c r="H27" s="90"/>
      <c r="I27" s="91"/>
      <c r="J27" s="93"/>
      <c r="K27" s="90"/>
      <c r="L27" s="94"/>
      <c r="M27" s="92"/>
      <c r="N27" s="92"/>
      <c r="O27" s="95">
        <v>25</v>
      </c>
      <c r="P27" s="88">
        <v>27</v>
      </c>
    </row>
    <row r="28" spans="1:16" x14ac:dyDescent="0.3">
      <c r="A28" s="9">
        <v>42817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48"/>
    </row>
    <row r="29" spans="1:16" x14ac:dyDescent="0.3">
      <c r="A29" s="9">
        <v>42818</v>
      </c>
      <c r="B29" s="89">
        <v>5</v>
      </c>
      <c r="C29" s="90">
        <v>3</v>
      </c>
      <c r="D29" s="90"/>
      <c r="E29" s="91"/>
      <c r="F29" s="92"/>
      <c r="G29" s="90"/>
      <c r="H29" s="90"/>
      <c r="I29" s="91"/>
      <c r="J29" s="93"/>
      <c r="K29" s="90"/>
      <c r="L29" s="94"/>
      <c r="M29" s="92"/>
      <c r="N29" s="92"/>
      <c r="O29" s="95">
        <v>17</v>
      </c>
      <c r="P29" s="48">
        <v>25</v>
      </c>
    </row>
    <row r="30" spans="1:16" x14ac:dyDescent="0.3">
      <c r="A30" s="9">
        <v>42819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48"/>
    </row>
    <row r="31" spans="1:16" x14ac:dyDescent="0.3">
      <c r="A31" s="9">
        <v>42820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48"/>
    </row>
    <row r="32" spans="1:16" x14ac:dyDescent="0.3">
      <c r="A32" s="109">
        <v>42821</v>
      </c>
      <c r="B32" s="110">
        <v>6</v>
      </c>
      <c r="C32" s="111">
        <v>2</v>
      </c>
      <c r="D32" s="111"/>
      <c r="E32" s="112"/>
      <c r="F32" s="113"/>
      <c r="G32" s="111"/>
      <c r="H32" s="111"/>
      <c r="I32" s="112"/>
      <c r="J32" s="114"/>
      <c r="K32" s="111"/>
      <c r="L32" s="115"/>
      <c r="M32" s="113"/>
      <c r="N32" s="113"/>
      <c r="O32" s="116">
        <v>22</v>
      </c>
      <c r="P32" s="48">
        <v>30</v>
      </c>
    </row>
    <row r="33" spans="1:16" x14ac:dyDescent="0.3">
      <c r="A33" s="109">
        <v>42822</v>
      </c>
      <c r="B33" s="110">
        <v>5</v>
      </c>
      <c r="C33" s="111">
        <v>5</v>
      </c>
      <c r="D33" s="111"/>
      <c r="E33" s="112"/>
      <c r="F33" s="113"/>
      <c r="G33" s="111"/>
      <c r="H33" s="111"/>
      <c r="I33" s="112"/>
      <c r="J33" s="114"/>
      <c r="K33" s="111"/>
      <c r="L33" s="115"/>
      <c r="M33" s="113"/>
      <c r="N33" s="113"/>
      <c r="O33" s="116">
        <v>9</v>
      </c>
      <c r="P33" s="48">
        <v>19</v>
      </c>
    </row>
    <row r="34" spans="1:16" x14ac:dyDescent="0.3">
      <c r="A34" s="9">
        <v>42823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49"/>
    </row>
    <row r="35" spans="1:16" x14ac:dyDescent="0.3">
      <c r="A35" s="9">
        <v>42824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49"/>
    </row>
    <row r="36" spans="1:16" ht="15" thickBot="1" x14ac:dyDescent="0.35">
      <c r="A36" s="9">
        <v>42825</v>
      </c>
      <c r="B36" s="89">
        <v>3</v>
      </c>
      <c r="C36" s="90"/>
      <c r="D36" s="90"/>
      <c r="E36" s="91"/>
      <c r="F36" s="92"/>
      <c r="G36" s="90"/>
      <c r="H36" s="90"/>
      <c r="I36" s="91"/>
      <c r="J36" s="93"/>
      <c r="K36" s="90"/>
      <c r="L36" s="94"/>
      <c r="M36" s="92"/>
      <c r="N36" s="92"/>
      <c r="O36" s="95">
        <v>10</v>
      </c>
      <c r="P36" s="49">
        <v>13</v>
      </c>
    </row>
    <row r="37" spans="1:16" ht="27" thickBot="1" x14ac:dyDescent="0.35">
      <c r="A37" s="51" t="s">
        <v>14</v>
      </c>
      <c r="B37" s="52">
        <f t="shared" ref="B37:O37" si="0">SUM(B6:B36)</f>
        <v>190</v>
      </c>
      <c r="C37" s="53">
        <f t="shared" si="0"/>
        <v>16</v>
      </c>
      <c r="D37" s="53">
        <f t="shared" si="0"/>
        <v>2</v>
      </c>
      <c r="E37" s="52">
        <f t="shared" si="0"/>
        <v>1</v>
      </c>
      <c r="F37" s="63">
        <f t="shared" si="0"/>
        <v>0</v>
      </c>
      <c r="G37" s="53">
        <f t="shared" si="0"/>
        <v>0</v>
      </c>
      <c r="H37" s="52">
        <f t="shared" si="0"/>
        <v>0</v>
      </c>
      <c r="I37" s="64">
        <f t="shared" si="0"/>
        <v>0</v>
      </c>
      <c r="J37" s="65">
        <f t="shared" si="0"/>
        <v>0</v>
      </c>
      <c r="K37" s="53">
        <f t="shared" si="0"/>
        <v>0</v>
      </c>
      <c r="L37" s="52">
        <f t="shared" si="0"/>
        <v>0</v>
      </c>
      <c r="M37" s="63">
        <f t="shared" si="0"/>
        <v>0</v>
      </c>
      <c r="N37" s="63">
        <f t="shared" si="0"/>
        <v>0</v>
      </c>
      <c r="O37" s="50">
        <f t="shared" si="0"/>
        <v>173</v>
      </c>
      <c r="P37" s="50">
        <f>SUM(B37:O37)</f>
        <v>382</v>
      </c>
    </row>
    <row r="38" spans="1:16" ht="27" thickBot="1" x14ac:dyDescent="0.35">
      <c r="A38" s="24" t="s">
        <v>15</v>
      </c>
      <c r="B38" s="25">
        <f>(B37+'Feb. 2017'!B35)</f>
        <v>1091</v>
      </c>
      <c r="C38" s="26">
        <f>(C37+'Feb. 2017'!C35)</f>
        <v>24</v>
      </c>
      <c r="D38" s="26">
        <f>(D37+'Feb. 2017'!D35)</f>
        <v>5</v>
      </c>
      <c r="E38" s="33">
        <f>(E37+'Feb. 2017'!E35)</f>
        <v>4</v>
      </c>
      <c r="F38" s="34">
        <f>(F37+'Feb. 2017'!F35)</f>
        <v>0</v>
      </c>
      <c r="G38" s="26">
        <f>(G37+'Feb. 2017'!G35)</f>
        <v>0</v>
      </c>
      <c r="H38" s="26">
        <f>(H37+'Feb. 2017'!H35)</f>
        <v>0</v>
      </c>
      <c r="I38" s="33">
        <f>(I37+'Feb. 2017'!I35)</f>
        <v>0</v>
      </c>
      <c r="J38" s="34">
        <f>(J37+'Feb. 2017'!J35)</f>
        <v>0</v>
      </c>
      <c r="K38" s="26">
        <f>(K37+'Feb. 2017'!K35)</f>
        <v>0</v>
      </c>
      <c r="L38" s="33">
        <f>(L37+'Feb. 2017'!L35)</f>
        <v>0</v>
      </c>
      <c r="M38" s="35">
        <f>(M37+'Feb. 2017'!M35)</f>
        <v>21</v>
      </c>
      <c r="N38" s="35">
        <f>(N37+'Feb. 2017'!N35)</f>
        <v>0</v>
      </c>
      <c r="O38" s="35">
        <f>(O37+'Feb. 2017'!O35)</f>
        <v>504</v>
      </c>
      <c r="P38" s="32">
        <f>SUM(B38:O38)</f>
        <v>1649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4" workbookViewId="0">
      <selection activeCell="V20" sqref="V20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26" t="s">
        <v>27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14.4" customHeight="1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ht="15.75" customHeight="1" thickBot="1" x14ac:dyDescent="0.35"/>
    <row r="4" spans="1:16" ht="14.4" customHeight="1" x14ac:dyDescent="0.3">
      <c r="A4" s="127" t="s">
        <v>0</v>
      </c>
      <c r="B4" s="129" t="s">
        <v>1</v>
      </c>
      <c r="C4" s="130"/>
      <c r="D4" s="130"/>
      <c r="E4" s="131"/>
      <c r="F4" s="129" t="s">
        <v>2</v>
      </c>
      <c r="G4" s="130"/>
      <c r="H4" s="130"/>
      <c r="I4" s="131"/>
      <c r="J4" s="132" t="s">
        <v>3</v>
      </c>
      <c r="K4" s="133"/>
      <c r="L4" s="134"/>
      <c r="M4" s="135" t="s">
        <v>4</v>
      </c>
      <c r="N4" s="127" t="s">
        <v>5</v>
      </c>
      <c r="O4" s="127" t="s">
        <v>6</v>
      </c>
      <c r="P4" s="137" t="s">
        <v>7</v>
      </c>
    </row>
    <row r="5" spans="1:16" ht="15" thickBot="1" x14ac:dyDescent="0.35">
      <c r="A5" s="12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36"/>
      <c r="N5" s="128"/>
      <c r="O5" s="128"/>
      <c r="P5" s="138"/>
    </row>
    <row r="6" spans="1:16" ht="15" customHeight="1" x14ac:dyDescent="0.3">
      <c r="A6" s="9">
        <v>42826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47"/>
    </row>
    <row r="7" spans="1:16" ht="15" customHeight="1" x14ac:dyDescent="0.3">
      <c r="A7" s="9">
        <v>42827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48"/>
    </row>
    <row r="8" spans="1:16" ht="15" customHeight="1" x14ac:dyDescent="0.3">
      <c r="A8" s="117">
        <v>42828</v>
      </c>
      <c r="B8" s="89">
        <v>1</v>
      </c>
      <c r="C8" s="90">
        <v>1</v>
      </c>
      <c r="D8" s="90"/>
      <c r="E8" s="91"/>
      <c r="F8" s="92"/>
      <c r="G8" s="90"/>
      <c r="H8" s="90"/>
      <c r="I8" s="91"/>
      <c r="J8" s="93"/>
      <c r="K8" s="90"/>
      <c r="L8" s="94"/>
      <c r="M8" s="92"/>
      <c r="N8" s="92"/>
      <c r="O8" s="95">
        <v>19</v>
      </c>
      <c r="P8" s="48">
        <f>SUM(B8:O8)</f>
        <v>21</v>
      </c>
    </row>
    <row r="9" spans="1:16" ht="15" customHeight="1" x14ac:dyDescent="0.3">
      <c r="A9" s="9">
        <v>42829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48"/>
    </row>
    <row r="10" spans="1:16" ht="15" customHeight="1" x14ac:dyDescent="0.3">
      <c r="A10" s="117">
        <v>42830</v>
      </c>
      <c r="B10" s="89">
        <v>1</v>
      </c>
      <c r="C10" s="90"/>
      <c r="D10" s="90"/>
      <c r="E10" s="91"/>
      <c r="F10" s="92"/>
      <c r="G10" s="90"/>
      <c r="H10" s="90"/>
      <c r="I10" s="91"/>
      <c r="J10" s="93"/>
      <c r="K10" s="90"/>
      <c r="L10" s="94"/>
      <c r="M10" s="92"/>
      <c r="N10" s="92"/>
      <c r="O10" s="95">
        <v>3</v>
      </c>
      <c r="P10" s="48">
        <f>SUM(B10:O10)</f>
        <v>4</v>
      </c>
    </row>
    <row r="11" spans="1:16" ht="15" customHeight="1" x14ac:dyDescent="0.3">
      <c r="A11" s="9">
        <v>42831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48"/>
    </row>
    <row r="12" spans="1:16" ht="15" customHeight="1" x14ac:dyDescent="0.3">
      <c r="A12" s="117">
        <v>42832</v>
      </c>
      <c r="B12" s="89">
        <v>1</v>
      </c>
      <c r="C12" s="90"/>
      <c r="D12" s="90"/>
      <c r="E12" s="91"/>
      <c r="F12" s="92"/>
      <c r="G12" s="90"/>
      <c r="H12" s="90"/>
      <c r="I12" s="91"/>
      <c r="J12" s="93"/>
      <c r="K12" s="90"/>
      <c r="L12" s="94"/>
      <c r="M12" s="92"/>
      <c r="N12" s="92"/>
      <c r="O12" s="95">
        <v>5</v>
      </c>
      <c r="P12" s="48">
        <f>SUM(B12:O12)</f>
        <v>6</v>
      </c>
    </row>
    <row r="13" spans="1:16" ht="15" customHeight="1" x14ac:dyDescent="0.25">
      <c r="A13" s="9">
        <v>42833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48"/>
    </row>
    <row r="14" spans="1:16" ht="15" customHeight="1" x14ac:dyDescent="0.25">
      <c r="A14" s="9">
        <v>42834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48"/>
    </row>
    <row r="15" spans="1:16" ht="15" customHeight="1" x14ac:dyDescent="0.25">
      <c r="A15" s="117">
        <v>42835</v>
      </c>
      <c r="B15" s="89"/>
      <c r="C15" s="90"/>
      <c r="D15" s="90"/>
      <c r="E15" s="91"/>
      <c r="F15" s="92"/>
      <c r="G15" s="90"/>
      <c r="H15" s="90"/>
      <c r="I15" s="91"/>
      <c r="J15" s="93"/>
      <c r="K15" s="90"/>
      <c r="L15" s="94"/>
      <c r="M15" s="92"/>
      <c r="N15" s="92"/>
      <c r="O15" s="95">
        <v>11</v>
      </c>
      <c r="P15" s="48">
        <f>SUM(B15:O15)</f>
        <v>11</v>
      </c>
    </row>
    <row r="16" spans="1:16" ht="15" customHeight="1" x14ac:dyDescent="0.25">
      <c r="A16" s="9">
        <v>42836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48"/>
    </row>
    <row r="17" spans="1:16" ht="15" x14ac:dyDescent="0.25">
      <c r="A17" s="117">
        <v>42837</v>
      </c>
      <c r="B17" s="89"/>
      <c r="C17" s="90"/>
      <c r="D17" s="90"/>
      <c r="E17" s="91"/>
      <c r="F17" s="92"/>
      <c r="G17" s="90"/>
      <c r="H17" s="90"/>
      <c r="I17" s="91"/>
      <c r="J17" s="93"/>
      <c r="K17" s="90"/>
      <c r="L17" s="94"/>
      <c r="M17" s="92"/>
      <c r="N17" s="92"/>
      <c r="O17" s="95"/>
      <c r="P17" s="48">
        <f>SUM(B17:O17)</f>
        <v>0</v>
      </c>
    </row>
    <row r="18" spans="1:16" ht="15" x14ac:dyDescent="0.25">
      <c r="A18" s="9">
        <v>42838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48"/>
    </row>
    <row r="19" spans="1:16" ht="15" x14ac:dyDescent="0.25">
      <c r="A19" s="117">
        <v>42839</v>
      </c>
      <c r="B19" s="89"/>
      <c r="C19" s="90">
        <v>2</v>
      </c>
      <c r="D19" s="90"/>
      <c r="E19" s="91"/>
      <c r="F19" s="92"/>
      <c r="G19" s="90"/>
      <c r="H19" s="90"/>
      <c r="I19" s="91"/>
      <c r="J19" s="93"/>
      <c r="K19" s="90"/>
      <c r="L19" s="94"/>
      <c r="M19" s="92"/>
      <c r="N19" s="92"/>
      <c r="O19" s="95">
        <v>6</v>
      </c>
      <c r="P19" s="48">
        <f>SUM(B19:O19)</f>
        <v>8</v>
      </c>
    </row>
    <row r="20" spans="1:16" ht="15" x14ac:dyDescent="0.25">
      <c r="A20" s="9">
        <v>42840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48"/>
    </row>
    <row r="21" spans="1:16" ht="15" x14ac:dyDescent="0.25">
      <c r="A21" s="9">
        <v>42841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48"/>
    </row>
    <row r="22" spans="1:16" ht="15" x14ac:dyDescent="0.25">
      <c r="A22" s="117">
        <v>42842</v>
      </c>
      <c r="B22" s="89"/>
      <c r="C22" s="90"/>
      <c r="D22" s="90"/>
      <c r="E22" s="91"/>
      <c r="F22" s="92"/>
      <c r="G22" s="90"/>
      <c r="H22" s="90"/>
      <c r="I22" s="91"/>
      <c r="J22" s="93"/>
      <c r="K22" s="90"/>
      <c r="L22" s="94"/>
      <c r="M22" s="92"/>
      <c r="N22" s="92"/>
      <c r="O22" s="95">
        <v>3</v>
      </c>
      <c r="P22" s="48">
        <f>SUM(B22:O22)</f>
        <v>3</v>
      </c>
    </row>
    <row r="23" spans="1:16" ht="15" x14ac:dyDescent="0.25">
      <c r="A23" s="9">
        <v>42843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48"/>
    </row>
    <row r="24" spans="1:16" ht="15" x14ac:dyDescent="0.25">
      <c r="A24" s="117">
        <v>42844</v>
      </c>
      <c r="B24" s="89"/>
      <c r="C24" s="90"/>
      <c r="D24" s="90"/>
      <c r="E24" s="91"/>
      <c r="F24" s="92"/>
      <c r="G24" s="90"/>
      <c r="H24" s="90"/>
      <c r="I24" s="91"/>
      <c r="J24" s="93"/>
      <c r="K24" s="90"/>
      <c r="L24" s="94"/>
      <c r="M24" s="92"/>
      <c r="N24" s="92"/>
      <c r="O24" s="95"/>
      <c r="P24" s="48">
        <f>SUM(B24:O24)</f>
        <v>0</v>
      </c>
    </row>
    <row r="25" spans="1:16" ht="15" x14ac:dyDescent="0.25">
      <c r="A25" s="9">
        <v>42845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48"/>
    </row>
    <row r="26" spans="1:16" ht="15" x14ac:dyDescent="0.25">
      <c r="A26" s="117">
        <v>42846</v>
      </c>
      <c r="B26" s="89">
        <v>1</v>
      </c>
      <c r="C26" s="90">
        <v>1</v>
      </c>
      <c r="D26" s="90"/>
      <c r="E26" s="91"/>
      <c r="F26" s="92"/>
      <c r="G26" s="90"/>
      <c r="H26" s="90"/>
      <c r="I26" s="91"/>
      <c r="J26" s="93"/>
      <c r="K26" s="90"/>
      <c r="L26" s="94"/>
      <c r="M26" s="92"/>
      <c r="N26" s="92"/>
      <c r="O26" s="95">
        <v>10</v>
      </c>
      <c r="P26" s="48">
        <f>SUM(B26:O26)</f>
        <v>12</v>
      </c>
    </row>
    <row r="27" spans="1:16" x14ac:dyDescent="0.3">
      <c r="A27" s="9">
        <v>42847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48"/>
    </row>
    <row r="28" spans="1:16" x14ac:dyDescent="0.3">
      <c r="A28" s="9">
        <v>42848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48"/>
    </row>
    <row r="29" spans="1:16" x14ac:dyDescent="0.3">
      <c r="A29" s="117">
        <v>42849</v>
      </c>
      <c r="B29" s="89"/>
      <c r="C29" s="90"/>
      <c r="D29" s="90"/>
      <c r="E29" s="91"/>
      <c r="F29" s="92"/>
      <c r="G29" s="90"/>
      <c r="H29" s="90"/>
      <c r="I29" s="91"/>
      <c r="J29" s="93"/>
      <c r="K29" s="90"/>
      <c r="L29" s="94"/>
      <c r="M29" s="92"/>
      <c r="N29" s="92"/>
      <c r="O29" s="95">
        <v>11</v>
      </c>
      <c r="P29" s="48">
        <f>SUM(B29:O29)</f>
        <v>11</v>
      </c>
    </row>
    <row r="30" spans="1:16" x14ac:dyDescent="0.3">
      <c r="A30" s="9">
        <v>42850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48"/>
    </row>
    <row r="31" spans="1:16" x14ac:dyDescent="0.3">
      <c r="A31" s="9">
        <v>42851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48"/>
    </row>
    <row r="32" spans="1:16" x14ac:dyDescent="0.3">
      <c r="A32" s="9">
        <v>42852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48"/>
    </row>
    <row r="33" spans="1:16" x14ac:dyDescent="0.3">
      <c r="A33" s="117">
        <v>42853</v>
      </c>
      <c r="B33" s="89"/>
      <c r="C33" s="90"/>
      <c r="D33" s="90"/>
      <c r="E33" s="91"/>
      <c r="F33" s="92"/>
      <c r="G33" s="90"/>
      <c r="H33" s="90"/>
      <c r="I33" s="91"/>
      <c r="J33" s="93"/>
      <c r="K33" s="90"/>
      <c r="L33" s="94"/>
      <c r="M33" s="92"/>
      <c r="N33" s="92"/>
      <c r="O33" s="95">
        <v>5</v>
      </c>
      <c r="P33" s="48">
        <f>SUM(B33:O33)</f>
        <v>5</v>
      </c>
    </row>
    <row r="34" spans="1:16" x14ac:dyDescent="0.3">
      <c r="A34" s="9">
        <v>42854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49"/>
    </row>
    <row r="35" spans="1:16" ht="15" thickBot="1" x14ac:dyDescent="0.35">
      <c r="A35" s="9">
        <v>42855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49"/>
    </row>
    <row r="36" spans="1:16" ht="27" thickBot="1" x14ac:dyDescent="0.35">
      <c r="A36" s="51" t="s">
        <v>14</v>
      </c>
      <c r="B36" s="52">
        <f t="shared" ref="B36:O36" si="0">SUM(B6:B35)</f>
        <v>4</v>
      </c>
      <c r="C36" s="53">
        <f t="shared" si="0"/>
        <v>4</v>
      </c>
      <c r="D36" s="53">
        <f t="shared" si="0"/>
        <v>0</v>
      </c>
      <c r="E36" s="52">
        <f t="shared" si="0"/>
        <v>0</v>
      </c>
      <c r="F36" s="63">
        <f t="shared" si="0"/>
        <v>0</v>
      </c>
      <c r="G36" s="53">
        <f t="shared" si="0"/>
        <v>0</v>
      </c>
      <c r="H36" s="52">
        <f t="shared" si="0"/>
        <v>0</v>
      </c>
      <c r="I36" s="64">
        <f t="shared" si="0"/>
        <v>0</v>
      </c>
      <c r="J36" s="65">
        <f t="shared" si="0"/>
        <v>0</v>
      </c>
      <c r="K36" s="53">
        <f t="shared" si="0"/>
        <v>0</v>
      </c>
      <c r="L36" s="52">
        <f t="shared" si="0"/>
        <v>0</v>
      </c>
      <c r="M36" s="63">
        <f t="shared" si="0"/>
        <v>0</v>
      </c>
      <c r="N36" s="63">
        <f t="shared" si="0"/>
        <v>0</v>
      </c>
      <c r="O36" s="50">
        <f t="shared" si="0"/>
        <v>73</v>
      </c>
      <c r="P36" s="50">
        <f>SUM(B36:O36)</f>
        <v>81</v>
      </c>
    </row>
    <row r="37" spans="1:16" ht="27" thickBot="1" x14ac:dyDescent="0.35">
      <c r="A37" s="24" t="s">
        <v>15</v>
      </c>
      <c r="B37" s="25">
        <f>SUM(B36+'Mar. 2017'!B38)</f>
        <v>1095</v>
      </c>
      <c r="C37" s="26">
        <f>SUM(C36+'Mar. 2017'!C38)</f>
        <v>28</v>
      </c>
      <c r="D37" s="26">
        <f>SUM(D36+'Mar. 2017'!D38)</f>
        <v>5</v>
      </c>
      <c r="E37" s="27">
        <f>SUM(E36+'Mar. 2017'!E38)</f>
        <v>4</v>
      </c>
      <c r="F37" s="28">
        <f>SUM(F36+'Mar. 2017'!F38)</f>
        <v>0</v>
      </c>
      <c r="G37" s="26">
        <f>SUM(G36+'Mar. 2017'!G38)</f>
        <v>0</v>
      </c>
      <c r="H37" s="26">
        <f>SUM(H36+'Mar. 2017'!H38)</f>
        <v>0</v>
      </c>
      <c r="I37" s="27">
        <f>SUM(I36+'Mar. 2017'!I38)</f>
        <v>0</v>
      </c>
      <c r="J37" s="28">
        <f>SUM(J36+'Mar. 2017'!J38)</f>
        <v>0</v>
      </c>
      <c r="K37" s="26">
        <f>SUM(K36+'Mar. 2017'!K38)</f>
        <v>0</v>
      </c>
      <c r="L37" s="27">
        <f>SUM('Mar. 2017'!L38)</f>
        <v>0</v>
      </c>
      <c r="M37" s="27">
        <f>SUM(M36+'Mar. 2017'!M38)</f>
        <v>21</v>
      </c>
      <c r="N37" s="27">
        <f>SUM(N36+'Mar. 2017'!N38)</f>
        <v>0</v>
      </c>
      <c r="O37" s="27">
        <f>SUM(O36+'Mar. 2017'!O38)</f>
        <v>577</v>
      </c>
      <c r="P37" s="29">
        <f>SUM(B37:O37)</f>
        <v>1730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7" right="0.7" top="0.75" bottom="0.75" header="0.3" footer="0.3"/>
  <pageSetup scale="77" orientation="portrait" r:id="rId1"/>
  <ignoredErrors>
    <ignoredError sqref="P8:P30 P32:P3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opLeftCell="A10" workbookViewId="0">
      <selection activeCell="H39" sqref="H39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26" t="s">
        <v>26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14.4" customHeight="1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ht="15.75" customHeight="1" thickBot="1" x14ac:dyDescent="0.35"/>
    <row r="4" spans="1:16" ht="14.4" customHeight="1" x14ac:dyDescent="0.3">
      <c r="A4" s="127" t="s">
        <v>0</v>
      </c>
      <c r="B4" s="129" t="s">
        <v>1</v>
      </c>
      <c r="C4" s="130"/>
      <c r="D4" s="130"/>
      <c r="E4" s="131"/>
      <c r="F4" s="129" t="s">
        <v>2</v>
      </c>
      <c r="G4" s="130"/>
      <c r="H4" s="130"/>
      <c r="I4" s="131"/>
      <c r="J4" s="132" t="s">
        <v>3</v>
      </c>
      <c r="K4" s="133"/>
      <c r="L4" s="134"/>
      <c r="M4" s="135" t="s">
        <v>4</v>
      </c>
      <c r="N4" s="127" t="s">
        <v>5</v>
      </c>
      <c r="O4" s="127" t="s">
        <v>6</v>
      </c>
      <c r="P4" s="137" t="s">
        <v>7</v>
      </c>
    </row>
    <row r="5" spans="1:16" ht="15" thickBot="1" x14ac:dyDescent="0.35">
      <c r="A5" s="12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36"/>
      <c r="N5" s="128"/>
      <c r="O5" s="128"/>
      <c r="P5" s="138"/>
    </row>
    <row r="6" spans="1:16" ht="15" customHeight="1" x14ac:dyDescent="0.3">
      <c r="A6" s="117">
        <v>42856</v>
      </c>
      <c r="B6" s="72"/>
      <c r="C6" s="73"/>
      <c r="D6" s="73"/>
      <c r="E6" s="74"/>
      <c r="F6" s="75"/>
      <c r="G6" s="73"/>
      <c r="H6" s="73"/>
      <c r="I6" s="74"/>
      <c r="J6" s="76"/>
      <c r="K6" s="73"/>
      <c r="L6" s="77"/>
      <c r="M6" s="75"/>
      <c r="N6" s="75"/>
      <c r="O6" s="78">
        <v>2</v>
      </c>
      <c r="P6" s="47">
        <f>SUM(B6:O6)</f>
        <v>2</v>
      </c>
    </row>
    <row r="7" spans="1:16" ht="15" customHeight="1" x14ac:dyDescent="0.3">
      <c r="A7" s="9">
        <v>42857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48"/>
    </row>
    <row r="8" spans="1:16" ht="15" customHeight="1" x14ac:dyDescent="0.3">
      <c r="A8" s="117">
        <v>42858</v>
      </c>
      <c r="B8" s="89"/>
      <c r="C8" s="90"/>
      <c r="D8" s="90"/>
      <c r="E8" s="91"/>
      <c r="F8" s="92"/>
      <c r="G8" s="90"/>
      <c r="H8" s="90"/>
      <c r="I8" s="91"/>
      <c r="J8" s="93"/>
      <c r="K8" s="90"/>
      <c r="L8" s="94"/>
      <c r="M8" s="92"/>
      <c r="N8" s="92"/>
      <c r="O8" s="95"/>
      <c r="P8" s="87">
        <f>SUM(B8:O8)</f>
        <v>0</v>
      </c>
    </row>
    <row r="9" spans="1:16" ht="15" customHeight="1" x14ac:dyDescent="0.3">
      <c r="A9" s="9">
        <v>42859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48"/>
    </row>
    <row r="10" spans="1:16" ht="15" customHeight="1" x14ac:dyDescent="0.3">
      <c r="A10" s="117">
        <v>42860</v>
      </c>
      <c r="B10" s="89"/>
      <c r="C10" s="90"/>
      <c r="D10" s="90"/>
      <c r="E10" s="91"/>
      <c r="F10" s="92"/>
      <c r="G10" s="90"/>
      <c r="H10" s="90"/>
      <c r="I10" s="91"/>
      <c r="J10" s="93"/>
      <c r="K10" s="90"/>
      <c r="L10" s="94"/>
      <c r="M10" s="92"/>
      <c r="N10" s="92"/>
      <c r="O10" s="95">
        <v>5</v>
      </c>
      <c r="P10" s="87">
        <f>SUM(B10:O10)</f>
        <v>5</v>
      </c>
    </row>
    <row r="11" spans="1:16" ht="15" customHeight="1" x14ac:dyDescent="0.3">
      <c r="A11" s="9">
        <v>42861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48"/>
    </row>
    <row r="12" spans="1:16" ht="15" customHeight="1" x14ac:dyDescent="0.3">
      <c r="A12" s="9">
        <v>42862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48"/>
    </row>
    <row r="13" spans="1:16" ht="15" customHeight="1" x14ac:dyDescent="0.25">
      <c r="A13" s="117">
        <v>42863</v>
      </c>
      <c r="B13" s="89"/>
      <c r="C13" s="90"/>
      <c r="D13" s="90"/>
      <c r="E13" s="91"/>
      <c r="F13" s="92"/>
      <c r="G13" s="90"/>
      <c r="H13" s="90"/>
      <c r="I13" s="91"/>
      <c r="J13" s="93"/>
      <c r="K13" s="90"/>
      <c r="L13" s="94"/>
      <c r="M13" s="92"/>
      <c r="N13" s="92"/>
      <c r="O13" s="95"/>
      <c r="P13" s="48">
        <v>0</v>
      </c>
    </row>
    <row r="14" spans="1:16" ht="15" customHeight="1" x14ac:dyDescent="0.25">
      <c r="A14" s="9">
        <v>42864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48"/>
    </row>
    <row r="15" spans="1:16" ht="15" customHeight="1" x14ac:dyDescent="0.25">
      <c r="A15" s="117">
        <v>42865</v>
      </c>
      <c r="B15" s="89"/>
      <c r="C15" s="90"/>
      <c r="D15" s="90"/>
      <c r="E15" s="91"/>
      <c r="F15" s="92"/>
      <c r="G15" s="90"/>
      <c r="H15" s="90"/>
      <c r="I15" s="91"/>
      <c r="J15" s="93"/>
      <c r="K15" s="90"/>
      <c r="L15" s="94"/>
      <c r="M15" s="92"/>
      <c r="N15" s="92"/>
      <c r="O15" s="95"/>
      <c r="P15" s="48">
        <v>0</v>
      </c>
    </row>
    <row r="16" spans="1:16" ht="15" customHeight="1" x14ac:dyDescent="0.25">
      <c r="A16" s="9">
        <v>42866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48"/>
    </row>
    <row r="17" spans="1:19" ht="15" x14ac:dyDescent="0.25">
      <c r="A17" s="117">
        <v>42867</v>
      </c>
      <c r="B17" s="89"/>
      <c r="C17" s="90"/>
      <c r="D17" s="90"/>
      <c r="E17" s="91"/>
      <c r="F17" s="92"/>
      <c r="G17" s="90"/>
      <c r="H17" s="90"/>
      <c r="I17" s="91"/>
      <c r="J17" s="93"/>
      <c r="K17" s="90"/>
      <c r="L17" s="94"/>
      <c r="M17" s="92"/>
      <c r="N17" s="92"/>
      <c r="O17" s="95"/>
      <c r="P17" s="48">
        <v>0</v>
      </c>
    </row>
    <row r="18" spans="1:19" ht="15" x14ac:dyDescent="0.25">
      <c r="A18" s="9">
        <v>42868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48"/>
    </row>
    <row r="19" spans="1:19" ht="15" x14ac:dyDescent="0.25">
      <c r="A19" s="9">
        <v>42869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48"/>
    </row>
    <row r="20" spans="1:19" ht="15" x14ac:dyDescent="0.25">
      <c r="A20" s="117">
        <v>42870</v>
      </c>
      <c r="B20" s="89"/>
      <c r="C20" s="90"/>
      <c r="D20" s="90"/>
      <c r="E20" s="91"/>
      <c r="F20" s="92"/>
      <c r="G20" s="90"/>
      <c r="H20" s="90"/>
      <c r="I20" s="91"/>
      <c r="J20" s="93"/>
      <c r="K20" s="90"/>
      <c r="L20" s="94"/>
      <c r="M20" s="92"/>
      <c r="N20" s="92"/>
      <c r="O20" s="95">
        <v>5</v>
      </c>
      <c r="P20" s="87">
        <f>SUM(B20:O20)</f>
        <v>5</v>
      </c>
    </row>
    <row r="21" spans="1:19" ht="15" x14ac:dyDescent="0.25">
      <c r="A21" s="9">
        <v>42871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48"/>
    </row>
    <row r="22" spans="1:19" ht="15" x14ac:dyDescent="0.25">
      <c r="A22" s="117">
        <v>42872</v>
      </c>
      <c r="B22" s="89"/>
      <c r="C22" s="90"/>
      <c r="D22" s="90"/>
      <c r="E22" s="91"/>
      <c r="F22" s="92">
        <v>2</v>
      </c>
      <c r="G22" s="90"/>
      <c r="H22" s="90"/>
      <c r="I22" s="91"/>
      <c r="J22" s="93"/>
      <c r="K22" s="90"/>
      <c r="L22" s="94"/>
      <c r="M22" s="92"/>
      <c r="N22" s="92"/>
      <c r="O22" s="95">
        <v>4</v>
      </c>
      <c r="P22" s="48">
        <f>SUM(B22:O22)</f>
        <v>6</v>
      </c>
    </row>
    <row r="23" spans="1:19" ht="15" x14ac:dyDescent="0.25">
      <c r="A23" s="9">
        <v>42873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48"/>
    </row>
    <row r="24" spans="1:19" ht="15" x14ac:dyDescent="0.25">
      <c r="A24" s="117">
        <v>42874</v>
      </c>
      <c r="B24" s="89"/>
      <c r="C24" s="90"/>
      <c r="D24" s="90"/>
      <c r="E24" s="91"/>
      <c r="F24" s="92">
        <v>19</v>
      </c>
      <c r="G24" s="90">
        <v>1</v>
      </c>
      <c r="H24" s="90"/>
      <c r="I24" s="91"/>
      <c r="J24" s="93"/>
      <c r="K24" s="90"/>
      <c r="L24" s="94"/>
      <c r="M24" s="92"/>
      <c r="N24" s="92"/>
      <c r="O24" s="95">
        <v>5</v>
      </c>
      <c r="P24" s="48">
        <f>SUM(B24:O24)</f>
        <v>25</v>
      </c>
    </row>
    <row r="25" spans="1:19" ht="15" x14ac:dyDescent="0.25">
      <c r="A25" s="9">
        <v>42875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48"/>
    </row>
    <row r="26" spans="1:19" ht="15" x14ac:dyDescent="0.25">
      <c r="A26" s="9">
        <v>42876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48"/>
    </row>
    <row r="27" spans="1:19" x14ac:dyDescent="0.3">
      <c r="A27" s="117">
        <v>42877</v>
      </c>
      <c r="B27" s="89"/>
      <c r="C27" s="90"/>
      <c r="D27" s="90"/>
      <c r="E27" s="91"/>
      <c r="F27" s="92">
        <v>27</v>
      </c>
      <c r="G27" s="90">
        <v>1</v>
      </c>
      <c r="H27" s="90"/>
      <c r="I27" s="91">
        <v>1</v>
      </c>
      <c r="J27" s="93"/>
      <c r="K27" s="90"/>
      <c r="L27" s="94"/>
      <c r="M27" s="92"/>
      <c r="N27" s="92"/>
      <c r="O27" s="95">
        <v>1</v>
      </c>
      <c r="P27" s="88">
        <f>SUM(B27:O27)</f>
        <v>30</v>
      </c>
    </row>
    <row r="28" spans="1:19" x14ac:dyDescent="0.3">
      <c r="A28" s="9">
        <v>42878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48"/>
    </row>
    <row r="29" spans="1:19" x14ac:dyDescent="0.3">
      <c r="A29" s="9">
        <v>42879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48"/>
    </row>
    <row r="30" spans="1:19" x14ac:dyDescent="0.3">
      <c r="A30" s="117">
        <v>42880</v>
      </c>
      <c r="B30" s="89"/>
      <c r="C30" s="90"/>
      <c r="D30" s="90"/>
      <c r="E30" s="91"/>
      <c r="F30" s="92">
        <v>65</v>
      </c>
      <c r="G30" s="90"/>
      <c r="H30" s="90"/>
      <c r="I30" s="91">
        <v>1</v>
      </c>
      <c r="J30" s="93"/>
      <c r="K30" s="90"/>
      <c r="L30" s="94"/>
      <c r="M30" s="92"/>
      <c r="N30" s="92"/>
      <c r="O30" s="95">
        <v>1</v>
      </c>
      <c r="P30" s="48">
        <f>SUM(B30:O30)</f>
        <v>67</v>
      </c>
    </row>
    <row r="31" spans="1:19" x14ac:dyDescent="0.3">
      <c r="A31" s="117">
        <v>42881</v>
      </c>
      <c r="B31" s="89"/>
      <c r="C31" s="90"/>
      <c r="D31" s="90"/>
      <c r="E31" s="91"/>
      <c r="F31" s="92">
        <v>5</v>
      </c>
      <c r="G31" s="90"/>
      <c r="H31" s="90"/>
      <c r="I31" s="91"/>
      <c r="J31" s="93"/>
      <c r="K31" s="90"/>
      <c r="L31" s="94"/>
      <c r="M31" s="92"/>
      <c r="N31" s="92"/>
      <c r="O31" s="95">
        <v>2</v>
      </c>
      <c r="P31" s="48">
        <f>SUM(B31:O31)</f>
        <v>7</v>
      </c>
      <c r="S31" t="s">
        <v>16</v>
      </c>
    </row>
    <row r="32" spans="1:19" x14ac:dyDescent="0.3">
      <c r="A32" s="9">
        <v>42882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48"/>
    </row>
    <row r="33" spans="1:16" x14ac:dyDescent="0.3">
      <c r="A33" s="9">
        <v>42883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48"/>
    </row>
    <row r="34" spans="1:16" x14ac:dyDescent="0.3">
      <c r="A34" s="9">
        <v>42884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49"/>
    </row>
    <row r="35" spans="1:16" x14ac:dyDescent="0.3">
      <c r="A35" s="117">
        <v>42885</v>
      </c>
      <c r="B35" s="89"/>
      <c r="C35" s="90"/>
      <c r="D35" s="90"/>
      <c r="E35" s="91"/>
      <c r="F35" s="92">
        <v>99</v>
      </c>
      <c r="G35" s="90">
        <v>1</v>
      </c>
      <c r="H35" s="90"/>
      <c r="I35" s="91"/>
      <c r="J35" s="93"/>
      <c r="K35" s="90"/>
      <c r="L35" s="94"/>
      <c r="M35" s="92"/>
      <c r="N35" s="92"/>
      <c r="O35" s="95">
        <v>9</v>
      </c>
      <c r="P35" s="88">
        <f>SUM(B35:O35)</f>
        <v>109</v>
      </c>
    </row>
    <row r="36" spans="1:16" ht="15" thickBot="1" x14ac:dyDescent="0.35">
      <c r="A36" s="117">
        <v>42886</v>
      </c>
      <c r="B36" s="118"/>
      <c r="C36" s="119"/>
      <c r="D36" s="119"/>
      <c r="E36" s="118"/>
      <c r="F36" s="120">
        <v>97</v>
      </c>
      <c r="G36" s="119">
        <v>4</v>
      </c>
      <c r="H36" s="118">
        <v>1</v>
      </c>
      <c r="I36" s="121">
        <v>1</v>
      </c>
      <c r="J36" s="122"/>
      <c r="K36" s="119"/>
      <c r="L36" s="118"/>
      <c r="M36" s="120"/>
      <c r="N36" s="120"/>
      <c r="O36" s="123">
        <v>9</v>
      </c>
      <c r="P36" s="88">
        <f>SUM(B36:O36)</f>
        <v>112</v>
      </c>
    </row>
    <row r="37" spans="1:16" ht="27" thickBot="1" x14ac:dyDescent="0.35">
      <c r="A37" s="51" t="s">
        <v>14</v>
      </c>
      <c r="B37" s="67">
        <f t="shared" ref="B37:N37" si="0">SUM(B6:B35)</f>
        <v>0</v>
      </c>
      <c r="C37" s="68">
        <f t="shared" si="0"/>
        <v>0</v>
      </c>
      <c r="D37" s="68">
        <f t="shared" si="0"/>
        <v>0</v>
      </c>
      <c r="E37" s="67">
        <f t="shared" si="0"/>
        <v>0</v>
      </c>
      <c r="F37" s="69">
        <f>SUM(F6:F36)</f>
        <v>314</v>
      </c>
      <c r="G37" s="68">
        <f>SUM(G6:G36)</f>
        <v>7</v>
      </c>
      <c r="H37" s="67">
        <f>SUM(H6:H36)</f>
        <v>1</v>
      </c>
      <c r="I37" s="70">
        <f>SUM(I6:I36)</f>
        <v>3</v>
      </c>
      <c r="J37" s="71">
        <f t="shared" si="0"/>
        <v>0</v>
      </c>
      <c r="K37" s="68">
        <f t="shared" si="0"/>
        <v>0</v>
      </c>
      <c r="L37" s="67">
        <f t="shared" si="0"/>
        <v>0</v>
      </c>
      <c r="M37" s="69">
        <f t="shared" si="0"/>
        <v>0</v>
      </c>
      <c r="N37" s="69">
        <f t="shared" si="0"/>
        <v>0</v>
      </c>
      <c r="O37" s="66">
        <f>SUM(O6:O36)</f>
        <v>43</v>
      </c>
      <c r="P37" s="66">
        <f>SUM(B37:O37)</f>
        <v>368</v>
      </c>
    </row>
    <row r="38" spans="1:16" ht="27" thickBot="1" x14ac:dyDescent="0.35">
      <c r="A38" s="37" t="s">
        <v>15</v>
      </c>
      <c r="B38" s="38">
        <f>B37+'Apr. 2017'!B37</f>
        <v>1095</v>
      </c>
      <c r="C38" s="38">
        <f>C37+'Apr. 2017'!C37</f>
        <v>28</v>
      </c>
      <c r="D38" s="38">
        <f>D37+'Apr. 2017'!D37</f>
        <v>5</v>
      </c>
      <c r="E38" s="39">
        <f>E37+'Apr. 2017'!E37</f>
        <v>4</v>
      </c>
      <c r="F38" s="40">
        <f>F37+'Apr. 2017'!F37</f>
        <v>314</v>
      </c>
      <c r="G38" s="38">
        <f>G37+'Apr. 2017'!G37</f>
        <v>7</v>
      </c>
      <c r="H38" s="38">
        <f>H37+'Apr. 2017'!H37</f>
        <v>1</v>
      </c>
      <c r="I38" s="39">
        <f>I37+'Apr. 2017'!I37</f>
        <v>3</v>
      </c>
      <c r="J38" s="40">
        <f>J37+'Apr. 2017'!J37</f>
        <v>0</v>
      </c>
      <c r="K38" s="38">
        <f>K37+'Apr. 2017'!K37</f>
        <v>0</v>
      </c>
      <c r="L38" s="39">
        <f>L37+'Apr. 2017'!L37</f>
        <v>0</v>
      </c>
      <c r="M38" s="39">
        <f>M37+'Apr. 2017'!M37</f>
        <v>21</v>
      </c>
      <c r="N38" s="38">
        <f>N37+'Apr. 2017'!N37</f>
        <v>0</v>
      </c>
      <c r="O38" s="39">
        <f>O37+'Apr. 2017'!O37</f>
        <v>620</v>
      </c>
      <c r="P38" s="41">
        <f>SUM(B38:O38)</f>
        <v>2098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2" right="0.2" top="0.75" bottom="0.75" header="0.3" footer="0.3"/>
  <pageSetup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4" workbookViewId="0">
      <selection activeCell="G11" sqref="G11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22" ht="14.4" customHeight="1" x14ac:dyDescent="0.3">
      <c r="A1" s="126" t="s">
        <v>25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22" ht="14.4" customHeight="1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22" ht="15.75" customHeight="1" thickBot="1" x14ac:dyDescent="0.35"/>
    <row r="4" spans="1:22" ht="14.4" customHeight="1" x14ac:dyDescent="0.3">
      <c r="A4" s="127" t="s">
        <v>0</v>
      </c>
      <c r="B4" s="129" t="s">
        <v>1</v>
      </c>
      <c r="C4" s="130"/>
      <c r="D4" s="130"/>
      <c r="E4" s="131"/>
      <c r="F4" s="129" t="s">
        <v>2</v>
      </c>
      <c r="G4" s="130"/>
      <c r="H4" s="130"/>
      <c r="I4" s="131"/>
      <c r="J4" s="132" t="s">
        <v>3</v>
      </c>
      <c r="K4" s="133"/>
      <c r="L4" s="134"/>
      <c r="M4" s="135" t="s">
        <v>4</v>
      </c>
      <c r="N4" s="127" t="s">
        <v>5</v>
      </c>
      <c r="O4" s="127" t="s">
        <v>6</v>
      </c>
      <c r="P4" s="137" t="s">
        <v>7</v>
      </c>
    </row>
    <row r="5" spans="1:22" ht="15" thickBot="1" x14ac:dyDescent="0.35">
      <c r="A5" s="12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36"/>
      <c r="N5" s="128"/>
      <c r="O5" s="128"/>
      <c r="P5" s="138"/>
    </row>
    <row r="6" spans="1:22" ht="15" customHeight="1" x14ac:dyDescent="0.3">
      <c r="A6" s="117">
        <v>42887</v>
      </c>
      <c r="B6" s="72"/>
      <c r="C6" s="73"/>
      <c r="D6" s="73"/>
      <c r="E6" s="74"/>
      <c r="F6" s="75">
        <v>107</v>
      </c>
      <c r="G6" s="73"/>
      <c r="H6" s="73"/>
      <c r="I6" s="74">
        <v>2</v>
      </c>
      <c r="J6" s="76"/>
      <c r="K6" s="73"/>
      <c r="L6" s="77"/>
      <c r="M6" s="75"/>
      <c r="N6" s="75"/>
      <c r="O6" s="78">
        <v>20</v>
      </c>
      <c r="P6" s="47">
        <f>SUM(B6:O6)</f>
        <v>129</v>
      </c>
    </row>
    <row r="7" spans="1:22" ht="15" customHeight="1" x14ac:dyDescent="0.3">
      <c r="A7" s="117">
        <v>42888</v>
      </c>
      <c r="B7" s="89"/>
      <c r="C7" s="90"/>
      <c r="D7" s="90"/>
      <c r="E7" s="91"/>
      <c r="F7" s="92">
        <v>42</v>
      </c>
      <c r="G7" s="90"/>
      <c r="H7" s="90"/>
      <c r="I7" s="91"/>
      <c r="J7" s="93"/>
      <c r="K7" s="90"/>
      <c r="L7" s="94"/>
      <c r="M7" s="92"/>
      <c r="N7" s="92"/>
      <c r="O7" s="95">
        <v>4</v>
      </c>
      <c r="P7" s="87">
        <f>SUM(B7:O7)</f>
        <v>46</v>
      </c>
    </row>
    <row r="8" spans="1:22" ht="15" customHeight="1" x14ac:dyDescent="0.3">
      <c r="A8" s="9">
        <v>42889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48"/>
    </row>
    <row r="9" spans="1:22" ht="15" customHeight="1" x14ac:dyDescent="0.3">
      <c r="A9" s="9">
        <v>42890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48"/>
    </row>
    <row r="10" spans="1:22" ht="15" customHeight="1" x14ac:dyDescent="0.3">
      <c r="A10" s="9">
        <v>42891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48"/>
    </row>
    <row r="11" spans="1:22" ht="15" customHeight="1" x14ac:dyDescent="0.3">
      <c r="A11" s="117">
        <v>42892</v>
      </c>
      <c r="B11" s="89"/>
      <c r="C11" s="90"/>
      <c r="D11" s="90"/>
      <c r="E11" s="91"/>
      <c r="F11" s="92">
        <v>292</v>
      </c>
      <c r="G11" s="90">
        <v>3</v>
      </c>
      <c r="H11" s="90">
        <v>5</v>
      </c>
      <c r="I11" s="91"/>
      <c r="J11" s="93"/>
      <c r="K11" s="90"/>
      <c r="L11" s="94"/>
      <c r="M11" s="92"/>
      <c r="N11" s="92"/>
      <c r="O11" s="95">
        <v>12</v>
      </c>
      <c r="P11" s="48">
        <f>SUM(B11:O11)</f>
        <v>312</v>
      </c>
      <c r="V11" t="s">
        <v>16</v>
      </c>
    </row>
    <row r="12" spans="1:22" ht="15" customHeight="1" x14ac:dyDescent="0.3">
      <c r="A12" s="9">
        <v>42893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48"/>
    </row>
    <row r="13" spans="1:22" ht="15" customHeight="1" x14ac:dyDescent="0.25">
      <c r="A13" s="117">
        <v>42894</v>
      </c>
      <c r="B13" s="89"/>
      <c r="C13" s="90"/>
      <c r="D13" s="90"/>
      <c r="E13" s="91"/>
      <c r="F13" s="92">
        <v>284</v>
      </c>
      <c r="G13" s="90">
        <v>4</v>
      </c>
      <c r="H13" s="90">
        <v>2</v>
      </c>
      <c r="I13" s="91">
        <v>3</v>
      </c>
      <c r="J13" s="93"/>
      <c r="K13" s="90"/>
      <c r="L13" s="94"/>
      <c r="M13" s="92"/>
      <c r="N13" s="92"/>
      <c r="O13" s="95">
        <v>6</v>
      </c>
      <c r="P13" s="48">
        <f>SUM(B13:O13)</f>
        <v>299</v>
      </c>
    </row>
    <row r="14" spans="1:22" ht="15" customHeight="1" x14ac:dyDescent="0.25">
      <c r="A14" s="117">
        <v>42895</v>
      </c>
      <c r="B14" s="89"/>
      <c r="C14" s="90"/>
      <c r="D14" s="90"/>
      <c r="E14" s="91"/>
      <c r="F14" s="92">
        <v>69</v>
      </c>
      <c r="G14" s="90"/>
      <c r="H14" s="90"/>
      <c r="I14" s="91"/>
      <c r="J14" s="93"/>
      <c r="K14" s="90"/>
      <c r="L14" s="94"/>
      <c r="M14" s="92"/>
      <c r="N14" s="92"/>
      <c r="O14" s="95">
        <v>13</v>
      </c>
      <c r="P14" s="88">
        <f>SUM(B14:O14)</f>
        <v>82</v>
      </c>
    </row>
    <row r="15" spans="1:22" ht="15" customHeight="1" x14ac:dyDescent="0.25">
      <c r="A15" s="9">
        <v>42896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88"/>
    </row>
    <row r="16" spans="1:22" ht="15" customHeight="1" x14ac:dyDescent="0.25">
      <c r="A16" s="9">
        <v>42897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88"/>
    </row>
    <row r="17" spans="1:16" ht="15" x14ac:dyDescent="0.25">
      <c r="A17" s="117">
        <v>42898</v>
      </c>
      <c r="B17" s="89"/>
      <c r="C17" s="90"/>
      <c r="D17" s="90"/>
      <c r="E17" s="91"/>
      <c r="F17" s="92">
        <v>203</v>
      </c>
      <c r="G17" s="90">
        <v>2</v>
      </c>
      <c r="H17" s="90">
        <v>2</v>
      </c>
      <c r="I17" s="91"/>
      <c r="J17" s="93"/>
      <c r="K17" s="90"/>
      <c r="L17" s="94"/>
      <c r="M17" s="92"/>
      <c r="N17" s="92"/>
      <c r="O17" s="95">
        <v>4</v>
      </c>
      <c r="P17" s="88">
        <f t="shared" ref="P17:P35" si="0">SUM(B17:O17)</f>
        <v>211</v>
      </c>
    </row>
    <row r="18" spans="1:16" ht="15" x14ac:dyDescent="0.25">
      <c r="A18" s="117">
        <v>42899</v>
      </c>
      <c r="B18" s="89"/>
      <c r="C18" s="90"/>
      <c r="D18" s="90"/>
      <c r="E18" s="91"/>
      <c r="F18" s="92">
        <v>81</v>
      </c>
      <c r="G18" s="90">
        <v>1</v>
      </c>
      <c r="H18" s="90"/>
      <c r="I18" s="91"/>
      <c r="J18" s="93"/>
      <c r="K18" s="90"/>
      <c r="L18" s="94"/>
      <c r="M18" s="92"/>
      <c r="N18" s="92"/>
      <c r="O18" s="95">
        <v>8</v>
      </c>
      <c r="P18" s="88">
        <f t="shared" si="0"/>
        <v>90</v>
      </c>
    </row>
    <row r="19" spans="1:16" ht="15" x14ac:dyDescent="0.25">
      <c r="A19" s="117">
        <v>42900</v>
      </c>
      <c r="B19" s="89"/>
      <c r="C19" s="90"/>
      <c r="D19" s="90"/>
      <c r="E19" s="91"/>
      <c r="F19" s="92">
        <v>26</v>
      </c>
      <c r="G19" s="90"/>
      <c r="H19" s="90"/>
      <c r="I19" s="91"/>
      <c r="J19" s="93"/>
      <c r="K19" s="90"/>
      <c r="L19" s="94"/>
      <c r="M19" s="92"/>
      <c r="N19" s="92">
        <v>1</v>
      </c>
      <c r="O19" s="95">
        <v>5</v>
      </c>
      <c r="P19" s="88">
        <f t="shared" si="0"/>
        <v>32</v>
      </c>
    </row>
    <row r="20" spans="1:16" ht="15" x14ac:dyDescent="0.25">
      <c r="A20" s="9">
        <v>42901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88"/>
    </row>
    <row r="21" spans="1:16" ht="15" x14ac:dyDescent="0.25">
      <c r="A21" s="117">
        <v>42902</v>
      </c>
      <c r="B21" s="89"/>
      <c r="C21" s="90"/>
      <c r="D21" s="90"/>
      <c r="E21" s="91"/>
      <c r="F21" s="92">
        <v>87</v>
      </c>
      <c r="G21" s="90">
        <v>2</v>
      </c>
      <c r="H21" s="90"/>
      <c r="I21" s="91">
        <v>1</v>
      </c>
      <c r="J21" s="93"/>
      <c r="K21" s="90"/>
      <c r="L21" s="94"/>
      <c r="M21" s="92"/>
      <c r="N21" s="92"/>
      <c r="O21" s="95">
        <v>17</v>
      </c>
      <c r="P21" s="88">
        <f t="shared" si="0"/>
        <v>107</v>
      </c>
    </row>
    <row r="22" spans="1:16" ht="15" x14ac:dyDescent="0.25">
      <c r="A22" s="9">
        <v>42903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88"/>
    </row>
    <row r="23" spans="1:16" ht="15" x14ac:dyDescent="0.25">
      <c r="A23" s="9">
        <v>42904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88"/>
    </row>
    <row r="24" spans="1:16" ht="15" x14ac:dyDescent="0.25">
      <c r="A24" s="117">
        <v>42905</v>
      </c>
      <c r="B24" s="89"/>
      <c r="C24" s="90"/>
      <c r="D24" s="90"/>
      <c r="E24" s="91"/>
      <c r="F24" s="92">
        <v>122</v>
      </c>
      <c r="G24" s="90">
        <v>2</v>
      </c>
      <c r="H24" s="90"/>
      <c r="I24" s="91"/>
      <c r="J24" s="93"/>
      <c r="K24" s="90"/>
      <c r="L24" s="94"/>
      <c r="M24" s="92"/>
      <c r="N24" s="92"/>
      <c r="O24" s="95">
        <v>5</v>
      </c>
      <c r="P24" s="88">
        <f t="shared" si="0"/>
        <v>129</v>
      </c>
    </row>
    <row r="25" spans="1:16" ht="15" x14ac:dyDescent="0.25">
      <c r="A25" s="9">
        <v>42906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88"/>
    </row>
    <row r="26" spans="1:16" ht="15" x14ac:dyDescent="0.25">
      <c r="A26" s="117">
        <v>42907</v>
      </c>
      <c r="B26" s="89"/>
      <c r="C26" s="90"/>
      <c r="D26" s="90"/>
      <c r="E26" s="91"/>
      <c r="F26" s="92">
        <v>77</v>
      </c>
      <c r="G26" s="90"/>
      <c r="H26" s="90"/>
      <c r="I26" s="91"/>
      <c r="J26" s="93"/>
      <c r="K26" s="90"/>
      <c r="L26" s="94"/>
      <c r="M26" s="92"/>
      <c r="N26" s="92"/>
      <c r="O26" s="95">
        <v>7</v>
      </c>
      <c r="P26" s="88">
        <f t="shared" si="0"/>
        <v>84</v>
      </c>
    </row>
    <row r="27" spans="1:16" x14ac:dyDescent="0.3">
      <c r="A27" s="9">
        <v>42908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88"/>
    </row>
    <row r="28" spans="1:16" x14ac:dyDescent="0.3">
      <c r="A28" s="117">
        <v>42909</v>
      </c>
      <c r="B28" s="89"/>
      <c r="C28" s="90"/>
      <c r="D28" s="90"/>
      <c r="E28" s="91"/>
      <c r="F28" s="92">
        <v>56</v>
      </c>
      <c r="G28" s="90">
        <v>3</v>
      </c>
      <c r="H28" s="90"/>
      <c r="I28" s="91"/>
      <c r="J28" s="93"/>
      <c r="K28" s="90"/>
      <c r="L28" s="94"/>
      <c r="M28" s="92"/>
      <c r="N28" s="92"/>
      <c r="O28" s="95">
        <v>15</v>
      </c>
      <c r="P28" s="88">
        <f t="shared" si="0"/>
        <v>74</v>
      </c>
    </row>
    <row r="29" spans="1:16" x14ac:dyDescent="0.3">
      <c r="A29" s="9">
        <v>42910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88"/>
    </row>
    <row r="30" spans="1:16" x14ac:dyDescent="0.3">
      <c r="A30" s="9">
        <v>42911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88"/>
    </row>
    <row r="31" spans="1:16" x14ac:dyDescent="0.3">
      <c r="A31" s="117">
        <v>42912</v>
      </c>
      <c r="B31" s="89"/>
      <c r="C31" s="90"/>
      <c r="D31" s="90"/>
      <c r="E31" s="91"/>
      <c r="F31" s="92">
        <v>145</v>
      </c>
      <c r="G31" s="90"/>
      <c r="H31" s="90"/>
      <c r="I31" s="91"/>
      <c r="J31" s="93"/>
      <c r="K31" s="90"/>
      <c r="L31" s="94"/>
      <c r="M31" s="92"/>
      <c r="N31" s="92"/>
      <c r="O31" s="95">
        <v>6</v>
      </c>
      <c r="P31" s="88">
        <f t="shared" si="0"/>
        <v>151</v>
      </c>
    </row>
    <row r="32" spans="1:16" x14ac:dyDescent="0.3">
      <c r="A32" s="117">
        <v>42913</v>
      </c>
      <c r="B32" s="89"/>
      <c r="C32" s="90"/>
      <c r="D32" s="90"/>
      <c r="E32" s="91"/>
      <c r="F32" s="92">
        <v>50</v>
      </c>
      <c r="G32" s="90"/>
      <c r="H32" s="90"/>
      <c r="I32" s="91"/>
      <c r="J32" s="93"/>
      <c r="K32" s="90"/>
      <c r="L32" s="94"/>
      <c r="M32" s="92"/>
      <c r="N32" s="92"/>
      <c r="O32" s="95">
        <v>5</v>
      </c>
      <c r="P32" s="88">
        <f t="shared" si="0"/>
        <v>55</v>
      </c>
    </row>
    <row r="33" spans="1:16" x14ac:dyDescent="0.3">
      <c r="A33" s="117">
        <v>42914</v>
      </c>
      <c r="B33" s="89"/>
      <c r="C33" s="90"/>
      <c r="D33" s="90"/>
      <c r="E33" s="91"/>
      <c r="F33" s="92">
        <v>38</v>
      </c>
      <c r="G33" s="90">
        <v>2</v>
      </c>
      <c r="H33" s="90"/>
      <c r="I33" s="91">
        <v>1</v>
      </c>
      <c r="J33" s="93"/>
      <c r="K33" s="90"/>
      <c r="L33" s="94"/>
      <c r="M33" s="92"/>
      <c r="N33" s="92"/>
      <c r="O33" s="95">
        <v>6</v>
      </c>
      <c r="P33" s="88">
        <f t="shared" si="0"/>
        <v>47</v>
      </c>
    </row>
    <row r="34" spans="1:16" x14ac:dyDescent="0.3">
      <c r="A34" s="9">
        <v>42915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88"/>
    </row>
    <row r="35" spans="1:16" ht="15" thickBot="1" x14ac:dyDescent="0.35">
      <c r="A35" s="117">
        <v>42916</v>
      </c>
      <c r="B35" s="89"/>
      <c r="C35" s="90"/>
      <c r="D35" s="90"/>
      <c r="E35" s="91"/>
      <c r="F35" s="92">
        <v>81</v>
      </c>
      <c r="G35" s="90"/>
      <c r="H35" s="90"/>
      <c r="I35" s="91"/>
      <c r="J35" s="93"/>
      <c r="K35" s="90"/>
      <c r="L35" s="94"/>
      <c r="M35" s="92"/>
      <c r="N35" s="92"/>
      <c r="O35" s="95">
        <v>3</v>
      </c>
      <c r="P35" s="88">
        <f t="shared" si="0"/>
        <v>84</v>
      </c>
    </row>
    <row r="36" spans="1:16" ht="27" thickBot="1" x14ac:dyDescent="0.35">
      <c r="A36" s="51" t="s">
        <v>14</v>
      </c>
      <c r="B36" s="52">
        <f t="shared" ref="B36:O36" si="1">SUM(B6:B35)</f>
        <v>0</v>
      </c>
      <c r="C36" s="53">
        <f t="shared" si="1"/>
        <v>0</v>
      </c>
      <c r="D36" s="53">
        <f t="shared" si="1"/>
        <v>0</v>
      </c>
      <c r="E36" s="52">
        <f t="shared" si="1"/>
        <v>0</v>
      </c>
      <c r="F36" s="63">
        <f t="shared" si="1"/>
        <v>1760</v>
      </c>
      <c r="G36" s="53">
        <f t="shared" si="1"/>
        <v>19</v>
      </c>
      <c r="H36" s="52">
        <f t="shared" si="1"/>
        <v>9</v>
      </c>
      <c r="I36" s="64">
        <f t="shared" si="1"/>
        <v>7</v>
      </c>
      <c r="J36" s="65">
        <f t="shared" si="1"/>
        <v>0</v>
      </c>
      <c r="K36" s="53">
        <f t="shared" si="1"/>
        <v>0</v>
      </c>
      <c r="L36" s="52">
        <f t="shared" si="1"/>
        <v>0</v>
      </c>
      <c r="M36" s="63">
        <f t="shared" si="1"/>
        <v>0</v>
      </c>
      <c r="N36" s="63">
        <f t="shared" si="1"/>
        <v>1</v>
      </c>
      <c r="O36" s="50">
        <f t="shared" si="1"/>
        <v>136</v>
      </c>
      <c r="P36" s="50">
        <f>SUM(B36:O36)</f>
        <v>1932</v>
      </c>
    </row>
    <row r="37" spans="1:16" ht="27" thickBot="1" x14ac:dyDescent="0.35">
      <c r="A37" s="24" t="s">
        <v>15</v>
      </c>
      <c r="B37" s="35">
        <f>B36+'May 2017'!B38</f>
        <v>1095</v>
      </c>
      <c r="C37" s="26">
        <f>C36+'May 2017'!C38</f>
        <v>28</v>
      </c>
      <c r="D37" s="26">
        <f>D36+'May 2017'!D38</f>
        <v>5</v>
      </c>
      <c r="E37" s="42">
        <f>E36+'May 2017'!E38</f>
        <v>4</v>
      </c>
      <c r="F37" s="35">
        <f>F36+'May 2017'!F38</f>
        <v>2074</v>
      </c>
      <c r="G37" s="26">
        <f>G36+'May 2017'!G38</f>
        <v>26</v>
      </c>
      <c r="H37" s="26">
        <f>H36+'May 2017'!H38</f>
        <v>10</v>
      </c>
      <c r="I37" s="42">
        <f>I36+'May 2017'!I38</f>
        <v>10</v>
      </c>
      <c r="J37" s="35">
        <f>J36+'May 2017'!J38</f>
        <v>0</v>
      </c>
      <c r="K37" s="26">
        <f>K36+'May 2017'!K38</f>
        <v>0</v>
      </c>
      <c r="L37" s="42">
        <f>L36+'May 2017'!L38</f>
        <v>0</v>
      </c>
      <c r="M37" s="36">
        <f>M36+'May 2017'!M38</f>
        <v>21</v>
      </c>
      <c r="N37" s="36">
        <f>N36+'May 2017'!N38</f>
        <v>1</v>
      </c>
      <c r="O37" s="36">
        <f>O36+'May 2017'!O38</f>
        <v>756</v>
      </c>
      <c r="P37" s="29">
        <f>(B37+C37+D37+E37+F37+G37+H37+I37+J37+K37+L37+M37+N37+O37)</f>
        <v>4030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activeCell="P8" sqref="P8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9" width="5.6640625" customWidth="1"/>
    <col min="10" max="10" width="6.88671875" bestFit="1" customWidth="1"/>
    <col min="11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26" t="s">
        <v>24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14.4" customHeight="1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ht="15.75" customHeight="1" thickBot="1" x14ac:dyDescent="0.35"/>
    <row r="4" spans="1:16" ht="14.4" customHeight="1" x14ac:dyDescent="0.3">
      <c r="A4" s="127" t="s">
        <v>0</v>
      </c>
      <c r="B4" s="129" t="s">
        <v>1</v>
      </c>
      <c r="C4" s="130"/>
      <c r="D4" s="130"/>
      <c r="E4" s="131"/>
      <c r="F4" s="129" t="s">
        <v>2</v>
      </c>
      <c r="G4" s="130"/>
      <c r="H4" s="130"/>
      <c r="I4" s="131"/>
      <c r="J4" s="132" t="s">
        <v>3</v>
      </c>
      <c r="K4" s="133"/>
      <c r="L4" s="134"/>
      <c r="M4" s="135" t="s">
        <v>4</v>
      </c>
      <c r="N4" s="127" t="s">
        <v>5</v>
      </c>
      <c r="O4" s="127" t="s">
        <v>6</v>
      </c>
      <c r="P4" s="137" t="s">
        <v>7</v>
      </c>
    </row>
    <row r="5" spans="1:16" ht="15" thickBot="1" x14ac:dyDescent="0.35">
      <c r="A5" s="12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46" t="s">
        <v>17</v>
      </c>
      <c r="K5" s="7" t="s">
        <v>10</v>
      </c>
      <c r="L5" s="8" t="s">
        <v>13</v>
      </c>
      <c r="M5" s="136"/>
      <c r="N5" s="128"/>
      <c r="O5" s="128"/>
      <c r="P5" s="138"/>
    </row>
    <row r="6" spans="1:16" ht="15" customHeight="1" x14ac:dyDescent="0.3">
      <c r="A6" s="9">
        <v>42917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47"/>
    </row>
    <row r="7" spans="1:16" ht="15" customHeight="1" x14ac:dyDescent="0.3">
      <c r="A7" s="9">
        <v>42918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48"/>
    </row>
    <row r="8" spans="1:16" ht="15" customHeight="1" x14ac:dyDescent="0.3">
      <c r="A8" s="117">
        <v>42919</v>
      </c>
      <c r="B8" s="89"/>
      <c r="C8" s="90"/>
      <c r="D8" s="90"/>
      <c r="E8" s="91"/>
      <c r="F8" s="92">
        <v>136</v>
      </c>
      <c r="G8" s="90">
        <v>2</v>
      </c>
      <c r="H8" s="90"/>
      <c r="I8" s="91"/>
      <c r="J8" s="93"/>
      <c r="K8" s="90"/>
      <c r="L8" s="94"/>
      <c r="M8" s="92"/>
      <c r="N8" s="92"/>
      <c r="O8" s="95"/>
      <c r="P8" s="48"/>
    </row>
    <row r="9" spans="1:16" ht="15" customHeight="1" x14ac:dyDescent="0.3">
      <c r="A9" s="9">
        <v>42920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88"/>
    </row>
    <row r="10" spans="1:16" ht="15" customHeight="1" x14ac:dyDescent="0.3">
      <c r="A10" s="117">
        <v>42921</v>
      </c>
      <c r="B10" s="89"/>
      <c r="C10" s="90"/>
      <c r="D10" s="90"/>
      <c r="E10" s="91"/>
      <c r="F10" s="92">
        <v>36</v>
      </c>
      <c r="G10" s="90"/>
      <c r="H10" s="90"/>
      <c r="I10" s="91"/>
      <c r="J10" s="93"/>
      <c r="K10" s="90"/>
      <c r="L10" s="94"/>
      <c r="M10" s="92"/>
      <c r="N10" s="92"/>
      <c r="O10" s="95">
        <v>9</v>
      </c>
      <c r="P10" s="88">
        <f t="shared" ref="P10:P36" si="0">SUM(B10:O10)</f>
        <v>45</v>
      </c>
    </row>
    <row r="11" spans="1:16" ht="15" customHeight="1" x14ac:dyDescent="0.3">
      <c r="A11" s="9">
        <v>42922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88"/>
    </row>
    <row r="12" spans="1:16" ht="15" customHeight="1" x14ac:dyDescent="0.3">
      <c r="A12" s="117">
        <v>42923</v>
      </c>
      <c r="B12" s="89"/>
      <c r="C12" s="90"/>
      <c r="D12" s="90"/>
      <c r="E12" s="91"/>
      <c r="F12" s="92">
        <v>26</v>
      </c>
      <c r="G12" s="90"/>
      <c r="H12" s="90"/>
      <c r="I12" s="91"/>
      <c r="J12" s="93"/>
      <c r="K12" s="90"/>
      <c r="L12" s="94"/>
      <c r="M12" s="92"/>
      <c r="N12" s="92"/>
      <c r="O12" s="95">
        <v>5</v>
      </c>
      <c r="P12" s="88">
        <f t="shared" si="0"/>
        <v>31</v>
      </c>
    </row>
    <row r="13" spans="1:16" ht="15" customHeight="1" x14ac:dyDescent="0.25">
      <c r="A13" s="9">
        <v>42924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88"/>
    </row>
    <row r="14" spans="1:16" ht="15" customHeight="1" x14ac:dyDescent="0.25">
      <c r="A14" s="9">
        <v>42925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88"/>
    </row>
    <row r="15" spans="1:16" ht="15" customHeight="1" x14ac:dyDescent="0.25">
      <c r="A15" s="117">
        <v>42926</v>
      </c>
      <c r="B15" s="89"/>
      <c r="C15" s="90"/>
      <c r="D15" s="90"/>
      <c r="E15" s="91"/>
      <c r="F15" s="92">
        <v>46</v>
      </c>
      <c r="G15" s="90"/>
      <c r="H15" s="90"/>
      <c r="I15" s="91"/>
      <c r="J15" s="93"/>
      <c r="K15" s="90"/>
      <c r="L15" s="94"/>
      <c r="M15" s="92"/>
      <c r="N15" s="92"/>
      <c r="O15" s="95">
        <v>12</v>
      </c>
      <c r="P15" s="88">
        <f t="shared" si="0"/>
        <v>58</v>
      </c>
    </row>
    <row r="16" spans="1:16" ht="15" customHeight="1" x14ac:dyDescent="0.25">
      <c r="A16" s="9">
        <v>42927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88"/>
    </row>
    <row r="17" spans="1:16" ht="15" x14ac:dyDescent="0.25">
      <c r="A17" s="117">
        <v>42928</v>
      </c>
      <c r="B17" s="89"/>
      <c r="C17" s="90"/>
      <c r="D17" s="90"/>
      <c r="E17" s="91"/>
      <c r="F17" s="92">
        <v>36</v>
      </c>
      <c r="G17" s="90">
        <v>3</v>
      </c>
      <c r="H17" s="90"/>
      <c r="I17" s="91"/>
      <c r="J17" s="93"/>
      <c r="K17" s="90"/>
      <c r="L17" s="94"/>
      <c r="M17" s="92"/>
      <c r="N17" s="92"/>
      <c r="O17" s="95">
        <v>5</v>
      </c>
      <c r="P17" s="88">
        <f t="shared" si="0"/>
        <v>44</v>
      </c>
    </row>
    <row r="18" spans="1:16" ht="15" x14ac:dyDescent="0.25">
      <c r="A18" s="9">
        <v>42929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88"/>
    </row>
    <row r="19" spans="1:16" ht="15" x14ac:dyDescent="0.25">
      <c r="A19" s="117">
        <v>42930</v>
      </c>
      <c r="B19" s="89"/>
      <c r="C19" s="90"/>
      <c r="D19" s="90"/>
      <c r="E19" s="91"/>
      <c r="F19" s="92">
        <v>29</v>
      </c>
      <c r="G19" s="90"/>
      <c r="H19" s="90"/>
      <c r="I19" s="91"/>
      <c r="J19" s="93">
        <v>1</v>
      </c>
      <c r="K19" s="90"/>
      <c r="L19" s="94"/>
      <c r="M19" s="92"/>
      <c r="N19" s="92"/>
      <c r="O19" s="95">
        <v>5</v>
      </c>
      <c r="P19" s="88">
        <f t="shared" si="0"/>
        <v>35</v>
      </c>
    </row>
    <row r="20" spans="1:16" ht="15" x14ac:dyDescent="0.25">
      <c r="A20" s="9">
        <v>42931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88"/>
    </row>
    <row r="21" spans="1:16" ht="15" x14ac:dyDescent="0.25">
      <c r="A21" s="9">
        <v>42932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88"/>
    </row>
    <row r="22" spans="1:16" ht="15" x14ac:dyDescent="0.25">
      <c r="A22" s="117">
        <v>42933</v>
      </c>
      <c r="B22" s="89"/>
      <c r="C22" s="90"/>
      <c r="D22" s="90"/>
      <c r="E22" s="91"/>
      <c r="F22" s="92">
        <v>32</v>
      </c>
      <c r="G22" s="90"/>
      <c r="H22" s="90"/>
      <c r="I22" s="91"/>
      <c r="J22" s="93">
        <v>2</v>
      </c>
      <c r="K22" s="90"/>
      <c r="L22" s="94"/>
      <c r="M22" s="92"/>
      <c r="N22" s="92"/>
      <c r="O22" s="95">
        <v>1</v>
      </c>
      <c r="P22" s="88">
        <f t="shared" si="0"/>
        <v>35</v>
      </c>
    </row>
    <row r="23" spans="1:16" ht="15" x14ac:dyDescent="0.25">
      <c r="A23" s="9">
        <v>42934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88"/>
    </row>
    <row r="24" spans="1:16" ht="15" x14ac:dyDescent="0.25">
      <c r="A24" s="117">
        <v>42935</v>
      </c>
      <c r="B24" s="89"/>
      <c r="C24" s="90"/>
      <c r="D24" s="90"/>
      <c r="E24" s="91"/>
      <c r="F24" s="92">
        <v>15</v>
      </c>
      <c r="G24" s="90"/>
      <c r="H24" s="90"/>
      <c r="I24" s="91"/>
      <c r="J24" s="93">
        <v>2</v>
      </c>
      <c r="K24" s="90"/>
      <c r="L24" s="94"/>
      <c r="M24" s="92">
        <v>1</v>
      </c>
      <c r="N24" s="92"/>
      <c r="O24" s="95">
        <v>3</v>
      </c>
      <c r="P24" s="88">
        <f t="shared" si="0"/>
        <v>21</v>
      </c>
    </row>
    <row r="25" spans="1:16" ht="15" x14ac:dyDescent="0.25">
      <c r="A25" s="9">
        <v>42936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88"/>
    </row>
    <row r="26" spans="1:16" ht="15" x14ac:dyDescent="0.25">
      <c r="A26" s="117">
        <v>42937</v>
      </c>
      <c r="B26" s="89"/>
      <c r="C26" s="90"/>
      <c r="D26" s="90"/>
      <c r="E26" s="91"/>
      <c r="F26" s="92">
        <v>5</v>
      </c>
      <c r="G26" s="90"/>
      <c r="H26" s="90"/>
      <c r="I26" s="91"/>
      <c r="J26" s="93"/>
      <c r="K26" s="90"/>
      <c r="L26" s="94"/>
      <c r="M26" s="92"/>
      <c r="N26" s="92"/>
      <c r="O26" s="95">
        <v>5</v>
      </c>
      <c r="P26" s="88">
        <f t="shared" si="0"/>
        <v>10</v>
      </c>
    </row>
    <row r="27" spans="1:16" x14ac:dyDescent="0.3">
      <c r="A27" s="9">
        <v>42938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88"/>
    </row>
    <row r="28" spans="1:16" x14ac:dyDescent="0.3">
      <c r="A28" s="9">
        <v>42939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88"/>
    </row>
    <row r="29" spans="1:16" x14ac:dyDescent="0.3">
      <c r="A29" s="117">
        <v>42940</v>
      </c>
      <c r="B29" s="89"/>
      <c r="C29" s="90"/>
      <c r="D29" s="90"/>
      <c r="E29" s="91"/>
      <c r="F29" s="92">
        <v>26</v>
      </c>
      <c r="G29" s="90">
        <v>1</v>
      </c>
      <c r="H29" s="90"/>
      <c r="I29" s="91"/>
      <c r="J29" s="93">
        <v>1</v>
      </c>
      <c r="K29" s="90">
        <v>1</v>
      </c>
      <c r="L29" s="94"/>
      <c r="M29" s="92"/>
      <c r="N29" s="92"/>
      <c r="O29" s="95">
        <v>5</v>
      </c>
      <c r="P29" s="88">
        <f t="shared" si="0"/>
        <v>34</v>
      </c>
    </row>
    <row r="30" spans="1:16" x14ac:dyDescent="0.3">
      <c r="A30" s="9">
        <v>42941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88"/>
    </row>
    <row r="31" spans="1:16" x14ac:dyDescent="0.3">
      <c r="A31" s="117">
        <v>42942</v>
      </c>
      <c r="B31" s="89"/>
      <c r="C31" s="90"/>
      <c r="D31" s="90"/>
      <c r="E31" s="91"/>
      <c r="F31" s="92">
        <v>12</v>
      </c>
      <c r="G31" s="90">
        <v>1</v>
      </c>
      <c r="H31" s="90"/>
      <c r="I31" s="91"/>
      <c r="J31" s="93"/>
      <c r="K31" s="90"/>
      <c r="L31" s="94"/>
      <c r="M31" s="92"/>
      <c r="N31" s="92"/>
      <c r="O31" s="95">
        <v>4</v>
      </c>
      <c r="P31" s="88">
        <f t="shared" si="0"/>
        <v>17</v>
      </c>
    </row>
    <row r="32" spans="1:16" x14ac:dyDescent="0.3">
      <c r="A32" s="9">
        <v>42943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88"/>
    </row>
    <row r="33" spans="1:16" x14ac:dyDescent="0.3">
      <c r="A33" s="117">
        <v>42944</v>
      </c>
      <c r="B33" s="89"/>
      <c r="C33" s="90"/>
      <c r="D33" s="90"/>
      <c r="E33" s="91"/>
      <c r="F33" s="92">
        <v>5</v>
      </c>
      <c r="G33" s="90">
        <v>1</v>
      </c>
      <c r="H33" s="90"/>
      <c r="I33" s="91"/>
      <c r="J33" s="93">
        <v>1</v>
      </c>
      <c r="K33" s="90"/>
      <c r="L33" s="94"/>
      <c r="M33" s="92"/>
      <c r="N33" s="92"/>
      <c r="O33" s="95">
        <v>2</v>
      </c>
      <c r="P33" s="88">
        <f t="shared" si="0"/>
        <v>9</v>
      </c>
    </row>
    <row r="34" spans="1:16" x14ac:dyDescent="0.3">
      <c r="A34" s="9">
        <v>42945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88"/>
    </row>
    <row r="35" spans="1:16" x14ac:dyDescent="0.3">
      <c r="A35" s="9">
        <v>42946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88"/>
    </row>
    <row r="36" spans="1:16" ht="15" thickBot="1" x14ac:dyDescent="0.35">
      <c r="A36" s="117">
        <v>42947</v>
      </c>
      <c r="B36" s="89"/>
      <c r="C36" s="90"/>
      <c r="D36" s="90"/>
      <c r="E36" s="91"/>
      <c r="F36" s="92">
        <v>14</v>
      </c>
      <c r="G36" s="90">
        <v>1</v>
      </c>
      <c r="H36" s="90"/>
      <c r="I36" s="91"/>
      <c r="J36" s="93">
        <v>3</v>
      </c>
      <c r="K36" s="90">
        <v>2</v>
      </c>
      <c r="L36" s="94"/>
      <c r="M36" s="92">
        <v>2</v>
      </c>
      <c r="N36" s="92"/>
      <c r="O36" s="95">
        <v>3</v>
      </c>
      <c r="P36" s="88">
        <f t="shared" si="0"/>
        <v>25</v>
      </c>
    </row>
    <row r="37" spans="1:16" ht="27" thickBot="1" x14ac:dyDescent="0.35">
      <c r="A37" s="51" t="s">
        <v>14</v>
      </c>
      <c r="B37" s="52">
        <f t="shared" ref="B37:O37" si="1">SUM(B6:B36)</f>
        <v>0</v>
      </c>
      <c r="C37" s="53">
        <f t="shared" si="1"/>
        <v>0</v>
      </c>
      <c r="D37" s="53">
        <f t="shared" si="1"/>
        <v>0</v>
      </c>
      <c r="E37" s="52">
        <f t="shared" si="1"/>
        <v>0</v>
      </c>
      <c r="F37" s="63">
        <f t="shared" si="1"/>
        <v>418</v>
      </c>
      <c r="G37" s="53">
        <f t="shared" si="1"/>
        <v>9</v>
      </c>
      <c r="H37" s="52">
        <f t="shared" si="1"/>
        <v>0</v>
      </c>
      <c r="I37" s="64">
        <f t="shared" si="1"/>
        <v>0</v>
      </c>
      <c r="J37" s="65">
        <f t="shared" si="1"/>
        <v>10</v>
      </c>
      <c r="K37" s="53">
        <f t="shared" si="1"/>
        <v>3</v>
      </c>
      <c r="L37" s="52">
        <f t="shared" si="1"/>
        <v>0</v>
      </c>
      <c r="M37" s="63">
        <f t="shared" si="1"/>
        <v>3</v>
      </c>
      <c r="N37" s="63">
        <f t="shared" si="1"/>
        <v>0</v>
      </c>
      <c r="O37" s="50">
        <f t="shared" si="1"/>
        <v>59</v>
      </c>
      <c r="P37" s="50">
        <f>SUM(B37:O37)</f>
        <v>502</v>
      </c>
    </row>
    <row r="38" spans="1:16" ht="27" thickBot="1" x14ac:dyDescent="0.35">
      <c r="A38" s="24" t="s">
        <v>15</v>
      </c>
      <c r="B38" s="25">
        <f>SUM(B37+'June 2017'!B37)</f>
        <v>1095</v>
      </c>
      <c r="C38" s="26">
        <f>SUM(C37+'June 2017'!C37)</f>
        <v>28</v>
      </c>
      <c r="D38" s="26">
        <f>SUM(D37+'June 2017'!D37)</f>
        <v>5</v>
      </c>
      <c r="E38" s="27">
        <f>SUM(E37+'June 2017'!E37)</f>
        <v>4</v>
      </c>
      <c r="F38" s="28">
        <f>SUM(F37+'June 2017'!F37)</f>
        <v>2492</v>
      </c>
      <c r="G38" s="26">
        <f>SUM(G37+'June 2017'!G37)</f>
        <v>35</v>
      </c>
      <c r="H38" s="26">
        <f>SUM(H37+'June 2017'!H37)</f>
        <v>10</v>
      </c>
      <c r="I38" s="27">
        <f>SUM(I37+'June 2017'!I37)</f>
        <v>10</v>
      </c>
      <c r="J38" s="28">
        <f>SUM(J37+'June 2017'!J37)</f>
        <v>10</v>
      </c>
      <c r="K38" s="26">
        <f>SUM(K37+'June 2017'!K37)</f>
        <v>3</v>
      </c>
      <c r="L38" s="27">
        <f>SUM(L37+'June 2017'!L37)</f>
        <v>0</v>
      </c>
      <c r="M38" s="27">
        <f>SUM(M37+'June 2017'!M37)</f>
        <v>24</v>
      </c>
      <c r="N38" s="27">
        <f>SUM(N37+'June 2017'!N37)</f>
        <v>1</v>
      </c>
      <c r="O38" s="27">
        <f>SUM(O37+'June 2017'!O37)</f>
        <v>815</v>
      </c>
      <c r="P38" s="29">
        <f>SUM(B38:O38)</f>
        <v>4532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2" right="0.2" top="0.75" bottom="0.75" header="0.3" footer="0.3"/>
  <pageSetup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A4" workbookViewId="0">
      <selection activeCell="P7" sqref="P7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26" t="s">
        <v>23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14.4" customHeight="1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ht="15.75" customHeight="1" thickBot="1" x14ac:dyDescent="0.35"/>
    <row r="4" spans="1:16" ht="14.4" customHeight="1" x14ac:dyDescent="0.3">
      <c r="A4" s="127" t="s">
        <v>0</v>
      </c>
      <c r="B4" s="129" t="s">
        <v>1</v>
      </c>
      <c r="C4" s="130"/>
      <c r="D4" s="130"/>
      <c r="E4" s="131"/>
      <c r="F4" s="129" t="s">
        <v>2</v>
      </c>
      <c r="G4" s="130"/>
      <c r="H4" s="130"/>
      <c r="I4" s="131"/>
      <c r="J4" s="132" t="s">
        <v>3</v>
      </c>
      <c r="K4" s="133"/>
      <c r="L4" s="134"/>
      <c r="M4" s="135" t="s">
        <v>4</v>
      </c>
      <c r="N4" s="127" t="s">
        <v>5</v>
      </c>
      <c r="O4" s="127" t="s">
        <v>6</v>
      </c>
      <c r="P4" s="137" t="s">
        <v>7</v>
      </c>
    </row>
    <row r="5" spans="1:16" ht="15" thickBot="1" x14ac:dyDescent="0.35">
      <c r="A5" s="12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36"/>
      <c r="N5" s="128"/>
      <c r="O5" s="128"/>
      <c r="P5" s="138"/>
    </row>
    <row r="6" spans="1:16" ht="15" customHeight="1" x14ac:dyDescent="0.3">
      <c r="A6" s="9">
        <v>42948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87"/>
    </row>
    <row r="7" spans="1:16" ht="15" customHeight="1" x14ac:dyDescent="0.3">
      <c r="A7" s="117">
        <v>42949</v>
      </c>
      <c r="B7" s="89"/>
      <c r="C7" s="90"/>
      <c r="D7" s="90"/>
      <c r="E7" s="91"/>
      <c r="F7" s="92">
        <v>10</v>
      </c>
      <c r="G7" s="90"/>
      <c r="H7" s="90"/>
      <c r="I7" s="91"/>
      <c r="J7" s="93">
        <v>1</v>
      </c>
      <c r="K7" s="90">
        <v>1</v>
      </c>
      <c r="L7" s="94"/>
      <c r="M7" s="92"/>
      <c r="N7" s="92"/>
      <c r="O7" s="95"/>
      <c r="P7" s="87">
        <f>SUM(B7:O7)</f>
        <v>12</v>
      </c>
    </row>
    <row r="8" spans="1:16" ht="15" customHeight="1" x14ac:dyDescent="0.3">
      <c r="A8" s="9">
        <v>42950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87"/>
    </row>
    <row r="9" spans="1:16" ht="15" customHeight="1" x14ac:dyDescent="0.3">
      <c r="A9" s="117">
        <v>42951</v>
      </c>
      <c r="B9" s="89"/>
      <c r="C9" s="90"/>
      <c r="D9" s="90"/>
      <c r="E9" s="91"/>
      <c r="F9" s="92">
        <v>3</v>
      </c>
      <c r="G9" s="90">
        <v>1</v>
      </c>
      <c r="H9" s="90"/>
      <c r="I9" s="91"/>
      <c r="J9" s="93">
        <v>2</v>
      </c>
      <c r="K9" s="90">
        <v>2</v>
      </c>
      <c r="L9" s="94"/>
      <c r="M9" s="92"/>
      <c r="N9" s="92"/>
      <c r="O9" s="95">
        <v>1</v>
      </c>
      <c r="P9" s="87">
        <f t="shared" ref="P9:P23" si="0">SUM(B9:O9)</f>
        <v>9</v>
      </c>
    </row>
    <row r="10" spans="1:16" ht="15" customHeight="1" x14ac:dyDescent="0.3">
      <c r="A10" s="9">
        <v>42952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87"/>
    </row>
    <row r="11" spans="1:16" ht="15" customHeight="1" x14ac:dyDescent="0.3">
      <c r="A11" s="9">
        <v>42953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87"/>
    </row>
    <row r="12" spans="1:16" ht="15" customHeight="1" x14ac:dyDescent="0.3">
      <c r="A12" s="117">
        <v>42954</v>
      </c>
      <c r="B12" s="89"/>
      <c r="C12" s="90"/>
      <c r="D12" s="90"/>
      <c r="E12" s="91"/>
      <c r="F12" s="92">
        <v>9</v>
      </c>
      <c r="G12" s="90"/>
      <c r="H12" s="90"/>
      <c r="I12" s="91"/>
      <c r="J12" s="93">
        <v>7</v>
      </c>
      <c r="K12" s="90">
        <v>1</v>
      </c>
      <c r="L12" s="94"/>
      <c r="M12" s="92"/>
      <c r="N12" s="92"/>
      <c r="O12" s="95">
        <v>1</v>
      </c>
      <c r="P12" s="87">
        <f t="shared" si="0"/>
        <v>18</v>
      </c>
    </row>
    <row r="13" spans="1:16" ht="15" customHeight="1" x14ac:dyDescent="0.25">
      <c r="A13" s="9">
        <v>42955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87"/>
    </row>
    <row r="14" spans="1:16" ht="15" customHeight="1" x14ac:dyDescent="0.25">
      <c r="A14" s="117">
        <v>42956</v>
      </c>
      <c r="B14" s="89"/>
      <c r="C14" s="90"/>
      <c r="D14" s="90"/>
      <c r="E14" s="91"/>
      <c r="F14" s="92">
        <v>7</v>
      </c>
      <c r="G14" s="90"/>
      <c r="H14" s="90"/>
      <c r="I14" s="91"/>
      <c r="J14" s="93">
        <v>7</v>
      </c>
      <c r="K14" s="90">
        <v>2</v>
      </c>
      <c r="L14" s="94"/>
      <c r="M14" s="92"/>
      <c r="N14" s="92"/>
      <c r="O14" s="95">
        <v>1</v>
      </c>
      <c r="P14" s="87">
        <f t="shared" si="0"/>
        <v>17</v>
      </c>
    </row>
    <row r="15" spans="1:16" ht="15" customHeight="1" x14ac:dyDescent="0.25">
      <c r="A15" s="9">
        <v>42957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87"/>
    </row>
    <row r="16" spans="1:16" ht="15" customHeight="1" x14ac:dyDescent="0.25">
      <c r="A16" s="117">
        <v>42958</v>
      </c>
      <c r="B16" s="89"/>
      <c r="C16" s="90"/>
      <c r="D16" s="90"/>
      <c r="E16" s="91"/>
      <c r="F16" s="92">
        <v>3</v>
      </c>
      <c r="G16" s="90"/>
      <c r="H16" s="90"/>
      <c r="I16" s="91"/>
      <c r="J16" s="93">
        <v>2</v>
      </c>
      <c r="K16" s="90">
        <v>2</v>
      </c>
      <c r="L16" s="94"/>
      <c r="M16" s="92"/>
      <c r="N16" s="92"/>
      <c r="O16" s="95">
        <v>3</v>
      </c>
      <c r="P16" s="87">
        <f t="shared" si="0"/>
        <v>10</v>
      </c>
    </row>
    <row r="17" spans="1:16" ht="15" x14ac:dyDescent="0.25">
      <c r="A17" s="9">
        <v>42959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87"/>
    </row>
    <row r="18" spans="1:16" ht="15" x14ac:dyDescent="0.25">
      <c r="A18" s="9">
        <v>42960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87"/>
    </row>
    <row r="19" spans="1:16" ht="15" x14ac:dyDescent="0.25">
      <c r="A19" s="117">
        <v>42961</v>
      </c>
      <c r="B19" s="89"/>
      <c r="C19" s="90"/>
      <c r="D19" s="90"/>
      <c r="E19" s="91"/>
      <c r="F19" s="92">
        <v>6</v>
      </c>
      <c r="G19" s="90"/>
      <c r="H19" s="90"/>
      <c r="I19" s="91"/>
      <c r="J19" s="93"/>
      <c r="K19" s="90"/>
      <c r="L19" s="94"/>
      <c r="M19" s="92"/>
      <c r="N19" s="92"/>
      <c r="O19" s="95"/>
      <c r="P19" s="87">
        <f t="shared" si="0"/>
        <v>6</v>
      </c>
    </row>
    <row r="20" spans="1:16" ht="15" x14ac:dyDescent="0.25">
      <c r="A20" s="9">
        <v>42962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87"/>
    </row>
    <row r="21" spans="1:16" ht="15" x14ac:dyDescent="0.25">
      <c r="A21" s="117">
        <v>42963</v>
      </c>
      <c r="B21" s="89"/>
      <c r="C21" s="90"/>
      <c r="D21" s="90"/>
      <c r="E21" s="91"/>
      <c r="F21" s="92">
        <v>1</v>
      </c>
      <c r="G21" s="90"/>
      <c r="H21" s="90"/>
      <c r="I21" s="91"/>
      <c r="J21" s="93">
        <v>1</v>
      </c>
      <c r="K21" s="90"/>
      <c r="L21" s="94"/>
      <c r="M21" s="92"/>
      <c r="N21" s="92"/>
      <c r="O21" s="95">
        <v>1</v>
      </c>
      <c r="P21" s="87">
        <f t="shared" si="0"/>
        <v>3</v>
      </c>
    </row>
    <row r="22" spans="1:16" ht="15" x14ac:dyDescent="0.25">
      <c r="A22" s="9">
        <v>42964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87"/>
    </row>
    <row r="23" spans="1:16" ht="15" x14ac:dyDescent="0.25">
      <c r="A23" s="117">
        <v>42965</v>
      </c>
      <c r="B23" s="89"/>
      <c r="C23" s="90"/>
      <c r="D23" s="90"/>
      <c r="E23" s="91"/>
      <c r="F23" s="92">
        <v>1</v>
      </c>
      <c r="G23" s="90">
        <v>1</v>
      </c>
      <c r="H23" s="90"/>
      <c r="I23" s="91"/>
      <c r="J23" s="93"/>
      <c r="K23" s="90"/>
      <c r="L23" s="94"/>
      <c r="M23" s="92"/>
      <c r="N23" s="92"/>
      <c r="O23" s="95">
        <v>1</v>
      </c>
      <c r="P23" s="87">
        <f t="shared" si="0"/>
        <v>3</v>
      </c>
    </row>
    <row r="24" spans="1:16" ht="15" x14ac:dyDescent="0.25">
      <c r="A24" s="9">
        <v>42966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48"/>
    </row>
    <row r="25" spans="1:16" ht="15" x14ac:dyDescent="0.25">
      <c r="A25" s="9">
        <v>42967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48"/>
    </row>
    <row r="26" spans="1:16" ht="15" x14ac:dyDescent="0.25">
      <c r="A26" s="9">
        <v>42968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48"/>
    </row>
    <row r="27" spans="1:16" x14ac:dyDescent="0.3">
      <c r="A27" s="117">
        <v>42969</v>
      </c>
      <c r="B27" s="89">
        <v>1</v>
      </c>
      <c r="C27" s="90"/>
      <c r="D27" s="90"/>
      <c r="E27" s="91"/>
      <c r="F27" s="92">
        <v>7</v>
      </c>
      <c r="G27" s="90">
        <v>1</v>
      </c>
      <c r="H27" s="90"/>
      <c r="I27" s="91"/>
      <c r="J27" s="93">
        <v>1</v>
      </c>
      <c r="K27" s="90"/>
      <c r="L27" s="94"/>
      <c r="M27" s="92"/>
      <c r="N27" s="92"/>
      <c r="O27" s="95"/>
      <c r="P27" s="48">
        <f t="shared" ref="P27:P30" si="1">SUM(B27:O27)</f>
        <v>10</v>
      </c>
    </row>
    <row r="28" spans="1:16" x14ac:dyDescent="0.3">
      <c r="A28" s="117">
        <v>42970</v>
      </c>
      <c r="B28" s="89">
        <v>1</v>
      </c>
      <c r="C28" s="90"/>
      <c r="D28" s="90"/>
      <c r="E28" s="91"/>
      <c r="F28" s="92">
        <v>3</v>
      </c>
      <c r="G28" s="90"/>
      <c r="H28" s="90"/>
      <c r="I28" s="91"/>
      <c r="J28" s="93"/>
      <c r="K28" s="90"/>
      <c r="L28" s="94"/>
      <c r="M28" s="92"/>
      <c r="N28" s="92"/>
      <c r="O28" s="95"/>
      <c r="P28" s="48">
        <f t="shared" si="1"/>
        <v>4</v>
      </c>
    </row>
    <row r="29" spans="1:16" x14ac:dyDescent="0.3">
      <c r="A29" s="9">
        <v>42971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48"/>
    </row>
    <row r="30" spans="1:16" x14ac:dyDescent="0.3">
      <c r="A30" s="117">
        <v>42972</v>
      </c>
      <c r="B30" s="89"/>
      <c r="C30" s="90"/>
      <c r="D30" s="90"/>
      <c r="E30" s="91"/>
      <c r="F30" s="92">
        <v>4</v>
      </c>
      <c r="G30" s="90"/>
      <c r="H30" s="90"/>
      <c r="I30" s="91"/>
      <c r="J30" s="93"/>
      <c r="K30" s="90"/>
      <c r="L30" s="94"/>
      <c r="M30" s="92">
        <v>1</v>
      </c>
      <c r="N30" s="92"/>
      <c r="O30" s="95"/>
      <c r="P30" s="88">
        <f t="shared" si="1"/>
        <v>5</v>
      </c>
    </row>
    <row r="31" spans="1:16" x14ac:dyDescent="0.3">
      <c r="A31" s="9">
        <v>42973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48"/>
    </row>
    <row r="32" spans="1:16" x14ac:dyDescent="0.3">
      <c r="A32" s="9">
        <v>42974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48"/>
    </row>
    <row r="33" spans="1:16" x14ac:dyDescent="0.3">
      <c r="A33" s="117">
        <v>42975</v>
      </c>
      <c r="B33" s="89"/>
      <c r="C33" s="90"/>
      <c r="D33" s="90"/>
      <c r="E33" s="91"/>
      <c r="F33" s="92">
        <v>6</v>
      </c>
      <c r="G33" s="90">
        <v>1</v>
      </c>
      <c r="H33" s="90"/>
      <c r="I33" s="91"/>
      <c r="J33" s="93">
        <v>3</v>
      </c>
      <c r="K33" s="90"/>
      <c r="L33" s="94"/>
      <c r="M33" s="92">
        <v>1</v>
      </c>
      <c r="N33" s="92"/>
      <c r="O33" s="95"/>
      <c r="P33" s="88">
        <f t="shared" ref="P33:P35" si="2">SUM(B33:O33)</f>
        <v>11</v>
      </c>
    </row>
    <row r="34" spans="1:16" x14ac:dyDescent="0.3">
      <c r="A34" s="9">
        <v>42976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88"/>
    </row>
    <row r="35" spans="1:16" x14ac:dyDescent="0.3">
      <c r="A35" s="117">
        <v>42977</v>
      </c>
      <c r="B35" s="89"/>
      <c r="C35" s="90"/>
      <c r="D35" s="90"/>
      <c r="E35" s="91"/>
      <c r="F35" s="92">
        <v>2</v>
      </c>
      <c r="G35" s="90">
        <v>1</v>
      </c>
      <c r="H35" s="90"/>
      <c r="I35" s="91"/>
      <c r="J35" s="93"/>
      <c r="K35" s="90"/>
      <c r="L35" s="94"/>
      <c r="M35" s="92"/>
      <c r="N35" s="92"/>
      <c r="O35" s="95"/>
      <c r="P35" s="88">
        <f t="shared" si="2"/>
        <v>3</v>
      </c>
    </row>
    <row r="36" spans="1:16" ht="15" thickBot="1" x14ac:dyDescent="0.35">
      <c r="A36" s="9">
        <v>42978</v>
      </c>
      <c r="B36" s="17"/>
      <c r="C36" s="18"/>
      <c r="D36" s="18"/>
      <c r="E36" s="19"/>
      <c r="F36" s="20"/>
      <c r="G36" s="18"/>
      <c r="H36" s="18"/>
      <c r="I36" s="19"/>
      <c r="J36" s="21"/>
      <c r="K36" s="18"/>
      <c r="L36" s="22"/>
      <c r="M36" s="20"/>
      <c r="N36" s="20"/>
      <c r="O36" s="23"/>
      <c r="P36" s="49"/>
    </row>
    <row r="37" spans="1:16" ht="27" thickBot="1" x14ac:dyDescent="0.35">
      <c r="A37" s="51" t="s">
        <v>14</v>
      </c>
      <c r="B37" s="52">
        <f t="shared" ref="B37:O37" si="3">SUM(B6:B36)</f>
        <v>2</v>
      </c>
      <c r="C37" s="53">
        <f t="shared" si="3"/>
        <v>0</v>
      </c>
      <c r="D37" s="53">
        <f t="shared" si="3"/>
        <v>0</v>
      </c>
      <c r="E37" s="52">
        <f t="shared" si="3"/>
        <v>0</v>
      </c>
      <c r="F37" s="63">
        <f t="shared" si="3"/>
        <v>62</v>
      </c>
      <c r="G37" s="53">
        <f t="shared" si="3"/>
        <v>5</v>
      </c>
      <c r="H37" s="52">
        <f t="shared" si="3"/>
        <v>0</v>
      </c>
      <c r="I37" s="64">
        <f t="shared" si="3"/>
        <v>0</v>
      </c>
      <c r="J37" s="65">
        <f t="shared" si="3"/>
        <v>24</v>
      </c>
      <c r="K37" s="53">
        <f t="shared" si="3"/>
        <v>8</v>
      </c>
      <c r="L37" s="52">
        <f t="shared" si="3"/>
        <v>0</v>
      </c>
      <c r="M37" s="63">
        <f t="shared" si="3"/>
        <v>2</v>
      </c>
      <c r="N37" s="63">
        <f t="shared" si="3"/>
        <v>0</v>
      </c>
      <c r="O37" s="50">
        <f t="shared" si="3"/>
        <v>8</v>
      </c>
      <c r="P37" s="50">
        <f>SUM(B37:O37)</f>
        <v>111</v>
      </c>
    </row>
    <row r="38" spans="1:16" ht="27" thickBot="1" x14ac:dyDescent="0.35">
      <c r="A38" s="24" t="s">
        <v>15</v>
      </c>
      <c r="B38" s="25">
        <f>SUM(B37+'July 2017'!B38)</f>
        <v>1097</v>
      </c>
      <c r="C38" s="26">
        <f>SUM(C37+'July 2017'!C38)</f>
        <v>28</v>
      </c>
      <c r="D38" s="26">
        <f>SUM(D37+'July 2017'!D38)</f>
        <v>5</v>
      </c>
      <c r="E38" s="42">
        <f>SUM(E37+'July 2017'!E38)</f>
        <v>4</v>
      </c>
      <c r="F38" s="25">
        <f>SUM(F37+'July 2017'!F38)</f>
        <v>2554</v>
      </c>
      <c r="G38" s="26">
        <f>SUM(G37+'July 2017'!G38)</f>
        <v>40</v>
      </c>
      <c r="H38" s="26">
        <f>SUM(H37+'July 2017'!H38)</f>
        <v>10</v>
      </c>
      <c r="I38" s="42">
        <f>SUM(I37+'July 2017'!I38)</f>
        <v>10</v>
      </c>
      <c r="J38" s="25">
        <f>SUM(J37+'July 2017'!J38)</f>
        <v>34</v>
      </c>
      <c r="K38" s="26">
        <f>SUM(K37+'July 2017'!K38)</f>
        <v>11</v>
      </c>
      <c r="L38" s="42">
        <f>SUM(L37+'July 2017'!L38)</f>
        <v>0</v>
      </c>
      <c r="M38" s="42">
        <f>SUM(M37+'July 2017'!M38)</f>
        <v>26</v>
      </c>
      <c r="N38" s="42">
        <f>SUM(N37+'July 2017'!N38)</f>
        <v>1</v>
      </c>
      <c r="O38" s="42">
        <f>SUM(O37+'July 2017'!O38)</f>
        <v>823</v>
      </c>
      <c r="P38" s="29">
        <f>SUM(B37:O37)</f>
        <v>111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4" workbookViewId="0">
      <selection activeCell="P6" sqref="P6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26" t="s">
        <v>22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14.4" customHeight="1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ht="15.75" customHeight="1" thickBot="1" x14ac:dyDescent="0.35"/>
    <row r="4" spans="1:16" ht="14.4" customHeight="1" x14ac:dyDescent="0.3">
      <c r="A4" s="127" t="s">
        <v>0</v>
      </c>
      <c r="B4" s="129" t="s">
        <v>1</v>
      </c>
      <c r="C4" s="130"/>
      <c r="D4" s="130"/>
      <c r="E4" s="131"/>
      <c r="F4" s="129" t="s">
        <v>2</v>
      </c>
      <c r="G4" s="130"/>
      <c r="H4" s="130"/>
      <c r="I4" s="131"/>
      <c r="J4" s="132" t="s">
        <v>3</v>
      </c>
      <c r="K4" s="133"/>
      <c r="L4" s="134"/>
      <c r="M4" s="135" t="s">
        <v>4</v>
      </c>
      <c r="N4" s="127" t="s">
        <v>5</v>
      </c>
      <c r="O4" s="127" t="s">
        <v>6</v>
      </c>
      <c r="P4" s="137" t="s">
        <v>7</v>
      </c>
    </row>
    <row r="5" spans="1:16" ht="15" thickBot="1" x14ac:dyDescent="0.35">
      <c r="A5" s="12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36"/>
      <c r="N5" s="128"/>
      <c r="O5" s="128"/>
      <c r="P5" s="138"/>
    </row>
    <row r="6" spans="1:16" ht="15" customHeight="1" x14ac:dyDescent="0.3">
      <c r="A6" s="117">
        <v>42979</v>
      </c>
      <c r="B6" s="72"/>
      <c r="C6" s="73"/>
      <c r="D6" s="73"/>
      <c r="E6" s="74">
        <v>1</v>
      </c>
      <c r="F6" s="75">
        <v>3</v>
      </c>
      <c r="G6" s="73"/>
      <c r="H6" s="73"/>
      <c r="I6" s="74"/>
      <c r="J6" s="76"/>
      <c r="K6" s="73">
        <v>1</v>
      </c>
      <c r="L6" s="77"/>
      <c r="M6" s="75"/>
      <c r="N6" s="75"/>
      <c r="O6" s="78"/>
      <c r="P6" s="47">
        <f>SUM(B6:O6)</f>
        <v>5</v>
      </c>
    </row>
    <row r="7" spans="1:16" ht="15" customHeight="1" x14ac:dyDescent="0.3">
      <c r="A7" s="9">
        <v>42980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87"/>
    </row>
    <row r="8" spans="1:16" ht="15" customHeight="1" x14ac:dyDescent="0.3">
      <c r="A8" s="9">
        <v>42981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87"/>
    </row>
    <row r="9" spans="1:16" ht="15" customHeight="1" x14ac:dyDescent="0.3">
      <c r="A9" s="9">
        <v>42982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87"/>
    </row>
    <row r="10" spans="1:16" ht="15" customHeight="1" x14ac:dyDescent="0.3">
      <c r="A10" s="9">
        <v>42983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87"/>
    </row>
    <row r="11" spans="1:16" ht="15" customHeight="1" x14ac:dyDescent="0.3">
      <c r="A11" s="117">
        <v>42984</v>
      </c>
      <c r="B11" s="89"/>
      <c r="C11" s="90"/>
      <c r="D11" s="90"/>
      <c r="E11" s="91"/>
      <c r="F11" s="92"/>
      <c r="G11" s="90"/>
      <c r="H11" s="90"/>
      <c r="I11" s="91"/>
      <c r="J11" s="93">
        <v>3</v>
      </c>
      <c r="K11" s="90">
        <v>2</v>
      </c>
      <c r="L11" s="94"/>
      <c r="M11" s="92"/>
      <c r="N11" s="92"/>
      <c r="O11" s="95"/>
      <c r="P11" s="87">
        <f t="shared" ref="P11:P13" si="0">SUM(B11:O11)</f>
        <v>5</v>
      </c>
    </row>
    <row r="12" spans="1:16" ht="15" customHeight="1" x14ac:dyDescent="0.3">
      <c r="A12" s="9">
        <v>42985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87"/>
    </row>
    <row r="13" spans="1:16" ht="15" customHeight="1" x14ac:dyDescent="0.25">
      <c r="A13" s="117">
        <v>42986</v>
      </c>
      <c r="B13" s="89">
        <v>2</v>
      </c>
      <c r="C13" s="90"/>
      <c r="D13" s="90"/>
      <c r="E13" s="91"/>
      <c r="F13" s="92"/>
      <c r="G13" s="90"/>
      <c r="H13" s="90"/>
      <c r="I13" s="91"/>
      <c r="J13" s="93">
        <v>1</v>
      </c>
      <c r="K13" s="90"/>
      <c r="L13" s="94"/>
      <c r="M13" s="92"/>
      <c r="N13" s="92"/>
      <c r="O13" s="95"/>
      <c r="P13" s="87">
        <f t="shared" si="0"/>
        <v>3</v>
      </c>
    </row>
    <row r="14" spans="1:16" ht="15" customHeight="1" x14ac:dyDescent="0.25">
      <c r="A14" s="9">
        <v>42987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87"/>
    </row>
    <row r="15" spans="1:16" ht="15" customHeight="1" x14ac:dyDescent="0.3">
      <c r="A15" s="9">
        <v>42988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87"/>
    </row>
    <row r="16" spans="1:16" ht="15" customHeight="1" x14ac:dyDescent="0.3">
      <c r="A16" s="117">
        <v>42989</v>
      </c>
      <c r="B16" s="89">
        <v>1</v>
      </c>
      <c r="C16" s="90"/>
      <c r="D16" s="90"/>
      <c r="E16" s="91"/>
      <c r="F16" s="92">
        <v>1</v>
      </c>
      <c r="G16" s="90"/>
      <c r="H16" s="90"/>
      <c r="I16" s="91"/>
      <c r="J16" s="93">
        <v>1</v>
      </c>
      <c r="K16" s="90"/>
      <c r="L16" s="94"/>
      <c r="M16" s="92"/>
      <c r="N16" s="92"/>
      <c r="O16" s="95"/>
      <c r="P16" s="87">
        <f>SUM(B16:O16)</f>
        <v>3</v>
      </c>
    </row>
    <row r="17" spans="1:16" x14ac:dyDescent="0.3">
      <c r="A17" s="9">
        <v>42990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87"/>
    </row>
    <row r="18" spans="1:16" x14ac:dyDescent="0.3">
      <c r="A18" s="9">
        <v>42991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87"/>
    </row>
    <row r="19" spans="1:16" x14ac:dyDescent="0.3">
      <c r="A19" s="117">
        <v>42992</v>
      </c>
      <c r="B19" s="89"/>
      <c r="C19" s="90"/>
      <c r="D19" s="90"/>
      <c r="E19" s="91"/>
      <c r="F19" s="92"/>
      <c r="G19" s="90"/>
      <c r="H19" s="90"/>
      <c r="I19" s="91"/>
      <c r="J19" s="93"/>
      <c r="K19" s="90"/>
      <c r="L19" s="94"/>
      <c r="M19" s="92"/>
      <c r="N19" s="92"/>
      <c r="O19" s="95">
        <v>3</v>
      </c>
      <c r="P19" s="87">
        <f t="shared" ref="P19:P34" si="1">SUM(B19:O19)</f>
        <v>3</v>
      </c>
    </row>
    <row r="20" spans="1:16" x14ac:dyDescent="0.3">
      <c r="A20" s="117">
        <v>42993</v>
      </c>
      <c r="B20" s="89">
        <v>2</v>
      </c>
      <c r="C20" s="90"/>
      <c r="D20" s="90"/>
      <c r="E20" s="91"/>
      <c r="F20" s="92">
        <v>1</v>
      </c>
      <c r="G20" s="90">
        <v>1</v>
      </c>
      <c r="H20" s="90"/>
      <c r="I20" s="91"/>
      <c r="J20" s="93"/>
      <c r="K20" s="90"/>
      <c r="L20" s="94">
        <v>1</v>
      </c>
      <c r="M20" s="92"/>
      <c r="N20" s="92"/>
      <c r="O20" s="95">
        <v>1</v>
      </c>
      <c r="P20" s="87">
        <f t="shared" si="1"/>
        <v>6</v>
      </c>
    </row>
    <row r="21" spans="1:16" ht="15" x14ac:dyDescent="0.25">
      <c r="A21" s="9">
        <v>42994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87"/>
    </row>
    <row r="22" spans="1:16" ht="15" x14ac:dyDescent="0.25">
      <c r="A22" s="9">
        <v>42995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87"/>
    </row>
    <row r="23" spans="1:16" ht="15" x14ac:dyDescent="0.25">
      <c r="A23" s="117">
        <v>42996</v>
      </c>
      <c r="B23" s="89">
        <v>1</v>
      </c>
      <c r="C23" s="90"/>
      <c r="D23" s="90"/>
      <c r="E23" s="91"/>
      <c r="F23" s="92"/>
      <c r="G23" s="90"/>
      <c r="H23" s="90"/>
      <c r="I23" s="91"/>
      <c r="J23" s="93"/>
      <c r="K23" s="90">
        <v>1</v>
      </c>
      <c r="L23" s="94"/>
      <c r="M23" s="92"/>
      <c r="N23" s="92"/>
      <c r="O23" s="95">
        <v>1</v>
      </c>
      <c r="P23" s="87">
        <f t="shared" si="1"/>
        <v>3</v>
      </c>
    </row>
    <row r="24" spans="1:16" ht="15" x14ac:dyDescent="0.25">
      <c r="A24" s="9">
        <v>42997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87"/>
    </row>
    <row r="25" spans="1:16" ht="15" x14ac:dyDescent="0.25">
      <c r="A25" s="117">
        <v>42998</v>
      </c>
      <c r="B25" s="89">
        <v>3</v>
      </c>
      <c r="C25" s="90"/>
      <c r="D25" s="90"/>
      <c r="E25" s="91"/>
      <c r="F25" s="92"/>
      <c r="G25" s="90"/>
      <c r="H25" s="90"/>
      <c r="I25" s="91"/>
      <c r="J25" s="93"/>
      <c r="K25" s="90"/>
      <c r="L25" s="94"/>
      <c r="M25" s="92"/>
      <c r="N25" s="92"/>
      <c r="O25" s="95"/>
      <c r="P25" s="87">
        <f t="shared" si="1"/>
        <v>3</v>
      </c>
    </row>
    <row r="26" spans="1:16" ht="15" x14ac:dyDescent="0.25">
      <c r="A26" s="9">
        <v>42999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87"/>
    </row>
    <row r="27" spans="1:16" x14ac:dyDescent="0.3">
      <c r="A27" s="117">
        <v>43000</v>
      </c>
      <c r="B27" s="89"/>
      <c r="C27" s="90">
        <v>1</v>
      </c>
      <c r="D27" s="90"/>
      <c r="E27" s="91"/>
      <c r="F27" s="92"/>
      <c r="G27" s="90"/>
      <c r="H27" s="90"/>
      <c r="I27" s="91"/>
      <c r="J27" s="93"/>
      <c r="K27" s="90"/>
      <c r="L27" s="94"/>
      <c r="M27" s="92"/>
      <c r="N27" s="92"/>
      <c r="O27" s="95"/>
      <c r="P27" s="87">
        <f t="shared" si="1"/>
        <v>1</v>
      </c>
    </row>
    <row r="28" spans="1:16" x14ac:dyDescent="0.3">
      <c r="A28" s="9">
        <v>43001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87"/>
    </row>
    <row r="29" spans="1:16" x14ac:dyDescent="0.3">
      <c r="A29" s="9">
        <v>43002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87"/>
    </row>
    <row r="30" spans="1:16" x14ac:dyDescent="0.3">
      <c r="A30" s="117">
        <v>43003</v>
      </c>
      <c r="B30" s="89">
        <v>10</v>
      </c>
      <c r="C30" s="90">
        <v>1</v>
      </c>
      <c r="D30" s="90">
        <v>1</v>
      </c>
      <c r="E30" s="91"/>
      <c r="F30" s="92"/>
      <c r="G30" s="90"/>
      <c r="H30" s="90"/>
      <c r="I30" s="91"/>
      <c r="J30" s="93"/>
      <c r="K30" s="90"/>
      <c r="L30" s="94"/>
      <c r="M30" s="92"/>
      <c r="N30" s="92"/>
      <c r="O30" s="95">
        <v>1</v>
      </c>
      <c r="P30" s="87">
        <f t="shared" si="1"/>
        <v>13</v>
      </c>
    </row>
    <row r="31" spans="1:16" x14ac:dyDescent="0.3">
      <c r="A31" s="9">
        <v>43004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87"/>
    </row>
    <row r="32" spans="1:16" x14ac:dyDescent="0.3">
      <c r="A32" s="117">
        <v>43005</v>
      </c>
      <c r="B32" s="89">
        <v>6</v>
      </c>
      <c r="C32" s="90"/>
      <c r="D32" s="90"/>
      <c r="E32" s="91"/>
      <c r="F32" s="92"/>
      <c r="G32" s="90"/>
      <c r="H32" s="90"/>
      <c r="I32" s="91"/>
      <c r="J32" s="93"/>
      <c r="K32" s="90"/>
      <c r="L32" s="94"/>
      <c r="M32" s="92"/>
      <c r="N32" s="92"/>
      <c r="O32" s="95">
        <v>2</v>
      </c>
      <c r="P32" s="87">
        <f t="shared" si="1"/>
        <v>8</v>
      </c>
    </row>
    <row r="33" spans="1:16" x14ac:dyDescent="0.3">
      <c r="A33" s="9">
        <v>43006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87"/>
    </row>
    <row r="34" spans="1:16" x14ac:dyDescent="0.3">
      <c r="A34" s="117">
        <v>43007</v>
      </c>
      <c r="B34" s="89">
        <v>8</v>
      </c>
      <c r="C34" s="90"/>
      <c r="D34" s="90"/>
      <c r="E34" s="91"/>
      <c r="F34" s="92"/>
      <c r="G34" s="90"/>
      <c r="H34" s="90"/>
      <c r="I34" s="91"/>
      <c r="J34" s="93"/>
      <c r="K34" s="90"/>
      <c r="L34" s="94"/>
      <c r="M34" s="92"/>
      <c r="N34" s="92"/>
      <c r="O34" s="95"/>
      <c r="P34" s="87">
        <f t="shared" si="1"/>
        <v>8</v>
      </c>
    </row>
    <row r="35" spans="1:16" ht="15" thickBot="1" x14ac:dyDescent="0.35">
      <c r="A35" s="9">
        <v>43008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48"/>
    </row>
    <row r="36" spans="1:16" ht="27" thickBot="1" x14ac:dyDescent="0.35">
      <c r="A36" s="51" t="s">
        <v>14</v>
      </c>
      <c r="B36" s="52">
        <f t="shared" ref="B36:O36" si="2">SUM(B6:B35)</f>
        <v>33</v>
      </c>
      <c r="C36" s="53">
        <f t="shared" si="2"/>
        <v>2</v>
      </c>
      <c r="D36" s="53">
        <f t="shared" si="2"/>
        <v>1</v>
      </c>
      <c r="E36" s="52">
        <f t="shared" si="2"/>
        <v>1</v>
      </c>
      <c r="F36" s="63">
        <f t="shared" si="2"/>
        <v>5</v>
      </c>
      <c r="G36" s="53">
        <f t="shared" si="2"/>
        <v>1</v>
      </c>
      <c r="H36" s="52">
        <f t="shared" si="2"/>
        <v>0</v>
      </c>
      <c r="I36" s="64">
        <f t="shared" si="2"/>
        <v>0</v>
      </c>
      <c r="J36" s="65">
        <f t="shared" si="2"/>
        <v>5</v>
      </c>
      <c r="K36" s="53">
        <f t="shared" si="2"/>
        <v>4</v>
      </c>
      <c r="L36" s="52">
        <f t="shared" si="2"/>
        <v>1</v>
      </c>
      <c r="M36" s="63">
        <f t="shared" si="2"/>
        <v>0</v>
      </c>
      <c r="N36" s="63">
        <f t="shared" si="2"/>
        <v>0</v>
      </c>
      <c r="O36" s="50">
        <f t="shared" si="2"/>
        <v>8</v>
      </c>
      <c r="P36" s="50">
        <f>SUM(B36:O36)</f>
        <v>61</v>
      </c>
    </row>
    <row r="37" spans="1:16" ht="27" thickBot="1" x14ac:dyDescent="0.35">
      <c r="A37" s="24" t="s">
        <v>15</v>
      </c>
      <c r="B37" s="25">
        <f>SUM(B36+'Aug. 2017'!B38)</f>
        <v>1130</v>
      </c>
      <c r="C37" s="26">
        <f>SUM(C36+'Aug. 2017'!C38)</f>
        <v>30</v>
      </c>
      <c r="D37" s="26">
        <f>SUM(D36+'Aug. 2017'!D38)</f>
        <v>6</v>
      </c>
      <c r="E37" s="27">
        <f>SUM(E36+'Aug. 2017'!E38)</f>
        <v>5</v>
      </c>
      <c r="F37" s="28">
        <f>SUM(F36+'Aug. 2017'!F38)</f>
        <v>2559</v>
      </c>
      <c r="G37" s="26">
        <f>SUM(G36+'Aug. 2017'!G38)</f>
        <v>41</v>
      </c>
      <c r="H37" s="26">
        <f>SUM(H36+'Aug. 2017'!H38)</f>
        <v>10</v>
      </c>
      <c r="I37" s="27">
        <f>SUM(I36+'Aug. 2017'!I38)</f>
        <v>10</v>
      </c>
      <c r="J37" s="28">
        <f>SUM(J36+'Aug. 2017'!J38)</f>
        <v>39</v>
      </c>
      <c r="K37" s="26">
        <f>SUM(K36+'Aug. 2017'!K38)</f>
        <v>15</v>
      </c>
      <c r="L37" s="27">
        <f>SUM(L36+'Aug. 2017'!L38)</f>
        <v>1</v>
      </c>
      <c r="M37" s="27">
        <f>SUM(M36+'Aug. 2017'!M38)</f>
        <v>26</v>
      </c>
      <c r="N37" s="27">
        <f>SUM(N36+'Aug. 2017'!N38)</f>
        <v>1</v>
      </c>
      <c r="O37" s="27">
        <f>SUM(O36+'Aug. 2017'!O38)</f>
        <v>831</v>
      </c>
      <c r="P37" s="29">
        <f>SUM(B37:O37)</f>
        <v>4704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Jan. 2017</vt:lpstr>
      <vt:lpstr>Feb. 2017</vt:lpstr>
      <vt:lpstr>Mar. 2017</vt:lpstr>
      <vt:lpstr>Apr. 2017</vt:lpstr>
      <vt:lpstr>May 2017</vt:lpstr>
      <vt:lpstr>June 2017</vt:lpstr>
      <vt:lpstr>July 2017</vt:lpstr>
      <vt:lpstr>Aug. 2017</vt:lpstr>
      <vt:lpstr>Sept. 2017</vt:lpstr>
      <vt:lpstr>Oct. 2017</vt:lpstr>
      <vt:lpstr>Nov. 2017</vt:lpstr>
      <vt:lpstr>Dec. 2017</vt:lpstr>
      <vt:lpstr>Sheet1</vt:lpstr>
    </vt:vector>
  </TitlesOfParts>
  <Company>PGE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Burchell</dc:creator>
  <cp:lastModifiedBy>Renny Schmidt</cp:lastModifiedBy>
  <cp:lastPrinted>2016-12-30T21:14:56Z</cp:lastPrinted>
  <dcterms:created xsi:type="dcterms:W3CDTF">2014-01-06T22:42:38Z</dcterms:created>
  <dcterms:modified xsi:type="dcterms:W3CDTF">2017-12-29T18:55:38Z</dcterms:modified>
</cp:coreProperties>
</file>