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elton Trap\2024\"/>
    </mc:Choice>
  </mc:AlternateContent>
  <xr:revisionPtr revIDLastSave="0" documentId="13_ncr:1_{B86BC29F-B285-4AB2-B86D-19A50BF4E16F}" xr6:coauthVersionLast="47" xr6:coauthVersionMax="47" xr10:uidLastSave="{00000000-0000-0000-0000-000000000000}"/>
  <bookViews>
    <workbookView xWindow="-120" yWindow="-120" windowWidth="29040" windowHeight="17640" firstSheet="1" activeTab="11" xr2:uid="{00000000-000D-0000-FFFF-FFFF00000000}"/>
  </bookViews>
  <sheets>
    <sheet name="Jan 2024" sheetId="1" r:id="rId1"/>
    <sheet name="Feb 2024" sheetId="2" r:id="rId2"/>
    <sheet name="Mar. 2024" sheetId="3" r:id="rId3"/>
    <sheet name="Apr. 2024" sheetId="4" r:id="rId4"/>
    <sheet name="May 2024" sheetId="5" r:id="rId5"/>
    <sheet name="June 2024" sheetId="6" r:id="rId6"/>
    <sheet name="July 2024" sheetId="7" r:id="rId7"/>
    <sheet name="Aug. 2024" sheetId="8" r:id="rId8"/>
    <sheet name="Sept. 2024" sheetId="9" r:id="rId9"/>
    <sheet name="Oct. 2024" sheetId="10" r:id="rId10"/>
    <sheet name="Nov. 2024" sheetId="11" r:id="rId11"/>
    <sheet name="Dec. 2024" sheetId="12" r:id="rId12"/>
    <sheet name="Sheet1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3" i="12" l="1"/>
  <c r="N25" i="12"/>
  <c r="N28" i="12"/>
  <c r="N29" i="12"/>
  <c r="N32" i="12"/>
  <c r="N33" i="12"/>
  <c r="N35" i="12"/>
  <c r="N36" i="12"/>
  <c r="AG12" i="12"/>
  <c r="N9" i="12"/>
  <c r="N11" i="12"/>
  <c r="N14" i="12"/>
  <c r="N16" i="12"/>
  <c r="N18" i="12"/>
  <c r="N21" i="12"/>
  <c r="N7" i="12"/>
  <c r="N25" i="11"/>
  <c r="N9" i="11"/>
  <c r="N10" i="11"/>
  <c r="N12" i="11"/>
  <c r="N13" i="11"/>
  <c r="N16" i="11"/>
  <c r="N17" i="11"/>
  <c r="N20" i="11"/>
  <c r="N23" i="11"/>
  <c r="N27" i="11"/>
  <c r="N30" i="11"/>
  <c r="N32" i="11"/>
  <c r="N34" i="11"/>
  <c r="N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M37" i="12"/>
  <c r="L37" i="12"/>
  <c r="K37" i="12"/>
  <c r="J37" i="12"/>
  <c r="I37" i="12"/>
  <c r="H37" i="12"/>
  <c r="G37" i="12"/>
  <c r="F37" i="12"/>
  <c r="E37" i="12"/>
  <c r="D37" i="12"/>
  <c r="C37" i="12"/>
  <c r="B37" i="12"/>
  <c r="N9" i="10"/>
  <c r="N12" i="10"/>
  <c r="N14" i="10"/>
  <c r="N15" i="10"/>
  <c r="N16" i="10"/>
  <c r="N19" i="10"/>
  <c r="N21" i="10"/>
  <c r="N23" i="10"/>
  <c r="N26" i="10"/>
  <c r="N27" i="10"/>
  <c r="N28" i="10"/>
  <c r="N30" i="10"/>
  <c r="N33" i="10"/>
  <c r="N35" i="10"/>
  <c r="N36" i="10"/>
  <c r="N7" i="10"/>
  <c r="N8" i="9"/>
  <c r="N11" i="9"/>
  <c r="N14" i="9"/>
  <c r="N16" i="9"/>
  <c r="N18" i="9"/>
  <c r="N21" i="9"/>
  <c r="N25" i="9"/>
  <c r="N28" i="9"/>
  <c r="N30" i="9"/>
  <c r="N32" i="9"/>
  <c r="N35" i="9"/>
  <c r="N7" i="8"/>
  <c r="N14" i="8"/>
  <c r="N17" i="8"/>
  <c r="N19" i="8"/>
  <c r="N21" i="8"/>
  <c r="N24" i="8"/>
  <c r="N26" i="8"/>
  <c r="N28" i="8"/>
  <c r="N31" i="8"/>
  <c r="N33" i="8"/>
  <c r="P20" i="7"/>
  <c r="P8" i="7"/>
  <c r="P10" i="7"/>
  <c r="P13" i="7"/>
  <c r="P15" i="7"/>
  <c r="P17" i="7"/>
  <c r="P22" i="7"/>
  <c r="P24" i="7"/>
  <c r="P27" i="7"/>
  <c r="P29" i="7"/>
  <c r="P34" i="7"/>
  <c r="P6" i="7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6" i="5"/>
  <c r="P8" i="6"/>
  <c r="P10" i="6"/>
  <c r="P12" i="6"/>
  <c r="P15" i="6"/>
  <c r="P17" i="6"/>
  <c r="P19" i="6"/>
  <c r="P22" i="6"/>
  <c r="P24" i="6"/>
  <c r="P26" i="6"/>
  <c r="P29" i="6"/>
  <c r="P31" i="6"/>
  <c r="P33" i="6"/>
  <c r="P8" i="4"/>
  <c r="P10" i="4"/>
  <c r="P13" i="4"/>
  <c r="P15" i="4"/>
  <c r="P17" i="4"/>
  <c r="P20" i="4"/>
  <c r="P22" i="4"/>
  <c r="P24" i="4"/>
  <c r="P27" i="4"/>
  <c r="P29" i="4"/>
  <c r="P31" i="4"/>
  <c r="P34" i="4"/>
  <c r="P6" i="4"/>
  <c r="P9" i="3"/>
  <c r="P11" i="3"/>
  <c r="P13" i="3"/>
  <c r="P16" i="3"/>
  <c r="P23" i="3"/>
  <c r="P27" i="3"/>
  <c r="P30" i="3"/>
  <c r="P6" i="3"/>
  <c r="O35" i="2"/>
  <c r="P10" i="2"/>
  <c r="P12" i="2"/>
  <c r="P14" i="2"/>
  <c r="P17" i="2"/>
  <c r="P21" i="2"/>
  <c r="P24" i="2"/>
  <c r="P26" i="2"/>
  <c r="P28" i="2"/>
  <c r="P31" i="2"/>
  <c r="P33" i="2"/>
  <c r="P7" i="2"/>
  <c r="P27" i="1"/>
  <c r="P31" i="1"/>
  <c r="P34" i="1"/>
  <c r="P36" i="1"/>
  <c r="P10" i="1"/>
  <c r="P13" i="1"/>
  <c r="P17" i="1"/>
  <c r="P21" i="1"/>
  <c r="P9" i="1"/>
  <c r="P7" i="1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G37" i="5"/>
  <c r="N36" i="11" l="1"/>
  <c r="I37" i="5"/>
  <c r="B37" i="3" l="1"/>
  <c r="C37" i="3"/>
  <c r="D37" i="3"/>
  <c r="O37" i="5" l="1"/>
  <c r="F37" i="5"/>
  <c r="H37" i="5"/>
  <c r="C37" i="1" l="1"/>
  <c r="C38" i="1" s="1"/>
  <c r="D37" i="1"/>
  <c r="D38" i="1" s="1"/>
  <c r="E37" i="1"/>
  <c r="E38" i="1" s="1"/>
  <c r="F37" i="1"/>
  <c r="F38" i="1" s="1"/>
  <c r="G37" i="1"/>
  <c r="G38" i="1" s="1"/>
  <c r="H37" i="1"/>
  <c r="H38" i="1" s="1"/>
  <c r="I37" i="1"/>
  <c r="I38" i="1" s="1"/>
  <c r="J37" i="1"/>
  <c r="J38" i="1" s="1"/>
  <c r="K37" i="1"/>
  <c r="K38" i="1" s="1"/>
  <c r="L37" i="1"/>
  <c r="L38" i="1" s="1"/>
  <c r="M37" i="1"/>
  <c r="M38" i="1" s="1"/>
  <c r="N37" i="1"/>
  <c r="N38" i="1" s="1"/>
  <c r="O37" i="1"/>
  <c r="O38" i="1" s="1"/>
  <c r="B37" i="1"/>
  <c r="B38" i="1" l="1"/>
  <c r="B36" i="2" s="1"/>
  <c r="B38" i="3" s="1"/>
  <c r="P37" i="1"/>
  <c r="P38" i="1" s="1"/>
  <c r="M37" i="10"/>
  <c r="L37" i="10"/>
  <c r="K37" i="10"/>
  <c r="J37" i="10"/>
  <c r="I37" i="10"/>
  <c r="H37" i="10"/>
  <c r="G37" i="10"/>
  <c r="F37" i="10"/>
  <c r="E37" i="10"/>
  <c r="D37" i="10"/>
  <c r="C37" i="10"/>
  <c r="B37" i="10"/>
  <c r="M36" i="9"/>
  <c r="L36" i="9"/>
  <c r="K36" i="9"/>
  <c r="J36" i="9"/>
  <c r="I36" i="9"/>
  <c r="H36" i="9"/>
  <c r="G36" i="9"/>
  <c r="F36" i="9"/>
  <c r="E36" i="9"/>
  <c r="D36" i="9"/>
  <c r="C36" i="9"/>
  <c r="B36" i="9"/>
  <c r="M37" i="8"/>
  <c r="L37" i="8"/>
  <c r="K37" i="8"/>
  <c r="J37" i="8"/>
  <c r="I37" i="8"/>
  <c r="H37" i="8"/>
  <c r="G37" i="8"/>
  <c r="F37" i="8"/>
  <c r="E37" i="8"/>
  <c r="D37" i="8"/>
  <c r="C37" i="8"/>
  <c r="B37" i="8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N37" i="5"/>
  <c r="M37" i="5"/>
  <c r="L37" i="5"/>
  <c r="K37" i="5"/>
  <c r="J37" i="5"/>
  <c r="E37" i="5"/>
  <c r="D37" i="5"/>
  <c r="C37" i="5"/>
  <c r="B37" i="5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O37" i="3"/>
  <c r="N37" i="3"/>
  <c r="M37" i="3"/>
  <c r="L37" i="3"/>
  <c r="K37" i="3"/>
  <c r="J37" i="3"/>
  <c r="I37" i="3"/>
  <c r="H37" i="3"/>
  <c r="G37" i="3"/>
  <c r="F37" i="3"/>
  <c r="E37" i="3"/>
  <c r="O36" i="2"/>
  <c r="N36" i="2"/>
  <c r="M36" i="2"/>
  <c r="L36" i="2"/>
  <c r="K36" i="2"/>
  <c r="J36" i="2"/>
  <c r="I36" i="2"/>
  <c r="H36" i="2"/>
  <c r="G36" i="2"/>
  <c r="F36" i="2"/>
  <c r="E36" i="2"/>
  <c r="D36" i="2"/>
  <c r="D38" i="3" s="1"/>
  <c r="C36" i="2"/>
  <c r="C38" i="3" s="1"/>
  <c r="F38" i="3" l="1"/>
  <c r="F37" i="4" s="1"/>
  <c r="F38" i="5" s="1"/>
  <c r="F37" i="6" s="1"/>
  <c r="F38" i="7" s="1"/>
  <c r="F38" i="8" s="1"/>
  <c r="F37" i="9" s="1"/>
  <c r="F38" i="10" s="1"/>
  <c r="F37" i="11" s="1"/>
  <c r="F38" i="12" s="1"/>
  <c r="G38" i="3"/>
  <c r="G37" i="4" s="1"/>
  <c r="G38" i="5" s="1"/>
  <c r="G37" i="6" s="1"/>
  <c r="G38" i="7" s="1"/>
  <c r="G38" i="8" s="1"/>
  <c r="G37" i="9" s="1"/>
  <c r="G38" i="10" s="1"/>
  <c r="G37" i="11" s="1"/>
  <c r="G38" i="12" s="1"/>
  <c r="L38" i="3"/>
  <c r="L37" i="4" s="1"/>
  <c r="L38" i="5" s="1"/>
  <c r="L37" i="6" s="1"/>
  <c r="L38" i="7" s="1"/>
  <c r="N38" i="3"/>
  <c r="N37" i="4" s="1"/>
  <c r="N38" i="5" s="1"/>
  <c r="N37" i="6" s="1"/>
  <c r="N38" i="7" s="1"/>
  <c r="L38" i="8" s="1"/>
  <c r="E38" i="3"/>
  <c r="E37" i="4" s="1"/>
  <c r="E38" i="5" s="1"/>
  <c r="E37" i="6" s="1"/>
  <c r="E38" i="7" s="1"/>
  <c r="E38" i="8" s="1"/>
  <c r="E37" i="9" s="1"/>
  <c r="E38" i="10" s="1"/>
  <c r="E37" i="11" s="1"/>
  <c r="E38" i="12" s="1"/>
  <c r="D37" i="4"/>
  <c r="D38" i="5" s="1"/>
  <c r="D37" i="6" s="1"/>
  <c r="D38" i="7" s="1"/>
  <c r="D38" i="8" s="1"/>
  <c r="D37" i="9" s="1"/>
  <c r="D38" i="10" s="1"/>
  <c r="D37" i="11" s="1"/>
  <c r="D38" i="12" s="1"/>
  <c r="O38" i="3"/>
  <c r="O37" i="4" s="1"/>
  <c r="H38" i="3"/>
  <c r="H37" i="4" s="1"/>
  <c r="H38" i="5" s="1"/>
  <c r="H37" i="6" s="1"/>
  <c r="H38" i="7" s="1"/>
  <c r="I38" i="3"/>
  <c r="I37" i="4" s="1"/>
  <c r="I38" i="5" s="1"/>
  <c r="I37" i="6" s="1"/>
  <c r="I38" i="7" s="1"/>
  <c r="I38" i="8" s="1"/>
  <c r="I37" i="9" s="1"/>
  <c r="I38" i="10" s="1"/>
  <c r="I37" i="11" s="1"/>
  <c r="I38" i="12" s="1"/>
  <c r="J38" i="3"/>
  <c r="J37" i="4" s="1"/>
  <c r="J38" i="5" s="1"/>
  <c r="J37" i="6" s="1"/>
  <c r="J38" i="7" s="1"/>
  <c r="J38" i="8" s="1"/>
  <c r="J37" i="9" s="1"/>
  <c r="J38" i="10" s="1"/>
  <c r="J37" i="11" s="1"/>
  <c r="J38" i="12" s="1"/>
  <c r="K38" i="3"/>
  <c r="K37" i="4" s="1"/>
  <c r="K38" i="5" s="1"/>
  <c r="K37" i="6" s="1"/>
  <c r="K38" i="7" s="1"/>
  <c r="B37" i="4"/>
  <c r="B38" i="5" s="1"/>
  <c r="B37" i="6" s="1"/>
  <c r="B38" i="7" s="1"/>
  <c r="B38" i="8" s="1"/>
  <c r="B37" i="9" s="1"/>
  <c r="C37" i="4"/>
  <c r="C38" i="5" s="1"/>
  <c r="C37" i="6" s="1"/>
  <c r="C38" i="7" s="1"/>
  <c r="C38" i="8" s="1"/>
  <c r="C37" i="9" s="1"/>
  <c r="C38" i="10" s="1"/>
  <c r="C37" i="11" s="1"/>
  <c r="C38" i="12" s="1"/>
  <c r="M38" i="3"/>
  <c r="M37" i="4" s="1"/>
  <c r="M38" i="5" s="1"/>
  <c r="M37" i="6" s="1"/>
  <c r="M38" i="7" s="1"/>
  <c r="K38" i="8" s="1"/>
  <c r="K37" i="9" s="1"/>
  <c r="K38" i="10" s="1"/>
  <c r="K37" i="11" s="1"/>
  <c r="K38" i="12" s="1"/>
  <c r="P36" i="2"/>
  <c r="N37" i="12"/>
  <c r="N37" i="10"/>
  <c r="N36" i="9"/>
  <c r="N37" i="8"/>
  <c r="P37" i="7"/>
  <c r="P36" i="6"/>
  <c r="P37" i="5"/>
  <c r="P36" i="4"/>
  <c r="P37" i="3"/>
  <c r="P35" i="2"/>
  <c r="L37" i="9" l="1"/>
  <c r="L38" i="10" s="1"/>
  <c r="L37" i="11" s="1"/>
  <c r="L38" i="12" s="1"/>
  <c r="P37" i="4"/>
  <c r="P38" i="3"/>
  <c r="B38" i="10"/>
  <c r="B37" i="11" s="1"/>
  <c r="H38" i="8"/>
  <c r="H37" i="9" s="1"/>
  <c r="H38" i="10" s="1"/>
  <c r="H37" i="11" s="1"/>
  <c r="H38" i="12" s="1"/>
  <c r="O38" i="5"/>
  <c r="O37" i="6" s="1"/>
  <c r="O38" i="7" s="1"/>
  <c r="M38" i="8" s="1"/>
  <c r="M37" i="9" s="1"/>
  <c r="M38" i="10" s="1"/>
  <c r="M37" i="11" s="1"/>
  <c r="M38" i="12" s="1"/>
  <c r="B38" i="12" l="1"/>
  <c r="N37" i="11"/>
  <c r="N38" i="12" s="1"/>
  <c r="N38" i="8"/>
  <c r="P38" i="5"/>
  <c r="P38" i="7"/>
  <c r="N37" i="9"/>
  <c r="P37" i="6"/>
  <c r="N38" i="10"/>
</calcChain>
</file>

<file path=xl/sharedStrings.xml><?xml version="1.0" encoding="utf-8"?>
<sst xmlns="http://schemas.openxmlformats.org/spreadsheetml/2006/main" count="265" uniqueCount="31">
  <si>
    <t>Date</t>
  </si>
  <si>
    <t>SUMMER STEELHEAD</t>
  </si>
  <si>
    <t>SPRING CHINOOK</t>
  </si>
  <si>
    <t>Sockeye</t>
  </si>
  <si>
    <t>Fall Chinook</t>
  </si>
  <si>
    <t>Bull Trout</t>
  </si>
  <si>
    <t>Rainbow Trout</t>
  </si>
  <si>
    <t>Total</t>
  </si>
  <si>
    <t>Hatchery</t>
  </si>
  <si>
    <t>Wild</t>
  </si>
  <si>
    <t>RM</t>
  </si>
  <si>
    <t>LM</t>
  </si>
  <si>
    <t>Hachery</t>
  </si>
  <si>
    <t>Hat.</t>
  </si>
  <si>
    <t>Grand Total</t>
  </si>
  <si>
    <t>Yearly Total</t>
  </si>
  <si>
    <t xml:space="preserve"> </t>
  </si>
  <si>
    <t>January 2024 Pelton Trap</t>
  </si>
  <si>
    <t>February 2024 Pelton Trap</t>
  </si>
  <si>
    <t>March 2024 Pelton Trap</t>
  </si>
  <si>
    <t>April 2024 Pelton Trap</t>
  </si>
  <si>
    <t>May 2024 Pelton Trap</t>
  </si>
  <si>
    <t>June 2024 Pelton Trap</t>
  </si>
  <si>
    <t>July 2024 Pelton Trap</t>
  </si>
  <si>
    <t>August 2024 Pelton Trap</t>
  </si>
  <si>
    <t>September 2024 Pelton Trap</t>
  </si>
  <si>
    <t>October 2024 Pelton Trap</t>
  </si>
  <si>
    <t>November 2024 Pelton Trap</t>
  </si>
  <si>
    <t xml:space="preserve">Trap not operated </t>
  </si>
  <si>
    <t xml:space="preserve">Trap operated not fish </t>
  </si>
  <si>
    <t>December 2024 Pelton Trap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</si>
</sst>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7" xfId="0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7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4" fontId="4" fillId="4" borderId="11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4" borderId="49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4" borderId="51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5" fillId="4" borderId="53" xfId="0" applyFont="1" applyFill="1" applyBorder="1" applyAlignment="1">
      <alignment horizontal="center"/>
    </xf>
    <xf numFmtId="0" fontId="5" fillId="4" borderId="54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4" borderId="11" xfId="0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14" fontId="4" fillId="5" borderId="11" xfId="0" applyNumberFormat="1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49" xfId="0" applyFont="1" applyFill="1" applyBorder="1" applyAlignment="1">
      <alignment horizontal="center"/>
    </xf>
    <xf numFmtId="0" fontId="5" fillId="5" borderId="50" xfId="0" applyFont="1" applyFill="1" applyBorder="1" applyAlignment="1">
      <alignment horizontal="center"/>
    </xf>
    <xf numFmtId="0" fontId="5" fillId="5" borderId="51" xfId="0" applyFont="1" applyFill="1" applyBorder="1" applyAlignment="1">
      <alignment horizontal="center"/>
    </xf>
    <xf numFmtId="0" fontId="5" fillId="5" borderId="52" xfId="0" applyFont="1" applyFill="1" applyBorder="1" applyAlignment="1">
      <alignment horizontal="center"/>
    </xf>
    <xf numFmtId="0" fontId="5" fillId="5" borderId="53" xfId="0" applyFont="1" applyFill="1" applyBorder="1" applyAlignment="1">
      <alignment horizontal="center"/>
    </xf>
    <xf numFmtId="0" fontId="5" fillId="5" borderId="54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14" fontId="4" fillId="6" borderId="11" xfId="0" applyNumberFormat="1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5" fillId="6" borderId="20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5" fillId="6" borderId="25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44" xfId="0" applyFont="1" applyFill="1" applyBorder="1" applyAlignment="1">
      <alignment horizontal="center"/>
    </xf>
    <xf numFmtId="0" fontId="5" fillId="6" borderId="45" xfId="0" applyFont="1" applyFill="1" applyBorder="1" applyAlignment="1">
      <alignment horizontal="center"/>
    </xf>
    <xf numFmtId="0" fontId="5" fillId="6" borderId="46" xfId="0" applyFont="1" applyFill="1" applyBorder="1" applyAlignment="1">
      <alignment horizontal="center"/>
    </xf>
    <xf numFmtId="0" fontId="5" fillId="6" borderId="47" xfId="0" applyFont="1" applyFill="1" applyBorder="1" applyAlignment="1">
      <alignment horizontal="center"/>
    </xf>
    <xf numFmtId="0" fontId="5" fillId="6" borderId="43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14" fontId="3" fillId="4" borderId="21" xfId="0" applyNumberFormat="1" applyFont="1" applyFill="1" applyBorder="1" applyAlignment="1">
      <alignment horizontal="center"/>
    </xf>
    <xf numFmtId="14" fontId="3" fillId="6" borderId="21" xfId="0" applyNumberFormat="1" applyFont="1" applyFill="1" applyBorder="1" applyAlignment="1">
      <alignment horizontal="center"/>
    </xf>
    <xf numFmtId="14" fontId="10" fillId="6" borderId="11" xfId="0" applyNumberFormat="1" applyFont="1" applyFill="1" applyBorder="1" applyAlignment="1">
      <alignment horizontal="center"/>
    </xf>
    <xf numFmtId="14" fontId="3" fillId="4" borderId="59" xfId="0" applyNumberFormat="1" applyFont="1" applyFill="1" applyBorder="1" applyAlignment="1">
      <alignment horizontal="center"/>
    </xf>
    <xf numFmtId="14" fontId="3" fillId="6" borderId="59" xfId="0" applyNumberFormat="1" applyFont="1" applyFill="1" applyBorder="1" applyAlignment="1">
      <alignment horizontal="center"/>
    </xf>
    <xf numFmtId="0" fontId="5" fillId="4" borderId="59" xfId="0" applyFont="1" applyFill="1" applyBorder="1" applyAlignment="1">
      <alignment horizontal="center"/>
    </xf>
    <xf numFmtId="0" fontId="5" fillId="6" borderId="59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14" fontId="10" fillId="0" borderId="11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/>
    </xf>
    <xf numFmtId="0" fontId="5" fillId="6" borderId="55" xfId="0" applyFont="1" applyFill="1" applyBorder="1" applyAlignment="1">
      <alignment horizontal="center" wrapText="1"/>
    </xf>
    <xf numFmtId="0" fontId="0" fillId="0" borderId="56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5" fillId="6" borderId="23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8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40"/>
  <sheetViews>
    <sheetView workbookViewId="0">
      <selection activeCell="B25" sqref="B25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156" t="s">
        <v>17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16" ht="14.45" customHeigh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6" ht="15.75" customHeight="1" thickBot="1" x14ac:dyDescent="0.3"/>
    <row r="4" spans="1:16" ht="14.45" customHeight="1" x14ac:dyDescent="0.25">
      <c r="A4" s="157" t="s">
        <v>0</v>
      </c>
      <c r="B4" s="159" t="s">
        <v>1</v>
      </c>
      <c r="C4" s="160"/>
      <c r="D4" s="160"/>
      <c r="E4" s="161"/>
      <c r="F4" s="159" t="s">
        <v>2</v>
      </c>
      <c r="G4" s="160"/>
      <c r="H4" s="160"/>
      <c r="I4" s="161"/>
      <c r="J4" s="162" t="s">
        <v>3</v>
      </c>
      <c r="K4" s="163"/>
      <c r="L4" s="164"/>
      <c r="M4" s="165" t="s">
        <v>4</v>
      </c>
      <c r="N4" s="157" t="s">
        <v>5</v>
      </c>
      <c r="O4" s="157" t="s">
        <v>6</v>
      </c>
      <c r="P4" s="167" t="s">
        <v>7</v>
      </c>
    </row>
    <row r="5" spans="1:16" ht="15.75" thickBot="1" x14ac:dyDescent="0.3">
      <c r="A5" s="15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66"/>
      <c r="N5" s="158"/>
      <c r="O5" s="158"/>
      <c r="P5" s="168"/>
    </row>
    <row r="6" spans="1:16" ht="15" customHeight="1" x14ac:dyDescent="0.25">
      <c r="A6" s="58">
        <v>45292</v>
      </c>
      <c r="B6" s="59"/>
      <c r="C6" s="60"/>
      <c r="D6" s="60"/>
      <c r="E6" s="61"/>
      <c r="F6" s="62"/>
      <c r="G6" s="60"/>
      <c r="H6" s="60"/>
      <c r="I6" s="61"/>
      <c r="J6" s="63"/>
      <c r="K6" s="60"/>
      <c r="L6" s="64"/>
      <c r="M6" s="62"/>
      <c r="N6" s="62"/>
      <c r="O6" s="65"/>
      <c r="P6" s="29"/>
    </row>
    <row r="7" spans="1:16" ht="15" customHeight="1" x14ac:dyDescent="0.25">
      <c r="A7" s="102">
        <v>45293</v>
      </c>
      <c r="B7" s="103">
        <v>14</v>
      </c>
      <c r="C7" s="104">
        <v>2</v>
      </c>
      <c r="D7" s="104"/>
      <c r="E7" s="105">
        <v>3</v>
      </c>
      <c r="F7" s="106"/>
      <c r="G7" s="104"/>
      <c r="H7" s="104"/>
      <c r="I7" s="105"/>
      <c r="J7" s="107"/>
      <c r="K7" s="104"/>
      <c r="L7" s="108"/>
      <c r="M7" s="106">
        <v>3</v>
      </c>
      <c r="N7" s="106"/>
      <c r="O7" s="109">
        <v>43</v>
      </c>
      <c r="P7" s="29">
        <f>SUM(B7:O7)</f>
        <v>65</v>
      </c>
    </row>
    <row r="8" spans="1:16" ht="15" customHeight="1" x14ac:dyDescent="0.25">
      <c r="A8" s="58">
        <v>45294</v>
      </c>
      <c r="B8" s="66"/>
      <c r="C8" s="67"/>
      <c r="D8" s="67"/>
      <c r="E8" s="68"/>
      <c r="F8" s="69"/>
      <c r="G8" s="67"/>
      <c r="H8" s="67"/>
      <c r="I8" s="68"/>
      <c r="J8" s="70"/>
      <c r="K8" s="67"/>
      <c r="L8" s="71"/>
      <c r="M8" s="69"/>
      <c r="N8" s="69"/>
      <c r="O8" s="72"/>
      <c r="P8" s="29"/>
    </row>
    <row r="9" spans="1:16" ht="15" customHeight="1" x14ac:dyDescent="0.25">
      <c r="A9" s="102">
        <v>45295</v>
      </c>
      <c r="B9" s="103">
        <v>3</v>
      </c>
      <c r="C9" s="104"/>
      <c r="D9" s="104"/>
      <c r="E9" s="105">
        <v>1</v>
      </c>
      <c r="F9" s="106"/>
      <c r="G9" s="104"/>
      <c r="H9" s="104"/>
      <c r="I9" s="105"/>
      <c r="J9" s="107"/>
      <c r="K9" s="104"/>
      <c r="L9" s="108"/>
      <c r="M9" s="106"/>
      <c r="N9" s="106"/>
      <c r="O9" s="109">
        <v>5</v>
      </c>
      <c r="P9" s="29">
        <f t="shared" ref="P9:P36" si="0">SUM(B9:O9)</f>
        <v>9</v>
      </c>
    </row>
    <row r="10" spans="1:16" ht="15" customHeight="1" x14ac:dyDescent="0.25">
      <c r="A10" s="102">
        <v>45296</v>
      </c>
      <c r="B10" s="103"/>
      <c r="C10" s="104"/>
      <c r="D10" s="104"/>
      <c r="E10" s="105"/>
      <c r="F10" s="106"/>
      <c r="G10" s="104"/>
      <c r="H10" s="104"/>
      <c r="I10" s="105"/>
      <c r="J10" s="107"/>
      <c r="K10" s="104"/>
      <c r="L10" s="108"/>
      <c r="M10" s="106"/>
      <c r="N10" s="106"/>
      <c r="O10" s="109"/>
      <c r="P10" s="29">
        <f t="shared" si="0"/>
        <v>0</v>
      </c>
    </row>
    <row r="11" spans="1:16" ht="15" customHeight="1" x14ac:dyDescent="0.25">
      <c r="A11" s="58">
        <v>45297</v>
      </c>
      <c r="B11" s="66"/>
      <c r="C11" s="67"/>
      <c r="D11" s="67"/>
      <c r="E11" s="68"/>
      <c r="F11" s="69"/>
      <c r="G11" s="67"/>
      <c r="H11" s="67"/>
      <c r="I11" s="68"/>
      <c r="J11" s="70"/>
      <c r="K11" s="67"/>
      <c r="L11" s="71"/>
      <c r="M11" s="69"/>
      <c r="N11" s="69"/>
      <c r="O11" s="72"/>
      <c r="P11" s="29"/>
    </row>
    <row r="12" spans="1:16" ht="15" customHeight="1" x14ac:dyDescent="0.25">
      <c r="A12" s="58">
        <v>45298</v>
      </c>
      <c r="B12" s="66"/>
      <c r="C12" s="67"/>
      <c r="D12" s="67"/>
      <c r="E12" s="68"/>
      <c r="F12" s="69"/>
      <c r="G12" s="67"/>
      <c r="H12" s="67"/>
      <c r="I12" s="68"/>
      <c r="J12" s="70"/>
      <c r="K12" s="67"/>
      <c r="L12" s="71"/>
      <c r="M12" s="69"/>
      <c r="N12" s="69"/>
      <c r="O12" s="72"/>
      <c r="P12" s="29"/>
    </row>
    <row r="13" spans="1:16" ht="15" customHeight="1" x14ac:dyDescent="0.25">
      <c r="A13" s="102">
        <v>45299</v>
      </c>
      <c r="B13" s="103"/>
      <c r="C13" s="104"/>
      <c r="D13" s="104"/>
      <c r="E13" s="105">
        <v>1</v>
      </c>
      <c r="F13" s="106"/>
      <c r="G13" s="104"/>
      <c r="H13" s="104"/>
      <c r="I13" s="105"/>
      <c r="J13" s="107"/>
      <c r="K13" s="104"/>
      <c r="L13" s="108"/>
      <c r="M13" s="106"/>
      <c r="N13" s="106">
        <v>1</v>
      </c>
      <c r="O13" s="109">
        <v>4</v>
      </c>
      <c r="P13" s="29">
        <f t="shared" si="0"/>
        <v>6</v>
      </c>
    </row>
    <row r="14" spans="1:16" ht="15" customHeight="1" x14ac:dyDescent="0.25">
      <c r="A14" s="58">
        <v>45300</v>
      </c>
      <c r="B14" s="66"/>
      <c r="C14" s="67"/>
      <c r="D14" s="67"/>
      <c r="E14" s="68"/>
      <c r="F14" s="69"/>
      <c r="G14" s="67"/>
      <c r="H14" s="67"/>
      <c r="I14" s="68"/>
      <c r="J14" s="70"/>
      <c r="K14" s="67"/>
      <c r="L14" s="71"/>
      <c r="M14" s="69"/>
      <c r="N14" s="69"/>
      <c r="O14" s="72"/>
      <c r="P14" s="29"/>
    </row>
    <row r="15" spans="1:16" ht="15" customHeight="1" x14ac:dyDescent="0.25">
      <c r="A15" s="117">
        <v>45301</v>
      </c>
      <c r="B15" s="173" t="s">
        <v>28</v>
      </c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5"/>
      <c r="P15" s="29"/>
    </row>
    <row r="16" spans="1:16" ht="15" customHeight="1" x14ac:dyDescent="0.25">
      <c r="A16" s="58">
        <v>45302</v>
      </c>
      <c r="B16" s="66"/>
      <c r="C16" s="67"/>
      <c r="D16" s="67"/>
      <c r="E16" s="68"/>
      <c r="F16" s="69"/>
      <c r="G16" s="67"/>
      <c r="H16" s="67"/>
      <c r="I16" s="68"/>
      <c r="J16" s="70"/>
      <c r="K16" s="67"/>
      <c r="L16" s="71"/>
      <c r="M16" s="69"/>
      <c r="N16" s="69"/>
      <c r="O16" s="72"/>
      <c r="P16" s="29"/>
    </row>
    <row r="17" spans="1:16" x14ac:dyDescent="0.25">
      <c r="A17" s="102">
        <v>45303</v>
      </c>
      <c r="B17" s="103">
        <v>5</v>
      </c>
      <c r="C17" s="104"/>
      <c r="D17" s="104"/>
      <c r="E17" s="105">
        <v>4</v>
      </c>
      <c r="F17" s="106"/>
      <c r="G17" s="104"/>
      <c r="H17" s="104"/>
      <c r="I17" s="105"/>
      <c r="J17" s="107"/>
      <c r="K17" s="104"/>
      <c r="L17" s="108"/>
      <c r="M17" s="106"/>
      <c r="N17" s="106"/>
      <c r="O17" s="109">
        <v>19</v>
      </c>
      <c r="P17" s="29">
        <f t="shared" si="0"/>
        <v>28</v>
      </c>
    </row>
    <row r="18" spans="1:16" x14ac:dyDescent="0.25">
      <c r="A18" s="58">
        <v>45304</v>
      </c>
      <c r="B18" s="66"/>
      <c r="C18" s="67"/>
      <c r="D18" s="67"/>
      <c r="E18" s="68"/>
      <c r="F18" s="69"/>
      <c r="G18" s="67"/>
      <c r="H18" s="67"/>
      <c r="I18" s="68"/>
      <c r="J18" s="70"/>
      <c r="K18" s="67"/>
      <c r="L18" s="71"/>
      <c r="M18" s="69"/>
      <c r="N18" s="69"/>
      <c r="O18" s="72"/>
      <c r="P18" s="29"/>
    </row>
    <row r="19" spans="1:16" x14ac:dyDescent="0.25">
      <c r="A19" s="58">
        <v>45305</v>
      </c>
      <c r="B19" s="66"/>
      <c r="C19" s="67"/>
      <c r="D19" s="67"/>
      <c r="E19" s="68"/>
      <c r="F19" s="69"/>
      <c r="G19" s="67"/>
      <c r="H19" s="67"/>
      <c r="I19" s="68"/>
      <c r="J19" s="70"/>
      <c r="K19" s="67"/>
      <c r="L19" s="71"/>
      <c r="M19" s="69"/>
      <c r="N19" s="69"/>
      <c r="O19" s="72"/>
      <c r="P19" s="29"/>
    </row>
    <row r="20" spans="1:16" x14ac:dyDescent="0.25">
      <c r="A20" s="58">
        <v>45306</v>
      </c>
      <c r="B20" s="66"/>
      <c r="C20" s="67"/>
      <c r="D20" s="67"/>
      <c r="E20" s="68"/>
      <c r="F20" s="69"/>
      <c r="G20" s="67"/>
      <c r="H20" s="67"/>
      <c r="I20" s="68"/>
      <c r="J20" s="70"/>
      <c r="K20" s="67"/>
      <c r="L20" s="71"/>
      <c r="M20" s="69"/>
      <c r="N20" s="69"/>
      <c r="O20" s="72"/>
      <c r="P20" s="29"/>
    </row>
    <row r="21" spans="1:16" x14ac:dyDescent="0.25">
      <c r="A21" s="102">
        <v>45307</v>
      </c>
      <c r="B21" s="103">
        <v>18</v>
      </c>
      <c r="C21" s="104">
        <v>1</v>
      </c>
      <c r="D21" s="104"/>
      <c r="E21" s="105">
        <v>8</v>
      </c>
      <c r="F21" s="106"/>
      <c r="G21" s="104"/>
      <c r="H21" s="104"/>
      <c r="I21" s="105"/>
      <c r="J21" s="107"/>
      <c r="K21" s="104"/>
      <c r="L21" s="108"/>
      <c r="M21" s="106">
        <v>4</v>
      </c>
      <c r="N21" s="106">
        <v>1</v>
      </c>
      <c r="O21" s="109">
        <v>31</v>
      </c>
      <c r="P21" s="29">
        <f t="shared" si="0"/>
        <v>63</v>
      </c>
    </row>
    <row r="22" spans="1:16" x14ac:dyDescent="0.25">
      <c r="A22" s="58">
        <v>45308</v>
      </c>
      <c r="B22" s="66"/>
      <c r="C22" s="67"/>
      <c r="D22" s="67"/>
      <c r="E22" s="68"/>
      <c r="F22" s="69"/>
      <c r="G22" s="67"/>
      <c r="H22" s="67"/>
      <c r="I22" s="68"/>
      <c r="J22" s="70"/>
      <c r="K22" s="67"/>
      <c r="L22" s="71"/>
      <c r="M22" s="69"/>
      <c r="N22" s="69"/>
      <c r="O22" s="72"/>
      <c r="P22" s="29"/>
    </row>
    <row r="23" spans="1:16" x14ac:dyDescent="0.25">
      <c r="A23" s="58">
        <v>45309</v>
      </c>
      <c r="B23" s="66"/>
      <c r="C23" s="67"/>
      <c r="D23" s="67"/>
      <c r="E23" s="68"/>
      <c r="F23" s="69"/>
      <c r="G23" s="67"/>
      <c r="H23" s="67"/>
      <c r="I23" s="68"/>
      <c r="J23" s="70"/>
      <c r="K23" s="67"/>
      <c r="L23" s="71"/>
      <c r="M23" s="69"/>
      <c r="N23" s="69"/>
      <c r="O23" s="72"/>
      <c r="P23" s="29"/>
    </row>
    <row r="24" spans="1:16" x14ac:dyDescent="0.25">
      <c r="A24" s="117">
        <v>45310</v>
      </c>
      <c r="B24" s="173" t="s">
        <v>28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5"/>
      <c r="P24" s="29"/>
    </row>
    <row r="25" spans="1:16" x14ac:dyDescent="0.25">
      <c r="A25" s="58">
        <v>45311</v>
      </c>
      <c r="B25" s="66"/>
      <c r="C25" s="67"/>
      <c r="D25" s="67"/>
      <c r="E25" s="68"/>
      <c r="F25" s="69"/>
      <c r="G25" s="67"/>
      <c r="H25" s="67"/>
      <c r="I25" s="68"/>
      <c r="J25" s="70"/>
      <c r="K25" s="67"/>
      <c r="L25" s="71"/>
      <c r="M25" s="69"/>
      <c r="N25" s="69"/>
      <c r="O25" s="72"/>
      <c r="P25" s="29"/>
    </row>
    <row r="26" spans="1:16" x14ac:dyDescent="0.25">
      <c r="A26" s="58">
        <v>45312</v>
      </c>
      <c r="B26" s="66"/>
      <c r="C26" s="67"/>
      <c r="D26" s="67"/>
      <c r="E26" s="68"/>
      <c r="F26" s="69"/>
      <c r="G26" s="67"/>
      <c r="H26" s="67"/>
      <c r="I26" s="68"/>
      <c r="J26" s="70"/>
      <c r="K26" s="67"/>
      <c r="L26" s="71"/>
      <c r="M26" s="69"/>
      <c r="N26" s="69"/>
      <c r="O26" s="72"/>
      <c r="P26" s="29"/>
    </row>
    <row r="27" spans="1:16" x14ac:dyDescent="0.25">
      <c r="A27" s="102">
        <v>45313</v>
      </c>
      <c r="B27" s="103">
        <v>2</v>
      </c>
      <c r="C27" s="104"/>
      <c r="D27" s="104"/>
      <c r="E27" s="105">
        <v>1</v>
      </c>
      <c r="F27" s="106"/>
      <c r="G27" s="104"/>
      <c r="H27" s="104"/>
      <c r="I27" s="105"/>
      <c r="J27" s="107"/>
      <c r="K27" s="104"/>
      <c r="L27" s="108"/>
      <c r="M27" s="106"/>
      <c r="N27" s="106">
        <v>1</v>
      </c>
      <c r="O27" s="109">
        <v>3</v>
      </c>
      <c r="P27" s="29">
        <f t="shared" si="0"/>
        <v>7</v>
      </c>
    </row>
    <row r="28" spans="1:16" x14ac:dyDescent="0.25">
      <c r="A28" s="58">
        <v>45314</v>
      </c>
      <c r="B28" s="66"/>
      <c r="C28" s="67"/>
      <c r="D28" s="67"/>
      <c r="E28" s="68"/>
      <c r="F28" s="69"/>
      <c r="G28" s="67"/>
      <c r="H28" s="67"/>
      <c r="I28" s="68"/>
      <c r="J28" s="70"/>
      <c r="K28" s="67"/>
      <c r="L28" s="71"/>
      <c r="M28" s="69"/>
      <c r="N28" s="69"/>
      <c r="O28" s="72"/>
      <c r="P28" s="29"/>
    </row>
    <row r="29" spans="1:16" x14ac:dyDescent="0.25">
      <c r="A29" s="58">
        <v>45315</v>
      </c>
      <c r="B29" s="66"/>
      <c r="C29" s="67"/>
      <c r="D29" s="67"/>
      <c r="E29" s="68"/>
      <c r="F29" s="69"/>
      <c r="G29" s="67"/>
      <c r="H29" s="67"/>
      <c r="I29" s="68"/>
      <c r="J29" s="70"/>
      <c r="K29" s="67"/>
      <c r="L29" s="71"/>
      <c r="M29" s="69"/>
      <c r="N29" s="69"/>
      <c r="O29" s="72"/>
      <c r="P29" s="29"/>
    </row>
    <row r="30" spans="1:16" x14ac:dyDescent="0.25">
      <c r="A30" s="58">
        <v>45316</v>
      </c>
      <c r="B30" s="66"/>
      <c r="C30" s="67"/>
      <c r="D30" s="67"/>
      <c r="E30" s="68"/>
      <c r="F30" s="69"/>
      <c r="G30" s="67"/>
      <c r="H30" s="67"/>
      <c r="I30" s="68"/>
      <c r="J30" s="70"/>
      <c r="K30" s="67"/>
      <c r="L30" s="71"/>
      <c r="M30" s="69"/>
      <c r="N30" s="69"/>
      <c r="O30" s="72"/>
      <c r="P30" s="29"/>
    </row>
    <row r="31" spans="1:16" x14ac:dyDescent="0.25">
      <c r="A31" s="102">
        <v>45317</v>
      </c>
      <c r="B31" s="103">
        <v>16</v>
      </c>
      <c r="C31" s="104">
        <v>1</v>
      </c>
      <c r="D31" s="104"/>
      <c r="E31" s="105">
        <v>6</v>
      </c>
      <c r="F31" s="106"/>
      <c r="G31" s="104"/>
      <c r="H31" s="104"/>
      <c r="I31" s="105"/>
      <c r="J31" s="107"/>
      <c r="K31" s="104"/>
      <c r="L31" s="108"/>
      <c r="M31" s="106"/>
      <c r="N31" s="106">
        <v>1</v>
      </c>
      <c r="O31" s="109">
        <v>14</v>
      </c>
      <c r="P31" s="29">
        <f t="shared" si="0"/>
        <v>38</v>
      </c>
    </row>
    <row r="32" spans="1:16" x14ac:dyDescent="0.25">
      <c r="A32" s="58">
        <v>45318</v>
      </c>
      <c r="B32" s="66"/>
      <c r="C32" s="67"/>
      <c r="D32" s="67"/>
      <c r="E32" s="68"/>
      <c r="F32" s="69"/>
      <c r="G32" s="67"/>
      <c r="H32" s="67"/>
      <c r="I32" s="68"/>
      <c r="J32" s="70"/>
      <c r="K32" s="67"/>
      <c r="L32" s="71"/>
      <c r="M32" s="69"/>
      <c r="N32" s="69"/>
      <c r="O32" s="72"/>
      <c r="P32" s="29"/>
    </row>
    <row r="33" spans="1:16" x14ac:dyDescent="0.25">
      <c r="A33" s="58">
        <v>45319</v>
      </c>
      <c r="B33" s="66"/>
      <c r="C33" s="67"/>
      <c r="D33" s="67"/>
      <c r="E33" s="68"/>
      <c r="F33" s="69"/>
      <c r="G33" s="67"/>
      <c r="H33" s="67"/>
      <c r="I33" s="68"/>
      <c r="J33" s="70"/>
      <c r="K33" s="67"/>
      <c r="L33" s="71"/>
      <c r="M33" s="69"/>
      <c r="N33" s="69"/>
      <c r="O33" s="72"/>
      <c r="P33" s="29"/>
    </row>
    <row r="34" spans="1:16" x14ac:dyDescent="0.25">
      <c r="A34" s="102">
        <v>45320</v>
      </c>
      <c r="B34" s="103">
        <v>4</v>
      </c>
      <c r="C34" s="104">
        <v>2</v>
      </c>
      <c r="D34" s="104"/>
      <c r="E34" s="105">
        <v>4</v>
      </c>
      <c r="F34" s="106"/>
      <c r="G34" s="104"/>
      <c r="H34" s="104"/>
      <c r="I34" s="105"/>
      <c r="J34" s="107"/>
      <c r="K34" s="104"/>
      <c r="L34" s="108"/>
      <c r="M34" s="106"/>
      <c r="N34" s="106">
        <v>1</v>
      </c>
      <c r="O34" s="109">
        <v>32</v>
      </c>
      <c r="P34" s="29">
        <f t="shared" si="0"/>
        <v>43</v>
      </c>
    </row>
    <row r="35" spans="1:16" x14ac:dyDescent="0.25">
      <c r="A35" s="58">
        <v>45321</v>
      </c>
      <c r="B35" s="66"/>
      <c r="C35" s="67"/>
      <c r="D35" s="67"/>
      <c r="E35" s="68"/>
      <c r="F35" s="69"/>
      <c r="G35" s="67"/>
      <c r="H35" s="67"/>
      <c r="I35" s="68"/>
      <c r="J35" s="70"/>
      <c r="K35" s="67"/>
      <c r="L35" s="71"/>
      <c r="M35" s="69"/>
      <c r="N35" s="69"/>
      <c r="O35" s="72"/>
      <c r="P35" s="29"/>
    </row>
    <row r="36" spans="1:16" ht="15.75" thickBot="1" x14ac:dyDescent="0.3">
      <c r="A36" s="102">
        <v>45322</v>
      </c>
      <c r="B36" s="103">
        <v>7</v>
      </c>
      <c r="C36" s="104">
        <v>1</v>
      </c>
      <c r="D36" s="104"/>
      <c r="E36" s="105">
        <v>1</v>
      </c>
      <c r="F36" s="106"/>
      <c r="G36" s="104"/>
      <c r="H36" s="104"/>
      <c r="I36" s="105"/>
      <c r="J36" s="107"/>
      <c r="K36" s="104"/>
      <c r="L36" s="108"/>
      <c r="M36" s="106"/>
      <c r="N36" s="106"/>
      <c r="O36" s="109">
        <v>25</v>
      </c>
      <c r="P36" s="29">
        <f t="shared" si="0"/>
        <v>34</v>
      </c>
    </row>
    <row r="37" spans="1:16" ht="26.25" thickBot="1" x14ac:dyDescent="0.3">
      <c r="A37" s="32" t="s">
        <v>14</v>
      </c>
      <c r="B37" s="33">
        <f>SUM(B6:B36)</f>
        <v>69</v>
      </c>
      <c r="C37" s="34">
        <f t="shared" ref="C37:O37" si="1">SUM(C6:C36)</f>
        <v>7</v>
      </c>
      <c r="D37" s="34">
        <f t="shared" si="1"/>
        <v>0</v>
      </c>
      <c r="E37" s="35">
        <f t="shared" si="1"/>
        <v>29</v>
      </c>
      <c r="F37" s="33">
        <f t="shared" si="1"/>
        <v>0</v>
      </c>
      <c r="G37" s="34">
        <f t="shared" si="1"/>
        <v>0</v>
      </c>
      <c r="H37" s="34">
        <f t="shared" si="1"/>
        <v>0</v>
      </c>
      <c r="I37" s="35">
        <f t="shared" si="1"/>
        <v>0</v>
      </c>
      <c r="J37" s="33">
        <f t="shared" si="1"/>
        <v>0</v>
      </c>
      <c r="K37" s="34">
        <f t="shared" si="1"/>
        <v>0</v>
      </c>
      <c r="L37" s="35">
        <f t="shared" si="1"/>
        <v>0</v>
      </c>
      <c r="M37" s="35">
        <f t="shared" si="1"/>
        <v>7</v>
      </c>
      <c r="N37" s="35">
        <f t="shared" si="1"/>
        <v>5</v>
      </c>
      <c r="O37" s="33">
        <f t="shared" si="1"/>
        <v>176</v>
      </c>
      <c r="P37" s="31">
        <f>SUM(B37:O37)</f>
        <v>293</v>
      </c>
    </row>
    <row r="38" spans="1:16" ht="26.25" thickBot="1" x14ac:dyDescent="0.3">
      <c r="A38" s="9" t="s">
        <v>15</v>
      </c>
      <c r="B38" s="15">
        <f>B37</f>
        <v>69</v>
      </c>
      <c r="C38" s="16">
        <f t="shared" ref="C38:F38" si="2">C37</f>
        <v>7</v>
      </c>
      <c r="D38" s="16">
        <f t="shared" si="2"/>
        <v>0</v>
      </c>
      <c r="E38" s="28">
        <f t="shared" si="2"/>
        <v>29</v>
      </c>
      <c r="F38" s="15">
        <f t="shared" si="2"/>
        <v>0</v>
      </c>
      <c r="G38" s="16">
        <f t="shared" ref="G38" si="3">G37</f>
        <v>0</v>
      </c>
      <c r="H38" s="16">
        <f t="shared" ref="H38" si="4">H37</f>
        <v>0</v>
      </c>
      <c r="I38" s="28">
        <f t="shared" ref="I38:J38" si="5">I37</f>
        <v>0</v>
      </c>
      <c r="J38" s="15">
        <f t="shared" si="5"/>
        <v>0</v>
      </c>
      <c r="K38" s="16">
        <f t="shared" ref="K38" si="6">K37</f>
        <v>0</v>
      </c>
      <c r="L38" s="28">
        <f t="shared" ref="L38" si="7">L37</f>
        <v>0</v>
      </c>
      <c r="M38" s="28">
        <f t="shared" ref="M38:N38" si="8">M37</f>
        <v>7</v>
      </c>
      <c r="N38" s="28">
        <f t="shared" si="8"/>
        <v>5</v>
      </c>
      <c r="O38" s="15">
        <f t="shared" ref="O38" si="9">O37</f>
        <v>176</v>
      </c>
      <c r="P38" s="17">
        <f>P37</f>
        <v>293</v>
      </c>
    </row>
    <row r="40" spans="1:16" x14ac:dyDescent="0.25">
      <c r="A40" s="155"/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</row>
  </sheetData>
  <mergeCells count="12">
    <mergeCell ref="A40:P40"/>
    <mergeCell ref="A1:P2"/>
    <mergeCell ref="A4:A5"/>
    <mergeCell ref="B4:E4"/>
    <mergeCell ref="F4:I4"/>
    <mergeCell ref="J4:L4"/>
    <mergeCell ref="M4:M5"/>
    <mergeCell ref="N4:N5"/>
    <mergeCell ref="O4:O5"/>
    <mergeCell ref="P4:P5"/>
    <mergeCell ref="B15:O15"/>
    <mergeCell ref="B24:O24"/>
  </mergeCells>
  <printOptions horizontalCentered="1"/>
  <pageMargins left="0.25" right="0.25" top="0.75" bottom="0.75" header="0.3" footer="0.3"/>
  <pageSetup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N38"/>
  <sheetViews>
    <sheetView zoomScaleNormal="100" workbookViewId="0">
      <selection activeCell="B28" sqref="B28"/>
    </sheetView>
  </sheetViews>
  <sheetFormatPr defaultRowHeight="15" x14ac:dyDescent="0.25"/>
  <cols>
    <col min="1" max="1" width="12" style="1" customWidth="1"/>
    <col min="2" max="2" width="8.85546875" bestFit="1" customWidth="1"/>
    <col min="3" max="3" width="4.85546875" bestFit="1" customWidth="1"/>
    <col min="4" max="4" width="5" customWidth="1"/>
    <col min="5" max="5" width="4.85546875" customWidth="1"/>
    <col min="6" max="6" width="8.28515625" bestFit="1" customWidth="1"/>
    <col min="7" max="7" width="5.5703125" customWidth="1"/>
    <col min="8" max="8" width="4.7109375" customWidth="1"/>
    <col min="9" max="9" width="4.42578125" customWidth="1"/>
    <col min="10" max="10" width="9.42578125" customWidth="1"/>
    <col min="11" max="11" width="8.28515625" customWidth="1"/>
    <col min="12" max="12" width="8.7109375" customWidth="1"/>
    <col min="13" max="13" width="8.85546875" customWidth="1"/>
  </cols>
  <sheetData>
    <row r="1" spans="1:14" ht="14.45" customHeight="1" x14ac:dyDescent="0.25">
      <c r="A1" s="156" t="s">
        <v>26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ht="14.45" customHeigh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ht="15.75" customHeight="1" thickBot="1" x14ac:dyDescent="0.3"/>
    <row r="4" spans="1:14" ht="14.45" customHeight="1" x14ac:dyDescent="0.25">
      <c r="A4" s="176" t="s">
        <v>0</v>
      </c>
      <c r="B4" s="159" t="s">
        <v>1</v>
      </c>
      <c r="C4" s="160"/>
      <c r="D4" s="160"/>
      <c r="E4" s="161"/>
      <c r="F4" s="159" t="s">
        <v>2</v>
      </c>
      <c r="G4" s="160"/>
      <c r="H4" s="160"/>
      <c r="I4" s="161"/>
      <c r="J4" s="138" t="s">
        <v>3</v>
      </c>
      <c r="K4" s="165" t="s">
        <v>4</v>
      </c>
      <c r="L4" s="157" t="s">
        <v>5</v>
      </c>
      <c r="M4" s="157" t="s">
        <v>6</v>
      </c>
      <c r="N4" s="157" t="s">
        <v>7</v>
      </c>
    </row>
    <row r="5" spans="1:14" ht="15.75" thickBot="1" x14ac:dyDescent="0.3">
      <c r="A5" s="177"/>
      <c r="B5" s="46" t="s">
        <v>8</v>
      </c>
      <c r="C5" s="47" t="s">
        <v>9</v>
      </c>
      <c r="D5" s="47" t="s">
        <v>10</v>
      </c>
      <c r="E5" s="47" t="s">
        <v>11</v>
      </c>
      <c r="F5" s="46" t="s">
        <v>12</v>
      </c>
      <c r="G5" s="48" t="s">
        <v>9</v>
      </c>
      <c r="H5" s="48" t="s">
        <v>10</v>
      </c>
      <c r="I5" s="49" t="s">
        <v>11</v>
      </c>
      <c r="J5" s="50" t="s">
        <v>9</v>
      </c>
      <c r="K5" s="178"/>
      <c r="L5" s="179"/>
      <c r="M5" s="179"/>
      <c r="N5" s="158"/>
    </row>
    <row r="6" spans="1:14" ht="15" customHeight="1" x14ac:dyDescent="0.25">
      <c r="A6" s="139">
        <v>45566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45"/>
    </row>
    <row r="7" spans="1:14" ht="15" customHeight="1" x14ac:dyDescent="0.25">
      <c r="A7" s="140">
        <v>45567</v>
      </c>
      <c r="B7" s="126">
        <v>25</v>
      </c>
      <c r="C7" s="126">
        <v>2</v>
      </c>
      <c r="D7" s="126"/>
      <c r="E7" s="126">
        <v>4</v>
      </c>
      <c r="F7" s="126"/>
      <c r="G7" s="126"/>
      <c r="H7" s="126"/>
      <c r="I7" s="126"/>
      <c r="J7" s="126"/>
      <c r="K7" s="126">
        <v>1</v>
      </c>
      <c r="L7" s="126"/>
      <c r="M7" s="126">
        <v>18</v>
      </c>
      <c r="N7" s="45">
        <f>SUM(B7:M7)</f>
        <v>50</v>
      </c>
    </row>
    <row r="8" spans="1:14" ht="15" customHeight="1" x14ac:dyDescent="0.25">
      <c r="A8" s="139">
        <v>45568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45"/>
    </row>
    <row r="9" spans="1:14" ht="15" customHeight="1" x14ac:dyDescent="0.25">
      <c r="A9" s="140">
        <v>45569</v>
      </c>
      <c r="B9" s="126">
        <v>22</v>
      </c>
      <c r="C9" s="126">
        <v>1</v>
      </c>
      <c r="D9" s="126">
        <v>1</v>
      </c>
      <c r="E9" s="126">
        <v>6</v>
      </c>
      <c r="F9" s="126"/>
      <c r="G9" s="126"/>
      <c r="H9" s="126"/>
      <c r="I9" s="126"/>
      <c r="J9" s="126"/>
      <c r="K9" s="126"/>
      <c r="L9" s="126"/>
      <c r="M9" s="126">
        <v>17</v>
      </c>
      <c r="N9" s="45">
        <f t="shared" ref="N9:N36" si="0">SUM(B9:M9)</f>
        <v>47</v>
      </c>
    </row>
    <row r="10" spans="1:14" ht="15" customHeight="1" x14ac:dyDescent="0.25">
      <c r="A10" s="139">
        <v>45570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45"/>
    </row>
    <row r="11" spans="1:14" ht="15" customHeight="1" x14ac:dyDescent="0.25">
      <c r="A11" s="139">
        <v>45571</v>
      </c>
      <c r="B11" s="101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45"/>
    </row>
    <row r="12" spans="1:14" ht="15" customHeight="1" x14ac:dyDescent="0.25">
      <c r="A12" s="140">
        <v>45572</v>
      </c>
      <c r="B12" s="126">
        <v>48</v>
      </c>
      <c r="C12" s="126"/>
      <c r="D12" s="126"/>
      <c r="E12" s="126">
        <v>6</v>
      </c>
      <c r="F12" s="126"/>
      <c r="G12" s="126"/>
      <c r="H12" s="126"/>
      <c r="I12" s="126"/>
      <c r="J12" s="126"/>
      <c r="K12" s="126"/>
      <c r="L12" s="126"/>
      <c r="M12" s="126">
        <v>21</v>
      </c>
      <c r="N12" s="45">
        <f t="shared" si="0"/>
        <v>75</v>
      </c>
    </row>
    <row r="13" spans="1:14" ht="15" customHeight="1" x14ac:dyDescent="0.25">
      <c r="A13" s="139">
        <v>45573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45"/>
    </row>
    <row r="14" spans="1:14" ht="15" customHeight="1" x14ac:dyDescent="0.25">
      <c r="A14" s="140">
        <v>45574</v>
      </c>
      <c r="B14" s="126">
        <v>48</v>
      </c>
      <c r="C14" s="126">
        <v>1</v>
      </c>
      <c r="D14" s="126"/>
      <c r="E14" s="126">
        <v>10</v>
      </c>
      <c r="F14" s="126"/>
      <c r="G14" s="126"/>
      <c r="H14" s="126"/>
      <c r="I14" s="126"/>
      <c r="J14" s="126"/>
      <c r="K14" s="126">
        <v>6</v>
      </c>
      <c r="L14" s="126"/>
      <c r="M14" s="126">
        <v>20</v>
      </c>
      <c r="N14" s="45">
        <f t="shared" si="0"/>
        <v>85</v>
      </c>
    </row>
    <row r="15" spans="1:14" ht="15" customHeight="1" x14ac:dyDescent="0.25">
      <c r="A15" s="140">
        <v>45575</v>
      </c>
      <c r="B15" s="126">
        <v>18</v>
      </c>
      <c r="C15" s="126"/>
      <c r="D15" s="126"/>
      <c r="E15" s="126">
        <v>2</v>
      </c>
      <c r="F15" s="126"/>
      <c r="G15" s="126"/>
      <c r="H15" s="126"/>
      <c r="I15" s="126"/>
      <c r="J15" s="126"/>
      <c r="K15" s="126"/>
      <c r="L15" s="126"/>
      <c r="M15" s="126">
        <v>11</v>
      </c>
      <c r="N15" s="45">
        <f t="shared" si="0"/>
        <v>31</v>
      </c>
    </row>
    <row r="16" spans="1:14" ht="15" customHeight="1" x14ac:dyDescent="0.25">
      <c r="A16" s="140">
        <v>45576</v>
      </c>
      <c r="B16" s="126">
        <v>11</v>
      </c>
      <c r="C16" s="126">
        <v>2</v>
      </c>
      <c r="D16" s="126"/>
      <c r="E16" s="126">
        <v>3</v>
      </c>
      <c r="F16" s="126"/>
      <c r="G16" s="126"/>
      <c r="H16" s="126"/>
      <c r="I16" s="126"/>
      <c r="J16" s="126"/>
      <c r="K16" s="126"/>
      <c r="L16" s="126"/>
      <c r="M16" s="126">
        <v>3</v>
      </c>
      <c r="N16" s="45">
        <f t="shared" si="0"/>
        <v>19</v>
      </c>
    </row>
    <row r="17" spans="1:14" x14ac:dyDescent="0.25">
      <c r="A17" s="139">
        <v>45577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45"/>
    </row>
    <row r="18" spans="1:14" x14ac:dyDescent="0.25">
      <c r="A18" s="139">
        <v>45578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45"/>
    </row>
    <row r="19" spans="1:14" x14ac:dyDescent="0.25">
      <c r="A19" s="140">
        <v>45579</v>
      </c>
      <c r="B19" s="126">
        <v>28</v>
      </c>
      <c r="C19" s="126">
        <v>2</v>
      </c>
      <c r="D19" s="126"/>
      <c r="E19" s="126">
        <v>7</v>
      </c>
      <c r="F19" s="126"/>
      <c r="G19" s="126"/>
      <c r="H19" s="126"/>
      <c r="I19" s="126"/>
      <c r="J19" s="126"/>
      <c r="K19" s="126"/>
      <c r="L19" s="126"/>
      <c r="M19" s="126">
        <v>3</v>
      </c>
      <c r="N19" s="45">
        <f t="shared" si="0"/>
        <v>40</v>
      </c>
    </row>
    <row r="20" spans="1:14" x14ac:dyDescent="0.25">
      <c r="A20" s="139">
        <v>45580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45"/>
    </row>
    <row r="21" spans="1:14" x14ac:dyDescent="0.25">
      <c r="A21" s="140">
        <v>45581</v>
      </c>
      <c r="B21" s="126">
        <v>51</v>
      </c>
      <c r="C21" s="126">
        <v>1</v>
      </c>
      <c r="D21" s="126">
        <v>1</v>
      </c>
      <c r="E21" s="126">
        <v>13</v>
      </c>
      <c r="F21" s="126"/>
      <c r="G21" s="126"/>
      <c r="H21" s="126"/>
      <c r="I21" s="126"/>
      <c r="J21" s="126"/>
      <c r="K21" s="126">
        <v>1</v>
      </c>
      <c r="L21" s="126"/>
      <c r="M21" s="126">
        <v>16</v>
      </c>
      <c r="N21" s="45">
        <f t="shared" si="0"/>
        <v>83</v>
      </c>
    </row>
    <row r="22" spans="1:14" x14ac:dyDescent="0.25">
      <c r="A22" s="139">
        <v>45582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45"/>
    </row>
    <row r="23" spans="1:14" x14ac:dyDescent="0.25">
      <c r="A23" s="140">
        <v>45583</v>
      </c>
      <c r="B23" s="126">
        <v>41</v>
      </c>
      <c r="C23" s="126">
        <v>3</v>
      </c>
      <c r="D23" s="126"/>
      <c r="E23" s="126">
        <v>14</v>
      </c>
      <c r="F23" s="126"/>
      <c r="G23" s="126"/>
      <c r="H23" s="126"/>
      <c r="I23" s="126"/>
      <c r="J23" s="126">
        <v>1</v>
      </c>
      <c r="K23" s="126">
        <v>7</v>
      </c>
      <c r="L23" s="126"/>
      <c r="M23" s="126">
        <v>12</v>
      </c>
      <c r="N23" s="45">
        <f t="shared" si="0"/>
        <v>78</v>
      </c>
    </row>
    <row r="24" spans="1:14" x14ac:dyDescent="0.25">
      <c r="A24" s="139">
        <v>45584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45"/>
    </row>
    <row r="25" spans="1:14" x14ac:dyDescent="0.25">
      <c r="A25" s="139">
        <v>45585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45"/>
    </row>
    <row r="26" spans="1:14" x14ac:dyDescent="0.25">
      <c r="A26" s="140">
        <v>45586</v>
      </c>
      <c r="B26" s="126">
        <v>114</v>
      </c>
      <c r="C26" s="126">
        <v>2</v>
      </c>
      <c r="D26" s="126"/>
      <c r="E26" s="126">
        <v>34</v>
      </c>
      <c r="F26" s="126"/>
      <c r="G26" s="126"/>
      <c r="H26" s="126"/>
      <c r="I26" s="126"/>
      <c r="J26" s="126">
        <v>4</v>
      </c>
      <c r="K26" s="126">
        <v>10</v>
      </c>
      <c r="L26" s="126"/>
      <c r="M26" s="126">
        <v>46</v>
      </c>
      <c r="N26" s="45">
        <f t="shared" si="0"/>
        <v>210</v>
      </c>
    </row>
    <row r="27" spans="1:14" x14ac:dyDescent="0.25">
      <c r="A27" s="140">
        <v>45587</v>
      </c>
      <c r="B27" s="126">
        <v>39</v>
      </c>
      <c r="C27" s="126">
        <v>1</v>
      </c>
      <c r="D27" s="126"/>
      <c r="E27" s="126">
        <v>7</v>
      </c>
      <c r="F27" s="126"/>
      <c r="G27" s="126"/>
      <c r="H27" s="126"/>
      <c r="I27" s="126"/>
      <c r="J27" s="126"/>
      <c r="K27" s="126">
        <v>8</v>
      </c>
      <c r="L27" s="126"/>
      <c r="M27" s="126">
        <v>17</v>
      </c>
      <c r="N27" s="45">
        <f t="shared" si="0"/>
        <v>72</v>
      </c>
    </row>
    <row r="28" spans="1:14" x14ac:dyDescent="0.25">
      <c r="A28" s="140">
        <v>45588</v>
      </c>
      <c r="B28" s="126">
        <v>35</v>
      </c>
      <c r="C28" s="126"/>
      <c r="D28" s="126"/>
      <c r="E28" s="126">
        <v>13</v>
      </c>
      <c r="F28" s="126"/>
      <c r="G28" s="126"/>
      <c r="H28" s="126"/>
      <c r="I28" s="126"/>
      <c r="J28" s="126"/>
      <c r="K28" s="126">
        <v>3</v>
      </c>
      <c r="L28" s="126">
        <v>1</v>
      </c>
      <c r="M28" s="126">
        <v>12</v>
      </c>
      <c r="N28" s="45">
        <f t="shared" si="0"/>
        <v>64</v>
      </c>
    </row>
    <row r="29" spans="1:14" x14ac:dyDescent="0.25">
      <c r="A29" s="139">
        <v>45589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45"/>
    </row>
    <row r="30" spans="1:14" x14ac:dyDescent="0.25">
      <c r="A30" s="140">
        <v>45590</v>
      </c>
      <c r="B30" s="126">
        <v>51</v>
      </c>
      <c r="C30" s="126">
        <v>7</v>
      </c>
      <c r="D30" s="126"/>
      <c r="E30" s="126">
        <v>9</v>
      </c>
      <c r="F30" s="126"/>
      <c r="G30" s="126"/>
      <c r="H30" s="126"/>
      <c r="I30" s="126"/>
      <c r="J30" s="126"/>
      <c r="K30" s="126">
        <v>8</v>
      </c>
      <c r="L30" s="126"/>
      <c r="M30" s="126">
        <v>24</v>
      </c>
      <c r="N30" s="45">
        <f t="shared" si="0"/>
        <v>99</v>
      </c>
    </row>
    <row r="31" spans="1:14" x14ac:dyDescent="0.25">
      <c r="A31" s="139">
        <v>45591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45"/>
    </row>
    <row r="32" spans="1:14" x14ac:dyDescent="0.25">
      <c r="A32" s="139">
        <v>45592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45"/>
    </row>
    <row r="33" spans="1:14" x14ac:dyDescent="0.25">
      <c r="A33" s="140">
        <v>45593</v>
      </c>
      <c r="B33" s="126">
        <v>53</v>
      </c>
      <c r="C33" s="126">
        <v>2</v>
      </c>
      <c r="D33" s="126"/>
      <c r="E33" s="126">
        <v>21</v>
      </c>
      <c r="F33" s="126"/>
      <c r="G33" s="126"/>
      <c r="H33" s="126"/>
      <c r="I33" s="126"/>
      <c r="J33" s="126"/>
      <c r="K33" s="126">
        <v>6</v>
      </c>
      <c r="L33" s="126"/>
      <c r="M33" s="126">
        <v>21</v>
      </c>
      <c r="N33" s="45">
        <f t="shared" si="0"/>
        <v>103</v>
      </c>
    </row>
    <row r="34" spans="1:14" x14ac:dyDescent="0.25">
      <c r="A34" s="139">
        <v>45594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45"/>
    </row>
    <row r="35" spans="1:14" x14ac:dyDescent="0.25">
      <c r="A35" s="140">
        <v>45595</v>
      </c>
      <c r="B35" s="126">
        <v>40</v>
      </c>
      <c r="C35" s="126">
        <v>2</v>
      </c>
      <c r="D35" s="126"/>
      <c r="E35" s="126">
        <v>18</v>
      </c>
      <c r="F35" s="126"/>
      <c r="G35" s="126"/>
      <c r="H35" s="126"/>
      <c r="I35" s="126"/>
      <c r="J35" s="126"/>
      <c r="K35" s="126">
        <v>95</v>
      </c>
      <c r="L35" s="126"/>
      <c r="M35" s="126">
        <v>33</v>
      </c>
      <c r="N35" s="45">
        <f t="shared" si="0"/>
        <v>188</v>
      </c>
    </row>
    <row r="36" spans="1:14" ht="15.75" thickBot="1" x14ac:dyDescent="0.3">
      <c r="A36" s="140">
        <v>45596</v>
      </c>
      <c r="B36" s="126">
        <v>12</v>
      </c>
      <c r="C36" s="126"/>
      <c r="D36" s="126"/>
      <c r="E36" s="126">
        <v>6</v>
      </c>
      <c r="F36" s="126"/>
      <c r="G36" s="126"/>
      <c r="H36" s="126"/>
      <c r="I36" s="126"/>
      <c r="J36" s="126"/>
      <c r="K36" s="126">
        <v>28</v>
      </c>
      <c r="L36" s="126">
        <v>1</v>
      </c>
      <c r="M36" s="126">
        <v>7</v>
      </c>
      <c r="N36" s="45">
        <f t="shared" si="0"/>
        <v>54</v>
      </c>
    </row>
    <row r="37" spans="1:14" ht="15.75" thickBot="1" x14ac:dyDescent="0.3">
      <c r="A37" s="51" t="s">
        <v>14</v>
      </c>
      <c r="B37" s="52">
        <f t="shared" ref="B37:M37" si="1">SUM(B6:B36)</f>
        <v>636</v>
      </c>
      <c r="C37" s="53">
        <f t="shared" si="1"/>
        <v>26</v>
      </c>
      <c r="D37" s="53">
        <f t="shared" si="1"/>
        <v>2</v>
      </c>
      <c r="E37" s="52">
        <f t="shared" si="1"/>
        <v>173</v>
      </c>
      <c r="F37" s="54">
        <f t="shared" si="1"/>
        <v>0</v>
      </c>
      <c r="G37" s="53">
        <f t="shared" si="1"/>
        <v>0</v>
      </c>
      <c r="H37" s="52">
        <f t="shared" si="1"/>
        <v>0</v>
      </c>
      <c r="I37" s="55">
        <f t="shared" si="1"/>
        <v>0</v>
      </c>
      <c r="J37" s="56">
        <f t="shared" si="1"/>
        <v>5</v>
      </c>
      <c r="K37" s="54">
        <f t="shared" si="1"/>
        <v>173</v>
      </c>
      <c r="L37" s="54">
        <f t="shared" si="1"/>
        <v>2</v>
      </c>
      <c r="M37" s="57">
        <f t="shared" si="1"/>
        <v>281</v>
      </c>
      <c r="N37" s="31">
        <f>SUM(B37:M37)</f>
        <v>1298</v>
      </c>
    </row>
    <row r="38" spans="1:14" ht="15.75" thickBot="1" x14ac:dyDescent="0.3">
      <c r="A38" s="9" t="s">
        <v>15</v>
      </c>
      <c r="B38" s="10">
        <f>B37+'Sept. 2024'!B37</f>
        <v>986</v>
      </c>
      <c r="C38" s="11">
        <f>C37+'Sept. 2024'!C37</f>
        <v>62</v>
      </c>
      <c r="D38" s="11">
        <f>D37+'Sept. 2024'!D37</f>
        <v>3</v>
      </c>
      <c r="E38" s="27">
        <f>E37+'Sept. 2024'!E37</f>
        <v>269</v>
      </c>
      <c r="F38" s="10">
        <f>F37+'Sept. 2024'!F37</f>
        <v>559</v>
      </c>
      <c r="G38" s="11">
        <f>G37+'Sept. 2024'!G37</f>
        <v>54</v>
      </c>
      <c r="H38" s="11">
        <f>H37+'Sept. 2024'!H37</f>
        <v>0</v>
      </c>
      <c r="I38" s="27">
        <f>I37+'Sept. 2024'!I37</f>
        <v>32</v>
      </c>
      <c r="J38" s="10">
        <f>J37+'Sept. 2024'!J37</f>
        <v>18</v>
      </c>
      <c r="K38" s="21">
        <f>K37+'Sept. 2024'!K37</f>
        <v>185</v>
      </c>
      <c r="L38" s="27">
        <f>L37+'Sept. 2024'!L37</f>
        <v>26</v>
      </c>
      <c r="M38" s="27">
        <f>M37+'Sept. 2024'!M37</f>
        <v>2261</v>
      </c>
      <c r="N38" s="27">
        <f>SUM(B38:M38)</f>
        <v>4455</v>
      </c>
    </row>
  </sheetData>
  <mergeCells count="8">
    <mergeCell ref="A1:N2"/>
    <mergeCell ref="A4:A5"/>
    <mergeCell ref="B4:E4"/>
    <mergeCell ref="F4:I4"/>
    <mergeCell ref="K4:K5"/>
    <mergeCell ref="L4:L5"/>
    <mergeCell ref="M4:M5"/>
    <mergeCell ref="N4:N5"/>
  </mergeCells>
  <printOptions horizontalCentered="1"/>
  <pageMargins left="0.25" right="0.25" top="0.75" bottom="0.75" header="0.3" footer="0.3"/>
  <pageSetup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O37"/>
  <sheetViews>
    <sheetView zoomScaleNormal="100" workbookViewId="0">
      <selection activeCell="A20" sqref="A20:XFD20"/>
    </sheetView>
  </sheetViews>
  <sheetFormatPr defaultColWidth="8.85546875" defaultRowHeight="15.75" x14ac:dyDescent="0.25"/>
  <cols>
    <col min="1" max="1" width="12.28515625" style="88" bestFit="1" customWidth="1"/>
    <col min="2" max="2" width="11.140625" style="87" customWidth="1"/>
    <col min="3" max="5" width="5.7109375" style="87" customWidth="1"/>
    <col min="6" max="6" width="10.42578125" style="87" bestFit="1" customWidth="1"/>
    <col min="7" max="9" width="5.7109375" style="87" customWidth="1"/>
    <col min="10" max="10" width="8.7109375" style="87" bestFit="1" customWidth="1"/>
    <col min="11" max="11" width="9.28515625" style="87" customWidth="1"/>
    <col min="12" max="12" width="7.85546875" style="87" bestFit="1" customWidth="1"/>
    <col min="13" max="13" width="9.28515625" style="87" customWidth="1"/>
    <col min="14" max="14" width="8.7109375" style="87" customWidth="1"/>
    <col min="15" max="15" width="9.85546875" style="87" customWidth="1"/>
    <col min="16" max="16" width="8.85546875" style="87"/>
    <col min="17" max="17" width="11.28515625" style="87" bestFit="1" customWidth="1"/>
    <col min="18" max="16384" width="8.85546875" style="87"/>
  </cols>
  <sheetData>
    <row r="1" spans="1:15" ht="14.45" customHeight="1" x14ac:dyDescent="0.25">
      <c r="A1" s="156" t="s">
        <v>27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46"/>
    </row>
    <row r="2" spans="1:15" ht="14.45" customHeigh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46"/>
    </row>
    <row r="3" spans="1:15" ht="15.75" customHeight="1" thickBot="1" x14ac:dyDescent="0.3"/>
    <row r="4" spans="1:15" ht="14.45" customHeight="1" x14ac:dyDescent="0.25">
      <c r="A4" s="176" t="s">
        <v>0</v>
      </c>
      <c r="B4" s="159" t="s">
        <v>1</v>
      </c>
      <c r="C4" s="160"/>
      <c r="D4" s="160"/>
      <c r="E4" s="161"/>
      <c r="F4" s="159" t="s">
        <v>2</v>
      </c>
      <c r="G4" s="160"/>
      <c r="H4" s="160"/>
      <c r="I4" s="161"/>
      <c r="J4" s="138" t="s">
        <v>3</v>
      </c>
      <c r="K4" s="165" t="s">
        <v>4</v>
      </c>
      <c r="L4" s="157" t="s">
        <v>5</v>
      </c>
      <c r="M4" s="157" t="s">
        <v>6</v>
      </c>
      <c r="N4" s="157" t="s">
        <v>7</v>
      </c>
    </row>
    <row r="5" spans="1:15" ht="16.5" thickBot="1" x14ac:dyDescent="0.3">
      <c r="A5" s="177"/>
      <c r="B5" s="46" t="s">
        <v>8</v>
      </c>
      <c r="C5" s="47" t="s">
        <v>9</v>
      </c>
      <c r="D5" s="47" t="s">
        <v>10</v>
      </c>
      <c r="E5" s="47" t="s">
        <v>11</v>
      </c>
      <c r="F5" s="46" t="s">
        <v>12</v>
      </c>
      <c r="G5" s="48" t="s">
        <v>9</v>
      </c>
      <c r="H5" s="48" t="s">
        <v>10</v>
      </c>
      <c r="I5" s="49" t="s">
        <v>11</v>
      </c>
      <c r="J5" s="50" t="s">
        <v>9</v>
      </c>
      <c r="K5" s="178"/>
      <c r="L5" s="179"/>
      <c r="M5" s="179"/>
      <c r="N5" s="158"/>
    </row>
    <row r="6" spans="1:15" ht="15" customHeight="1" x14ac:dyDescent="0.25">
      <c r="A6" s="141">
        <v>45597</v>
      </c>
      <c r="B6" s="126">
        <v>10</v>
      </c>
      <c r="C6" s="126">
        <v>1</v>
      </c>
      <c r="D6" s="126"/>
      <c r="E6" s="126">
        <v>2</v>
      </c>
      <c r="F6" s="126"/>
      <c r="G6" s="126"/>
      <c r="H6" s="126"/>
      <c r="I6" s="126"/>
      <c r="J6" s="126">
        <v>1</v>
      </c>
      <c r="K6" s="126">
        <v>13</v>
      </c>
      <c r="L6" s="126">
        <v>2</v>
      </c>
      <c r="M6" s="126">
        <v>12</v>
      </c>
      <c r="N6" s="45">
        <f>SUM(B6:M6)</f>
        <v>41</v>
      </c>
    </row>
    <row r="7" spans="1:15" ht="15" customHeight="1" x14ac:dyDescent="0.25">
      <c r="A7" s="147">
        <v>45598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45"/>
    </row>
    <row r="8" spans="1:15" ht="15" customHeight="1" x14ac:dyDescent="0.25">
      <c r="A8" s="147">
        <v>45599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45"/>
    </row>
    <row r="9" spans="1:15" ht="15" customHeight="1" x14ac:dyDescent="0.25">
      <c r="A9" s="141">
        <v>45600</v>
      </c>
      <c r="B9" s="126">
        <v>33</v>
      </c>
      <c r="C9" s="126">
        <v>2</v>
      </c>
      <c r="D9" s="126"/>
      <c r="E9" s="126">
        <v>19</v>
      </c>
      <c r="F9" s="126"/>
      <c r="G9" s="126"/>
      <c r="H9" s="126"/>
      <c r="I9" s="126"/>
      <c r="J9" s="126"/>
      <c r="K9" s="126">
        <v>82</v>
      </c>
      <c r="L9" s="126">
        <v>1</v>
      </c>
      <c r="M9" s="126">
        <v>26</v>
      </c>
      <c r="N9" s="45">
        <f t="shared" ref="N9:N34" si="0">SUM(B9:M9)</f>
        <v>163</v>
      </c>
    </row>
    <row r="10" spans="1:15" ht="15" customHeight="1" x14ac:dyDescent="0.25">
      <c r="A10" s="141">
        <v>45601</v>
      </c>
      <c r="B10" s="126">
        <v>9</v>
      </c>
      <c r="C10" s="126"/>
      <c r="D10" s="126"/>
      <c r="E10" s="126">
        <v>2</v>
      </c>
      <c r="F10" s="126"/>
      <c r="G10" s="126"/>
      <c r="H10" s="126"/>
      <c r="I10" s="126"/>
      <c r="J10" s="126"/>
      <c r="K10" s="126">
        <v>13</v>
      </c>
      <c r="L10" s="126"/>
      <c r="M10" s="126">
        <v>7</v>
      </c>
      <c r="N10" s="45">
        <f t="shared" si="0"/>
        <v>31</v>
      </c>
    </row>
    <row r="11" spans="1:15" ht="15" customHeight="1" x14ac:dyDescent="0.25">
      <c r="A11" s="147">
        <v>45602</v>
      </c>
      <c r="B11" s="149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45"/>
    </row>
    <row r="12" spans="1:15" ht="15" customHeight="1" x14ac:dyDescent="0.25">
      <c r="A12" s="141">
        <v>45603</v>
      </c>
      <c r="B12" s="126">
        <v>13</v>
      </c>
      <c r="C12" s="126">
        <v>2</v>
      </c>
      <c r="D12" s="126"/>
      <c r="E12" s="126">
        <v>5</v>
      </c>
      <c r="F12" s="126"/>
      <c r="G12" s="126"/>
      <c r="H12" s="126"/>
      <c r="I12" s="126"/>
      <c r="J12" s="126"/>
      <c r="K12" s="126">
        <v>24</v>
      </c>
      <c r="L12" s="126"/>
      <c r="M12" s="126">
        <v>15</v>
      </c>
      <c r="N12" s="45">
        <f t="shared" si="0"/>
        <v>59</v>
      </c>
    </row>
    <row r="13" spans="1:15" ht="15" customHeight="1" x14ac:dyDescent="0.25">
      <c r="A13" s="141">
        <v>45604</v>
      </c>
      <c r="B13" s="126">
        <v>13</v>
      </c>
      <c r="C13" s="126"/>
      <c r="D13" s="126"/>
      <c r="E13" s="126">
        <v>4</v>
      </c>
      <c r="F13" s="126"/>
      <c r="G13" s="126"/>
      <c r="H13" s="126"/>
      <c r="I13" s="126"/>
      <c r="J13" s="126"/>
      <c r="K13" s="126">
        <v>48</v>
      </c>
      <c r="L13" s="126">
        <v>2</v>
      </c>
      <c r="M13" s="126">
        <v>17</v>
      </c>
      <c r="N13" s="45">
        <f t="shared" si="0"/>
        <v>84</v>
      </c>
    </row>
    <row r="14" spans="1:15" ht="15" customHeight="1" x14ac:dyDescent="0.25">
      <c r="A14" s="147">
        <v>45605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45"/>
    </row>
    <row r="15" spans="1:15" ht="15" customHeight="1" x14ac:dyDescent="0.25">
      <c r="A15" s="147">
        <v>45606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45"/>
    </row>
    <row r="16" spans="1:15" ht="15" customHeight="1" x14ac:dyDescent="0.25">
      <c r="A16" s="141">
        <v>45607</v>
      </c>
      <c r="B16" s="126">
        <v>35</v>
      </c>
      <c r="C16" s="126"/>
      <c r="D16" s="126"/>
      <c r="E16" s="126">
        <v>11</v>
      </c>
      <c r="F16" s="126"/>
      <c r="G16" s="126"/>
      <c r="H16" s="126"/>
      <c r="I16" s="126"/>
      <c r="J16" s="126"/>
      <c r="K16" s="126">
        <v>60</v>
      </c>
      <c r="L16" s="126">
        <v>2</v>
      </c>
      <c r="M16" s="126">
        <v>34</v>
      </c>
      <c r="N16" s="45">
        <f t="shared" si="0"/>
        <v>142</v>
      </c>
    </row>
    <row r="17" spans="1:14" x14ac:dyDescent="0.25">
      <c r="A17" s="141">
        <v>45608</v>
      </c>
      <c r="B17" s="126">
        <v>6</v>
      </c>
      <c r="C17" s="126"/>
      <c r="D17" s="126"/>
      <c r="E17" s="126">
        <v>5</v>
      </c>
      <c r="F17" s="126"/>
      <c r="G17" s="126"/>
      <c r="H17" s="126"/>
      <c r="I17" s="126"/>
      <c r="J17" s="126"/>
      <c r="K17" s="126">
        <v>10</v>
      </c>
      <c r="L17" s="126">
        <v>2</v>
      </c>
      <c r="M17" s="126">
        <v>9</v>
      </c>
      <c r="N17" s="45">
        <f t="shared" si="0"/>
        <v>32</v>
      </c>
    </row>
    <row r="18" spans="1:14" x14ac:dyDescent="0.25">
      <c r="A18" s="147">
        <v>45609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45"/>
    </row>
    <row r="19" spans="1:14" x14ac:dyDescent="0.25">
      <c r="A19" s="147">
        <v>45610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45"/>
    </row>
    <row r="20" spans="1:14" x14ac:dyDescent="0.25">
      <c r="A20" s="141">
        <v>45611</v>
      </c>
      <c r="B20" s="126">
        <v>9</v>
      </c>
      <c r="C20" s="126"/>
      <c r="D20" s="126"/>
      <c r="E20" s="126">
        <v>2</v>
      </c>
      <c r="F20" s="126"/>
      <c r="G20" s="126"/>
      <c r="H20" s="126"/>
      <c r="I20" s="126"/>
      <c r="J20" s="126"/>
      <c r="K20" s="126">
        <v>12</v>
      </c>
      <c r="L20" s="126"/>
      <c r="M20" s="126">
        <v>9</v>
      </c>
      <c r="N20" s="45">
        <f t="shared" si="0"/>
        <v>32</v>
      </c>
    </row>
    <row r="21" spans="1:14" x14ac:dyDescent="0.25">
      <c r="A21" s="147">
        <v>45612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45"/>
    </row>
    <row r="22" spans="1:14" x14ac:dyDescent="0.25">
      <c r="A22" s="147">
        <v>45613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45"/>
    </row>
    <row r="23" spans="1:14" x14ac:dyDescent="0.25">
      <c r="A23" s="141">
        <v>45614</v>
      </c>
      <c r="B23" s="126">
        <v>6</v>
      </c>
      <c r="C23" s="126"/>
      <c r="D23" s="126"/>
      <c r="E23" s="126"/>
      <c r="F23" s="126"/>
      <c r="G23" s="126"/>
      <c r="H23" s="126"/>
      <c r="I23" s="126"/>
      <c r="J23" s="126"/>
      <c r="K23" s="126">
        <v>8</v>
      </c>
      <c r="L23" s="126"/>
      <c r="M23" s="126">
        <v>3</v>
      </c>
      <c r="N23" s="45">
        <f t="shared" si="0"/>
        <v>17</v>
      </c>
    </row>
    <row r="24" spans="1:14" x14ac:dyDescent="0.25">
      <c r="A24" s="147">
        <v>45615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45"/>
    </row>
    <row r="25" spans="1:14" x14ac:dyDescent="0.25">
      <c r="A25" s="141">
        <v>45616</v>
      </c>
      <c r="B25" s="126">
        <v>1</v>
      </c>
      <c r="C25" s="126"/>
      <c r="D25" s="126"/>
      <c r="E25" s="126"/>
      <c r="F25" s="126"/>
      <c r="G25" s="126"/>
      <c r="H25" s="126"/>
      <c r="I25" s="126"/>
      <c r="J25" s="126"/>
      <c r="K25" s="126">
        <v>12</v>
      </c>
      <c r="L25" s="126"/>
      <c r="M25" s="126">
        <v>7</v>
      </c>
      <c r="N25" s="45">
        <f>SUM(B25:M25)</f>
        <v>20</v>
      </c>
    </row>
    <row r="26" spans="1:14" x14ac:dyDescent="0.25">
      <c r="A26" s="147">
        <v>45617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45"/>
    </row>
    <row r="27" spans="1:14" x14ac:dyDescent="0.25">
      <c r="A27" s="141">
        <v>45618</v>
      </c>
      <c r="B27" s="126">
        <v>9</v>
      </c>
      <c r="C27" s="126">
        <v>1</v>
      </c>
      <c r="D27" s="126"/>
      <c r="E27" s="126">
        <v>2</v>
      </c>
      <c r="F27" s="126"/>
      <c r="G27" s="126"/>
      <c r="H27" s="126"/>
      <c r="I27" s="126"/>
      <c r="J27" s="126"/>
      <c r="K27" s="126">
        <v>3</v>
      </c>
      <c r="L27" s="126"/>
      <c r="M27" s="126">
        <v>8</v>
      </c>
      <c r="N27" s="45">
        <f t="shared" si="0"/>
        <v>23</v>
      </c>
    </row>
    <row r="28" spans="1:14" x14ac:dyDescent="0.25">
      <c r="A28" s="147">
        <v>45619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45"/>
    </row>
    <row r="29" spans="1:14" x14ac:dyDescent="0.25">
      <c r="A29" s="147">
        <v>45620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45"/>
    </row>
    <row r="30" spans="1:14" x14ac:dyDescent="0.25">
      <c r="A30" s="141">
        <v>45621</v>
      </c>
      <c r="B30" s="126">
        <v>6</v>
      </c>
      <c r="C30" s="126"/>
      <c r="D30" s="126"/>
      <c r="E30" s="126">
        <v>3</v>
      </c>
      <c r="F30" s="126"/>
      <c r="G30" s="126"/>
      <c r="H30" s="126"/>
      <c r="I30" s="126"/>
      <c r="J30" s="126"/>
      <c r="K30" s="126">
        <v>3</v>
      </c>
      <c r="L30" s="126"/>
      <c r="M30" s="126">
        <v>6</v>
      </c>
      <c r="N30" s="45">
        <f t="shared" si="0"/>
        <v>18</v>
      </c>
    </row>
    <row r="31" spans="1:14" x14ac:dyDescent="0.25">
      <c r="A31" s="147">
        <v>45622</v>
      </c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45"/>
    </row>
    <row r="32" spans="1:14" x14ac:dyDescent="0.25">
      <c r="A32" s="141">
        <v>45623</v>
      </c>
      <c r="B32" s="126">
        <v>12</v>
      </c>
      <c r="C32" s="126">
        <v>1</v>
      </c>
      <c r="D32" s="126"/>
      <c r="E32" s="126">
        <v>7</v>
      </c>
      <c r="F32" s="126"/>
      <c r="G32" s="126"/>
      <c r="H32" s="126"/>
      <c r="I32" s="126"/>
      <c r="J32" s="126"/>
      <c r="K32" s="126">
        <v>8</v>
      </c>
      <c r="L32" s="126">
        <v>1</v>
      </c>
      <c r="M32" s="126">
        <v>8</v>
      </c>
      <c r="N32" s="45">
        <f t="shared" si="0"/>
        <v>37</v>
      </c>
    </row>
    <row r="33" spans="1:14" x14ac:dyDescent="0.25">
      <c r="A33" s="147">
        <v>45624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45"/>
    </row>
    <row r="34" spans="1:14" x14ac:dyDescent="0.25">
      <c r="A34" s="141">
        <v>45625</v>
      </c>
      <c r="B34" s="126">
        <v>19</v>
      </c>
      <c r="C34" s="126"/>
      <c r="D34" s="126"/>
      <c r="E34" s="126">
        <v>8</v>
      </c>
      <c r="F34" s="126"/>
      <c r="G34" s="126"/>
      <c r="H34" s="126"/>
      <c r="I34" s="126"/>
      <c r="J34" s="126"/>
      <c r="K34" s="126">
        <v>15</v>
      </c>
      <c r="L34" s="126"/>
      <c r="M34" s="126">
        <v>24</v>
      </c>
      <c r="N34" s="45">
        <f t="shared" si="0"/>
        <v>66</v>
      </c>
    </row>
    <row r="35" spans="1:14" ht="16.5" thickBot="1" x14ac:dyDescent="0.3">
      <c r="A35" s="147">
        <v>45626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45"/>
    </row>
    <row r="36" spans="1:14" ht="16.5" thickBot="1" x14ac:dyDescent="0.3">
      <c r="A36" s="51" t="s">
        <v>14</v>
      </c>
      <c r="B36" s="52">
        <f t="shared" ref="B36:M36" si="1">SUM(B6:B35)</f>
        <v>181</v>
      </c>
      <c r="C36" s="53">
        <f t="shared" si="1"/>
        <v>7</v>
      </c>
      <c r="D36" s="53">
        <f t="shared" si="1"/>
        <v>0</v>
      </c>
      <c r="E36" s="52">
        <f t="shared" si="1"/>
        <v>70</v>
      </c>
      <c r="F36" s="54">
        <f t="shared" si="1"/>
        <v>0</v>
      </c>
      <c r="G36" s="53">
        <f t="shared" si="1"/>
        <v>0</v>
      </c>
      <c r="H36" s="52">
        <f t="shared" si="1"/>
        <v>0</v>
      </c>
      <c r="I36" s="55">
        <f t="shared" si="1"/>
        <v>0</v>
      </c>
      <c r="J36" s="56">
        <f t="shared" si="1"/>
        <v>1</v>
      </c>
      <c r="K36" s="54">
        <f t="shared" si="1"/>
        <v>311</v>
      </c>
      <c r="L36" s="54">
        <f t="shared" si="1"/>
        <v>10</v>
      </c>
      <c r="M36" s="57">
        <f t="shared" si="1"/>
        <v>185</v>
      </c>
      <c r="N36" s="31">
        <f>SUM(B36:M36)</f>
        <v>765</v>
      </c>
    </row>
    <row r="37" spans="1:14" ht="16.5" thickBot="1" x14ac:dyDescent="0.3">
      <c r="A37" s="9" t="s">
        <v>15</v>
      </c>
      <c r="B37" s="10">
        <f>B36+'Oct. 2024'!B38</f>
        <v>1167</v>
      </c>
      <c r="C37" s="11">
        <f>C36+'Oct. 2024'!C38</f>
        <v>69</v>
      </c>
      <c r="D37" s="11">
        <f>D36+'Oct. 2024'!D38</f>
        <v>3</v>
      </c>
      <c r="E37" s="27">
        <f>E36+'Oct. 2024'!E38</f>
        <v>339</v>
      </c>
      <c r="F37" s="10">
        <f>F36+'Oct. 2024'!F38</f>
        <v>559</v>
      </c>
      <c r="G37" s="11">
        <f>G36+'Oct. 2024'!G38</f>
        <v>54</v>
      </c>
      <c r="H37" s="11">
        <f>H36+'Oct. 2024'!H38</f>
        <v>0</v>
      </c>
      <c r="I37" s="27">
        <f>I36+'Oct. 2024'!I38</f>
        <v>32</v>
      </c>
      <c r="J37" s="10">
        <f>J36+'Oct. 2024'!J38</f>
        <v>19</v>
      </c>
      <c r="K37" s="21">
        <f>K36+'Oct. 2024'!K38</f>
        <v>496</v>
      </c>
      <c r="L37" s="27">
        <f>L36+'Oct. 2024'!L38</f>
        <v>36</v>
      </c>
      <c r="M37" s="27">
        <f>M36+'Oct. 2024'!M38</f>
        <v>2446</v>
      </c>
      <c r="N37" s="27">
        <f>SUM(B37:M37)</f>
        <v>5220</v>
      </c>
    </row>
  </sheetData>
  <mergeCells count="8">
    <mergeCell ref="A1:N2"/>
    <mergeCell ref="A4:A5"/>
    <mergeCell ref="B4:E4"/>
    <mergeCell ref="F4:I4"/>
    <mergeCell ref="K4:K5"/>
    <mergeCell ref="L4:L5"/>
    <mergeCell ref="M4:M5"/>
    <mergeCell ref="N4:N5"/>
  </mergeCells>
  <printOptions horizontalCentered="1"/>
  <pageMargins left="0.7" right="0.7" top="0.75" bottom="0.75" header="0.3" footer="0.3"/>
  <pageSetup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AG38"/>
  <sheetViews>
    <sheetView tabSelected="1" workbookViewId="0">
      <selection activeCell="S24" sqref="S24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9" width="5.7109375" customWidth="1"/>
    <col min="10" max="10" width="8.7109375" bestFit="1" customWidth="1"/>
    <col min="11" max="11" width="8.7109375" customWidth="1"/>
    <col min="12" max="12" width="8.5703125" customWidth="1"/>
    <col min="13" max="13" width="9" customWidth="1"/>
  </cols>
  <sheetData>
    <row r="1" spans="1:33" ht="14.45" customHeight="1" x14ac:dyDescent="0.25">
      <c r="A1" s="156" t="s">
        <v>30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33" ht="14.45" customHeigh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33" ht="15.75" customHeight="1" thickBot="1" x14ac:dyDescent="0.3"/>
    <row r="4" spans="1:33" ht="14.45" customHeight="1" x14ac:dyDescent="0.25">
      <c r="A4" s="176" t="s">
        <v>0</v>
      </c>
      <c r="B4" s="159" t="s">
        <v>1</v>
      </c>
      <c r="C4" s="160"/>
      <c r="D4" s="160"/>
      <c r="E4" s="161"/>
      <c r="F4" s="159" t="s">
        <v>2</v>
      </c>
      <c r="G4" s="160"/>
      <c r="H4" s="160"/>
      <c r="I4" s="161"/>
      <c r="J4" s="138" t="s">
        <v>3</v>
      </c>
      <c r="K4" s="165" t="s">
        <v>4</v>
      </c>
      <c r="L4" s="157" t="s">
        <v>5</v>
      </c>
      <c r="M4" s="157" t="s">
        <v>6</v>
      </c>
      <c r="N4" s="167" t="s">
        <v>7</v>
      </c>
    </row>
    <row r="5" spans="1:33" ht="15.75" thickBot="1" x14ac:dyDescent="0.3">
      <c r="A5" s="177"/>
      <c r="B5" s="46" t="s">
        <v>8</v>
      </c>
      <c r="C5" s="47" t="s">
        <v>9</v>
      </c>
      <c r="D5" s="47" t="s">
        <v>10</v>
      </c>
      <c r="E5" s="47" t="s">
        <v>11</v>
      </c>
      <c r="F5" s="46" t="s">
        <v>12</v>
      </c>
      <c r="G5" s="48" t="s">
        <v>9</v>
      </c>
      <c r="H5" s="48" t="s">
        <v>10</v>
      </c>
      <c r="I5" s="49" t="s">
        <v>11</v>
      </c>
      <c r="J5" s="50" t="s">
        <v>9</v>
      </c>
      <c r="K5" s="178"/>
      <c r="L5" s="179"/>
      <c r="M5" s="179"/>
      <c r="N5" s="168"/>
    </row>
    <row r="6" spans="1:33" ht="15" customHeight="1" x14ac:dyDescent="0.25">
      <c r="A6" s="142">
        <v>45627</v>
      </c>
      <c r="B6" s="66"/>
      <c r="C6" s="67"/>
      <c r="D6" s="67"/>
      <c r="E6" s="144"/>
      <c r="F6" s="66"/>
      <c r="G6" s="67"/>
      <c r="H6" s="67"/>
      <c r="I6" s="144"/>
      <c r="J6" s="71"/>
      <c r="K6" s="72"/>
      <c r="L6" s="72"/>
      <c r="M6" s="66"/>
      <c r="N6" s="29"/>
    </row>
    <row r="7" spans="1:33" ht="15" customHeight="1" x14ac:dyDescent="0.25">
      <c r="A7" s="142">
        <v>45628</v>
      </c>
      <c r="B7" s="125">
        <v>20</v>
      </c>
      <c r="C7" s="126"/>
      <c r="D7" s="126"/>
      <c r="E7" s="145">
        <v>3</v>
      </c>
      <c r="F7" s="125"/>
      <c r="G7" s="126"/>
      <c r="H7" s="126"/>
      <c r="I7" s="145"/>
      <c r="J7" s="130"/>
      <c r="K7" s="131">
        <v>23</v>
      </c>
      <c r="L7" s="131">
        <v>1</v>
      </c>
      <c r="M7" s="125">
        <v>27</v>
      </c>
      <c r="N7" s="29">
        <f>SUM(B7:M7)</f>
        <v>74</v>
      </c>
      <c r="AG7">
        <v>8</v>
      </c>
    </row>
    <row r="8" spans="1:33" ht="15" customHeight="1" x14ac:dyDescent="0.25">
      <c r="A8" s="142">
        <v>45629</v>
      </c>
      <c r="B8" s="66"/>
      <c r="C8" s="67"/>
      <c r="D8" s="67"/>
      <c r="E8" s="144"/>
      <c r="F8" s="66"/>
      <c r="G8" s="67"/>
      <c r="H8" s="67"/>
      <c r="I8" s="144"/>
      <c r="J8" s="71"/>
      <c r="K8" s="72"/>
      <c r="L8" s="72"/>
      <c r="M8" s="66"/>
      <c r="N8" s="29"/>
      <c r="AG8">
        <v>4</v>
      </c>
    </row>
    <row r="9" spans="1:33" ht="15" customHeight="1" x14ac:dyDescent="0.25">
      <c r="A9" s="142">
        <v>45630</v>
      </c>
      <c r="B9" s="125">
        <v>3</v>
      </c>
      <c r="C9" s="126">
        <v>1</v>
      </c>
      <c r="D9" s="126"/>
      <c r="E9" s="145">
        <v>5</v>
      </c>
      <c r="F9" s="125"/>
      <c r="G9" s="126"/>
      <c r="H9" s="126"/>
      <c r="I9" s="145"/>
      <c r="J9" s="130"/>
      <c r="K9" s="131">
        <v>7</v>
      </c>
      <c r="L9" s="131">
        <v>1</v>
      </c>
      <c r="M9" s="125">
        <v>10</v>
      </c>
      <c r="N9" s="29">
        <f t="shared" ref="N9:N36" si="0">SUM(B9:M9)</f>
        <v>27</v>
      </c>
      <c r="AG9">
        <v>26</v>
      </c>
    </row>
    <row r="10" spans="1:33" ht="15" customHeight="1" x14ac:dyDescent="0.25">
      <c r="A10" s="142">
        <v>45631</v>
      </c>
      <c r="B10" s="66"/>
      <c r="C10" s="67"/>
      <c r="D10" s="67"/>
      <c r="E10" s="144"/>
      <c r="F10" s="66"/>
      <c r="G10" s="67"/>
      <c r="H10" s="67"/>
      <c r="I10" s="144"/>
      <c r="J10" s="71"/>
      <c r="K10" s="72"/>
      <c r="L10" s="72"/>
      <c r="M10" s="66"/>
      <c r="N10" s="29"/>
    </row>
    <row r="11" spans="1:33" ht="15" customHeight="1" x14ac:dyDescent="0.25">
      <c r="A11" s="143">
        <v>45632</v>
      </c>
      <c r="B11" s="154">
        <v>6</v>
      </c>
      <c r="C11" s="126"/>
      <c r="D11" s="126"/>
      <c r="E11" s="145">
        <v>2</v>
      </c>
      <c r="F11" s="125"/>
      <c r="G11" s="126"/>
      <c r="H11" s="126"/>
      <c r="I11" s="145"/>
      <c r="J11" s="130"/>
      <c r="K11" s="131">
        <v>2</v>
      </c>
      <c r="L11" s="131"/>
      <c r="M11" s="125">
        <v>6</v>
      </c>
      <c r="N11" s="29">
        <f t="shared" si="0"/>
        <v>16</v>
      </c>
    </row>
    <row r="12" spans="1:33" ht="15" customHeight="1" x14ac:dyDescent="0.25">
      <c r="A12" s="142">
        <v>45633</v>
      </c>
      <c r="B12" s="150"/>
      <c r="C12" s="148"/>
      <c r="D12" s="148"/>
      <c r="E12" s="151"/>
      <c r="F12" s="150"/>
      <c r="G12" s="148"/>
      <c r="H12" s="148"/>
      <c r="I12" s="151"/>
      <c r="J12" s="152"/>
      <c r="K12" s="153"/>
      <c r="L12" s="153"/>
      <c r="M12" s="150"/>
      <c r="N12" s="29"/>
      <c r="AG12">
        <f t="shared" ref="T12:AG12" si="1">SUM(AG7:AG10)</f>
        <v>38</v>
      </c>
    </row>
    <row r="13" spans="1:33" ht="15" customHeight="1" x14ac:dyDescent="0.25">
      <c r="A13" s="142">
        <v>45634</v>
      </c>
      <c r="B13" s="150"/>
      <c r="C13" s="148"/>
      <c r="D13" s="148"/>
      <c r="E13" s="151"/>
      <c r="F13" s="150"/>
      <c r="G13" s="148"/>
      <c r="H13" s="148"/>
      <c r="I13" s="151"/>
      <c r="J13" s="152"/>
      <c r="K13" s="153"/>
      <c r="L13" s="153"/>
      <c r="M13" s="150"/>
      <c r="N13" s="29"/>
    </row>
    <row r="14" spans="1:33" ht="15" customHeight="1" x14ac:dyDescent="0.25">
      <c r="A14" s="143">
        <v>45635</v>
      </c>
      <c r="B14" s="125">
        <v>20</v>
      </c>
      <c r="C14" s="126"/>
      <c r="D14" s="126"/>
      <c r="E14" s="145">
        <v>4</v>
      </c>
      <c r="F14" s="125"/>
      <c r="G14" s="126"/>
      <c r="H14" s="126"/>
      <c r="I14" s="145"/>
      <c r="J14" s="130"/>
      <c r="K14" s="131">
        <v>9</v>
      </c>
      <c r="L14" s="131"/>
      <c r="M14" s="125">
        <v>28</v>
      </c>
      <c r="N14" s="29">
        <f t="shared" si="0"/>
        <v>61</v>
      </c>
    </row>
    <row r="15" spans="1:33" ht="15" customHeight="1" x14ac:dyDescent="0.25">
      <c r="A15" s="142">
        <v>45636</v>
      </c>
      <c r="B15" s="150"/>
      <c r="C15" s="148"/>
      <c r="D15" s="148"/>
      <c r="E15" s="151"/>
      <c r="F15" s="150"/>
      <c r="G15" s="148"/>
      <c r="H15" s="148"/>
      <c r="I15" s="151"/>
      <c r="J15" s="152"/>
      <c r="K15" s="153"/>
      <c r="L15" s="153"/>
      <c r="M15" s="150"/>
      <c r="N15" s="29"/>
    </row>
    <row r="16" spans="1:33" ht="15" customHeight="1" x14ac:dyDescent="0.25">
      <c r="A16" s="143">
        <v>45637</v>
      </c>
      <c r="B16" s="125">
        <v>14</v>
      </c>
      <c r="C16" s="126">
        <v>2</v>
      </c>
      <c r="D16" s="126"/>
      <c r="E16" s="145">
        <v>7</v>
      </c>
      <c r="F16" s="125"/>
      <c r="G16" s="126"/>
      <c r="H16" s="126"/>
      <c r="I16" s="145"/>
      <c r="J16" s="130"/>
      <c r="K16" s="131">
        <v>2</v>
      </c>
      <c r="L16" s="131">
        <v>3</v>
      </c>
      <c r="M16" s="125">
        <v>24</v>
      </c>
      <c r="N16" s="29">
        <f t="shared" si="0"/>
        <v>52</v>
      </c>
    </row>
    <row r="17" spans="1:14" x14ac:dyDescent="0.25">
      <c r="A17" s="142">
        <v>45638</v>
      </c>
      <c r="B17" s="150"/>
      <c r="C17" s="148"/>
      <c r="D17" s="148"/>
      <c r="E17" s="151"/>
      <c r="F17" s="150"/>
      <c r="G17" s="148"/>
      <c r="H17" s="148"/>
      <c r="I17" s="151"/>
      <c r="J17" s="152"/>
      <c r="K17" s="153"/>
      <c r="L17" s="153"/>
      <c r="M17" s="150"/>
      <c r="N17" s="29"/>
    </row>
    <row r="18" spans="1:14" x14ac:dyDescent="0.25">
      <c r="A18" s="143">
        <v>45639</v>
      </c>
      <c r="B18" s="125">
        <v>4</v>
      </c>
      <c r="C18" s="126"/>
      <c r="D18" s="126"/>
      <c r="E18" s="145">
        <v>6</v>
      </c>
      <c r="F18" s="125"/>
      <c r="G18" s="126"/>
      <c r="H18" s="126"/>
      <c r="I18" s="145"/>
      <c r="J18" s="130"/>
      <c r="K18" s="131">
        <v>2</v>
      </c>
      <c r="L18" s="131">
        <v>2</v>
      </c>
      <c r="M18" s="125">
        <v>15</v>
      </c>
      <c r="N18" s="29">
        <f t="shared" si="0"/>
        <v>29</v>
      </c>
    </row>
    <row r="19" spans="1:14" x14ac:dyDescent="0.25">
      <c r="A19" s="142">
        <v>45640</v>
      </c>
      <c r="B19" s="150"/>
      <c r="C19" s="148"/>
      <c r="D19" s="148"/>
      <c r="E19" s="151"/>
      <c r="F19" s="150"/>
      <c r="G19" s="148"/>
      <c r="H19" s="148"/>
      <c r="I19" s="151"/>
      <c r="J19" s="152"/>
      <c r="K19" s="153"/>
      <c r="L19" s="153"/>
      <c r="M19" s="150"/>
      <c r="N19" s="29"/>
    </row>
    <row r="20" spans="1:14" x14ac:dyDescent="0.25">
      <c r="A20" s="142">
        <v>45641</v>
      </c>
      <c r="B20" s="150"/>
      <c r="C20" s="148"/>
      <c r="D20" s="148"/>
      <c r="E20" s="151"/>
      <c r="F20" s="150"/>
      <c r="G20" s="148"/>
      <c r="H20" s="148"/>
      <c r="I20" s="151"/>
      <c r="J20" s="152"/>
      <c r="K20" s="153"/>
      <c r="L20" s="153"/>
      <c r="M20" s="150"/>
      <c r="N20" s="29"/>
    </row>
    <row r="21" spans="1:14" x14ac:dyDescent="0.25">
      <c r="A21" s="143">
        <v>45642</v>
      </c>
      <c r="B21" s="125">
        <v>39</v>
      </c>
      <c r="C21" s="126"/>
      <c r="D21" s="126"/>
      <c r="E21" s="145">
        <v>14</v>
      </c>
      <c r="F21" s="125"/>
      <c r="G21" s="126"/>
      <c r="H21" s="126"/>
      <c r="I21" s="145"/>
      <c r="J21" s="130"/>
      <c r="K21" s="131">
        <v>8</v>
      </c>
      <c r="L21" s="131">
        <v>1</v>
      </c>
      <c r="M21" s="125">
        <v>32</v>
      </c>
      <c r="N21" s="29">
        <f t="shared" si="0"/>
        <v>94</v>
      </c>
    </row>
    <row r="22" spans="1:14" x14ac:dyDescent="0.25">
      <c r="A22" s="142">
        <v>45643</v>
      </c>
      <c r="B22" s="150"/>
      <c r="C22" s="148"/>
      <c r="D22" s="148"/>
      <c r="E22" s="151"/>
      <c r="F22" s="150"/>
      <c r="G22" s="148"/>
      <c r="H22" s="148"/>
      <c r="I22" s="151"/>
      <c r="J22" s="152"/>
      <c r="K22" s="153"/>
      <c r="L22" s="153"/>
      <c r="M22" s="150"/>
      <c r="N22" s="29"/>
    </row>
    <row r="23" spans="1:14" x14ac:dyDescent="0.25">
      <c r="A23" s="143">
        <v>45644</v>
      </c>
      <c r="B23" s="125">
        <v>26</v>
      </c>
      <c r="C23" s="126"/>
      <c r="D23" s="126"/>
      <c r="E23" s="145">
        <v>17</v>
      </c>
      <c r="F23" s="125"/>
      <c r="G23" s="126"/>
      <c r="H23" s="126"/>
      <c r="I23" s="145"/>
      <c r="J23" s="130"/>
      <c r="K23" s="131">
        <v>10</v>
      </c>
      <c r="L23" s="131"/>
      <c r="M23" s="125">
        <v>33</v>
      </c>
      <c r="N23" s="29">
        <f t="shared" si="0"/>
        <v>86</v>
      </c>
    </row>
    <row r="24" spans="1:14" x14ac:dyDescent="0.25">
      <c r="A24" s="142">
        <v>45645</v>
      </c>
      <c r="B24" s="150"/>
      <c r="C24" s="148"/>
      <c r="D24" s="148"/>
      <c r="E24" s="151"/>
      <c r="F24" s="150"/>
      <c r="G24" s="148"/>
      <c r="H24" s="148"/>
      <c r="I24" s="151"/>
      <c r="J24" s="152"/>
      <c r="K24" s="153"/>
      <c r="L24" s="153"/>
      <c r="M24" s="150"/>
      <c r="N24" s="29"/>
    </row>
    <row r="25" spans="1:14" x14ac:dyDescent="0.25">
      <c r="A25" s="143">
        <v>45646</v>
      </c>
      <c r="B25" s="125">
        <v>37</v>
      </c>
      <c r="C25" s="126">
        <v>3</v>
      </c>
      <c r="D25" s="126"/>
      <c r="E25" s="145">
        <v>16</v>
      </c>
      <c r="F25" s="125"/>
      <c r="G25" s="126"/>
      <c r="H25" s="126"/>
      <c r="I25" s="145"/>
      <c r="J25" s="130"/>
      <c r="K25" s="131">
        <v>8</v>
      </c>
      <c r="L25" s="131"/>
      <c r="M25" s="125">
        <v>34</v>
      </c>
      <c r="N25" s="29">
        <f t="shared" si="0"/>
        <v>98</v>
      </c>
    </row>
    <row r="26" spans="1:14" x14ac:dyDescent="0.25">
      <c r="A26" s="142">
        <v>45647</v>
      </c>
      <c r="B26" s="150"/>
      <c r="C26" s="148"/>
      <c r="D26" s="148"/>
      <c r="E26" s="151"/>
      <c r="F26" s="150"/>
      <c r="G26" s="148"/>
      <c r="H26" s="148"/>
      <c r="I26" s="151"/>
      <c r="J26" s="152"/>
      <c r="K26" s="153"/>
      <c r="L26" s="153"/>
      <c r="M26" s="150"/>
      <c r="N26" s="29"/>
    </row>
    <row r="27" spans="1:14" x14ac:dyDescent="0.25">
      <c r="A27" s="142">
        <v>45648</v>
      </c>
      <c r="B27" s="150"/>
      <c r="C27" s="148"/>
      <c r="D27" s="148"/>
      <c r="E27" s="151"/>
      <c r="F27" s="150"/>
      <c r="G27" s="148"/>
      <c r="H27" s="148"/>
      <c r="I27" s="151"/>
      <c r="J27" s="152"/>
      <c r="K27" s="153"/>
      <c r="L27" s="153"/>
      <c r="M27" s="150"/>
      <c r="N27" s="29"/>
    </row>
    <row r="28" spans="1:14" x14ac:dyDescent="0.25">
      <c r="A28" s="143">
        <v>45649</v>
      </c>
      <c r="B28" s="125">
        <v>81</v>
      </c>
      <c r="C28" s="126">
        <v>3</v>
      </c>
      <c r="D28" s="126"/>
      <c r="E28" s="145">
        <v>40</v>
      </c>
      <c r="F28" s="125"/>
      <c r="G28" s="126"/>
      <c r="H28" s="126"/>
      <c r="I28" s="145"/>
      <c r="J28" s="130"/>
      <c r="K28" s="131">
        <v>4</v>
      </c>
      <c r="L28" s="131">
        <v>1</v>
      </c>
      <c r="M28" s="125">
        <v>49</v>
      </c>
      <c r="N28" s="29">
        <f t="shared" si="0"/>
        <v>178</v>
      </c>
    </row>
    <row r="29" spans="1:14" x14ac:dyDescent="0.25">
      <c r="A29" s="143">
        <v>45650</v>
      </c>
      <c r="B29" s="125">
        <v>10</v>
      </c>
      <c r="C29" s="126">
        <v>1</v>
      </c>
      <c r="D29" s="126"/>
      <c r="E29" s="145">
        <v>5</v>
      </c>
      <c r="F29" s="125"/>
      <c r="G29" s="126"/>
      <c r="H29" s="126"/>
      <c r="I29" s="145"/>
      <c r="J29" s="130"/>
      <c r="K29" s="131">
        <v>1</v>
      </c>
      <c r="L29" s="131"/>
      <c r="M29" s="125">
        <v>13</v>
      </c>
      <c r="N29" s="29">
        <f t="shared" si="0"/>
        <v>30</v>
      </c>
    </row>
    <row r="30" spans="1:14" x14ac:dyDescent="0.25">
      <c r="A30" s="142">
        <v>45651</v>
      </c>
      <c r="B30" s="150"/>
      <c r="C30" s="148"/>
      <c r="D30" s="148"/>
      <c r="E30" s="151"/>
      <c r="F30" s="150"/>
      <c r="G30" s="148"/>
      <c r="H30" s="148"/>
      <c r="I30" s="151"/>
      <c r="J30" s="152"/>
      <c r="K30" s="153"/>
      <c r="L30" s="153"/>
      <c r="M30" s="150"/>
      <c r="N30" s="29"/>
    </row>
    <row r="31" spans="1:14" x14ac:dyDescent="0.25">
      <c r="A31" s="142">
        <v>45652</v>
      </c>
      <c r="B31" s="150"/>
      <c r="C31" s="148"/>
      <c r="D31" s="148"/>
      <c r="E31" s="151"/>
      <c r="F31" s="150"/>
      <c r="G31" s="148"/>
      <c r="H31" s="148"/>
      <c r="I31" s="151"/>
      <c r="J31" s="152"/>
      <c r="K31" s="153"/>
      <c r="L31" s="153"/>
      <c r="M31" s="150"/>
      <c r="N31" s="29"/>
    </row>
    <row r="32" spans="1:14" x14ac:dyDescent="0.25">
      <c r="A32" s="143">
        <v>45653</v>
      </c>
      <c r="B32" s="125">
        <v>79</v>
      </c>
      <c r="C32" s="126">
        <v>5</v>
      </c>
      <c r="D32" s="126"/>
      <c r="E32" s="145">
        <v>26</v>
      </c>
      <c r="F32" s="125"/>
      <c r="G32" s="126"/>
      <c r="H32" s="126"/>
      <c r="I32" s="145"/>
      <c r="J32" s="130"/>
      <c r="K32" s="131">
        <v>7</v>
      </c>
      <c r="L32" s="131">
        <v>1</v>
      </c>
      <c r="M32" s="125">
        <v>38</v>
      </c>
      <c r="N32" s="29">
        <f t="shared" si="0"/>
        <v>156</v>
      </c>
    </row>
    <row r="33" spans="1:14" x14ac:dyDescent="0.25">
      <c r="A33" s="143">
        <v>45654</v>
      </c>
      <c r="B33" s="125">
        <v>40</v>
      </c>
      <c r="C33" s="126">
        <v>1</v>
      </c>
      <c r="D33" s="126"/>
      <c r="E33" s="145">
        <v>18</v>
      </c>
      <c r="F33" s="125"/>
      <c r="G33" s="126"/>
      <c r="H33" s="126"/>
      <c r="I33" s="145"/>
      <c r="J33" s="130"/>
      <c r="K33" s="131">
        <v>2</v>
      </c>
      <c r="L33" s="131"/>
      <c r="M33" s="125">
        <v>29</v>
      </c>
      <c r="N33" s="29">
        <f t="shared" si="0"/>
        <v>90</v>
      </c>
    </row>
    <row r="34" spans="1:14" x14ac:dyDescent="0.25">
      <c r="A34" s="142">
        <v>45655</v>
      </c>
      <c r="B34" s="150"/>
      <c r="C34" s="148"/>
      <c r="D34" s="148"/>
      <c r="E34" s="151"/>
      <c r="F34" s="150"/>
      <c r="G34" s="148"/>
      <c r="H34" s="148"/>
      <c r="I34" s="151"/>
      <c r="J34" s="152"/>
      <c r="K34" s="153"/>
      <c r="L34" s="153"/>
      <c r="M34" s="150"/>
      <c r="N34" s="29"/>
    </row>
    <row r="35" spans="1:14" x14ac:dyDescent="0.25">
      <c r="A35" s="143">
        <v>45656</v>
      </c>
      <c r="B35" s="125">
        <v>70</v>
      </c>
      <c r="C35" s="126">
        <v>4</v>
      </c>
      <c r="D35" s="126"/>
      <c r="E35" s="145">
        <v>37</v>
      </c>
      <c r="F35" s="125"/>
      <c r="G35" s="126"/>
      <c r="H35" s="126"/>
      <c r="I35" s="145"/>
      <c r="J35" s="130"/>
      <c r="K35" s="131">
        <v>3</v>
      </c>
      <c r="L35" s="131">
        <v>1</v>
      </c>
      <c r="M35" s="125">
        <v>82</v>
      </c>
      <c r="N35" s="29">
        <f t="shared" si="0"/>
        <v>197</v>
      </c>
    </row>
    <row r="36" spans="1:14" ht="15.75" thickBot="1" x14ac:dyDescent="0.3">
      <c r="A36" s="143">
        <v>45657</v>
      </c>
      <c r="B36" s="125">
        <v>38</v>
      </c>
      <c r="C36" s="126">
        <v>2</v>
      </c>
      <c r="D36" s="126"/>
      <c r="E36" s="145">
        <v>23</v>
      </c>
      <c r="F36" s="125"/>
      <c r="G36" s="126"/>
      <c r="H36" s="126"/>
      <c r="I36" s="145"/>
      <c r="J36" s="130"/>
      <c r="K36" s="131">
        <v>2</v>
      </c>
      <c r="L36" s="131">
        <v>1</v>
      </c>
      <c r="M36" s="125">
        <v>38</v>
      </c>
      <c r="N36" s="29">
        <f t="shared" si="0"/>
        <v>104</v>
      </c>
    </row>
    <row r="37" spans="1:14" ht="26.25" thickBot="1" x14ac:dyDescent="0.3">
      <c r="A37" s="51" t="s">
        <v>14</v>
      </c>
      <c r="B37" s="52">
        <f t="shared" ref="B37:M37" si="2">SUM(B6:B36)</f>
        <v>487</v>
      </c>
      <c r="C37" s="53">
        <f t="shared" si="2"/>
        <v>22</v>
      </c>
      <c r="D37" s="53">
        <f t="shared" si="2"/>
        <v>0</v>
      </c>
      <c r="E37" s="52">
        <f t="shared" si="2"/>
        <v>223</v>
      </c>
      <c r="F37" s="54">
        <f t="shared" si="2"/>
        <v>0</v>
      </c>
      <c r="G37" s="53">
        <f t="shared" si="2"/>
        <v>0</v>
      </c>
      <c r="H37" s="52">
        <f t="shared" si="2"/>
        <v>0</v>
      </c>
      <c r="I37" s="55">
        <f t="shared" si="2"/>
        <v>0</v>
      </c>
      <c r="J37" s="56">
        <f t="shared" si="2"/>
        <v>0</v>
      </c>
      <c r="K37" s="54">
        <f t="shared" si="2"/>
        <v>90</v>
      </c>
      <c r="L37" s="54">
        <f t="shared" si="2"/>
        <v>12</v>
      </c>
      <c r="M37" s="57">
        <f t="shared" si="2"/>
        <v>458</v>
      </c>
      <c r="N37" s="31">
        <f>SUM(B37:M37)</f>
        <v>1292</v>
      </c>
    </row>
    <row r="38" spans="1:14" ht="26.25" thickBot="1" x14ac:dyDescent="0.3">
      <c r="A38" s="9" t="s">
        <v>15</v>
      </c>
      <c r="B38" s="10">
        <f>B37+'Nov. 2024'!B37</f>
        <v>1654</v>
      </c>
      <c r="C38" s="11">
        <f>C37+'Nov. 2024'!C37</f>
        <v>91</v>
      </c>
      <c r="D38" s="11">
        <f>D37+'Nov. 2024'!D37</f>
        <v>3</v>
      </c>
      <c r="E38" s="27">
        <f>E37+'Nov. 2024'!E37</f>
        <v>562</v>
      </c>
      <c r="F38" s="10">
        <f>F37+'Nov. 2024'!F37</f>
        <v>559</v>
      </c>
      <c r="G38" s="11">
        <f>G37+'Nov. 2024'!G37</f>
        <v>54</v>
      </c>
      <c r="H38" s="11">
        <f>H37+'Nov. 2024'!H37</f>
        <v>0</v>
      </c>
      <c r="I38" s="27">
        <f>I37+'Nov. 2024'!I37</f>
        <v>32</v>
      </c>
      <c r="J38" s="10">
        <f>J37+'Nov. 2024'!J37</f>
        <v>19</v>
      </c>
      <c r="K38" s="21">
        <f>K37+'Nov. 2024'!K37</f>
        <v>586</v>
      </c>
      <c r="L38" s="27">
        <f>L37+'Nov. 2024'!L37</f>
        <v>48</v>
      </c>
      <c r="M38" s="27">
        <f>M37+'Nov. 2024'!M37</f>
        <v>2904</v>
      </c>
      <c r="N38" s="27">
        <f>'Dec. 2024'!N37+'Nov. 2024'!N37</f>
        <v>6512</v>
      </c>
    </row>
  </sheetData>
  <mergeCells count="8">
    <mergeCell ref="A1:N2"/>
    <mergeCell ref="A4:A5"/>
    <mergeCell ref="B4:E4"/>
    <mergeCell ref="F4:I4"/>
    <mergeCell ref="M4:M5"/>
    <mergeCell ref="N4:N5"/>
    <mergeCell ref="K4:K5"/>
    <mergeCell ref="L4:L5"/>
  </mergeCells>
  <printOptions horizontalCentered="1"/>
  <pageMargins left="0.2" right="0.2" top="0.75" bottom="0.75" header="0.3" footer="0.3"/>
  <pageSetup scale="8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>
      <selection activeCell="V20" sqref="V20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36"/>
  <sheetViews>
    <sheetView workbookViewId="0">
      <selection activeCell="M20" sqref="M20"/>
    </sheetView>
  </sheetViews>
  <sheetFormatPr defaultRowHeight="15" x14ac:dyDescent="0.25"/>
  <cols>
    <col min="1" max="1" width="10.140625" style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156" t="s">
        <v>18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16" ht="14.45" customHeigh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6" ht="15.75" customHeight="1" thickBot="1" x14ac:dyDescent="0.3"/>
    <row r="4" spans="1:16" ht="14.45" customHeight="1" x14ac:dyDescent="0.25">
      <c r="A4" s="157" t="s">
        <v>0</v>
      </c>
      <c r="B4" s="159" t="s">
        <v>1</v>
      </c>
      <c r="C4" s="160"/>
      <c r="D4" s="160"/>
      <c r="E4" s="161"/>
      <c r="F4" s="159" t="s">
        <v>2</v>
      </c>
      <c r="G4" s="160"/>
      <c r="H4" s="160"/>
      <c r="I4" s="161"/>
      <c r="J4" s="162" t="s">
        <v>3</v>
      </c>
      <c r="K4" s="163"/>
      <c r="L4" s="164"/>
      <c r="M4" s="165" t="s">
        <v>4</v>
      </c>
      <c r="N4" s="157" t="s">
        <v>5</v>
      </c>
      <c r="O4" s="157" t="s">
        <v>6</v>
      </c>
      <c r="P4" s="167" t="s">
        <v>7</v>
      </c>
    </row>
    <row r="5" spans="1:16" ht="15.75" thickBot="1" x14ac:dyDescent="0.3">
      <c r="A5" s="15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66"/>
      <c r="N5" s="158"/>
      <c r="O5" s="158"/>
      <c r="P5" s="168"/>
    </row>
    <row r="6" spans="1:16" ht="15" customHeight="1" x14ac:dyDescent="0.25">
      <c r="A6" s="58">
        <v>45323</v>
      </c>
      <c r="B6" s="59"/>
      <c r="C6" s="60"/>
      <c r="D6" s="60"/>
      <c r="E6" s="61"/>
      <c r="F6" s="62"/>
      <c r="G6" s="60"/>
      <c r="H6" s="60"/>
      <c r="I6" s="61"/>
      <c r="J6" s="63"/>
      <c r="K6" s="60"/>
      <c r="L6" s="64"/>
      <c r="M6" s="62"/>
      <c r="N6" s="62"/>
      <c r="O6" s="65"/>
      <c r="P6" s="30"/>
    </row>
    <row r="7" spans="1:16" ht="15" customHeight="1" x14ac:dyDescent="0.25">
      <c r="A7" s="102">
        <v>45324</v>
      </c>
      <c r="B7" s="103">
        <v>3</v>
      </c>
      <c r="C7" s="104"/>
      <c r="D7" s="104"/>
      <c r="E7" s="105"/>
      <c r="F7" s="106"/>
      <c r="G7" s="104"/>
      <c r="H7" s="104"/>
      <c r="I7" s="105"/>
      <c r="J7" s="107"/>
      <c r="K7" s="104"/>
      <c r="L7" s="108"/>
      <c r="M7" s="106"/>
      <c r="N7" s="106"/>
      <c r="O7" s="109">
        <v>23</v>
      </c>
      <c r="P7" s="30">
        <f>SUM(B7:O7)</f>
        <v>26</v>
      </c>
    </row>
    <row r="8" spans="1:16" ht="15" customHeight="1" x14ac:dyDescent="0.25">
      <c r="A8" s="58">
        <v>45325</v>
      </c>
      <c r="B8" s="66"/>
      <c r="C8" s="67"/>
      <c r="D8" s="67"/>
      <c r="E8" s="68"/>
      <c r="F8" s="69"/>
      <c r="G8" s="67"/>
      <c r="H8" s="67"/>
      <c r="I8" s="68"/>
      <c r="J8" s="70"/>
      <c r="K8" s="67"/>
      <c r="L8" s="71"/>
      <c r="M8" s="69"/>
      <c r="N8" s="69"/>
      <c r="O8" s="72"/>
      <c r="P8" s="30"/>
    </row>
    <row r="9" spans="1:16" ht="15" customHeight="1" x14ac:dyDescent="0.25">
      <c r="A9" s="58">
        <v>45326</v>
      </c>
      <c r="B9" s="66"/>
      <c r="C9" s="67"/>
      <c r="D9" s="67"/>
      <c r="E9" s="68"/>
      <c r="F9" s="69"/>
      <c r="G9" s="67"/>
      <c r="H9" s="67"/>
      <c r="I9" s="68"/>
      <c r="J9" s="70"/>
      <c r="K9" s="67"/>
      <c r="L9" s="71"/>
      <c r="M9" s="69"/>
      <c r="N9" s="69"/>
      <c r="O9" s="72"/>
      <c r="P9" s="30"/>
    </row>
    <row r="10" spans="1:16" ht="15" customHeight="1" x14ac:dyDescent="0.25">
      <c r="A10" s="102">
        <v>45327</v>
      </c>
      <c r="B10" s="103">
        <v>6</v>
      </c>
      <c r="C10" s="104">
        <v>2</v>
      </c>
      <c r="D10" s="104"/>
      <c r="E10" s="105">
        <v>1</v>
      </c>
      <c r="F10" s="106"/>
      <c r="G10" s="104"/>
      <c r="H10" s="104"/>
      <c r="I10" s="105"/>
      <c r="J10" s="107"/>
      <c r="K10" s="104"/>
      <c r="L10" s="108"/>
      <c r="M10" s="106"/>
      <c r="N10" s="106"/>
      <c r="O10" s="109">
        <v>33</v>
      </c>
      <c r="P10" s="30">
        <f t="shared" ref="P10:P33" si="0">SUM(B10:O10)</f>
        <v>42</v>
      </c>
    </row>
    <row r="11" spans="1:16" ht="15" customHeight="1" x14ac:dyDescent="0.25">
      <c r="A11" s="58">
        <v>45328</v>
      </c>
      <c r="B11" s="66"/>
      <c r="C11" s="67"/>
      <c r="D11" s="67"/>
      <c r="E11" s="68"/>
      <c r="F11" s="69"/>
      <c r="G11" s="67"/>
      <c r="H11" s="67"/>
      <c r="I11" s="68"/>
      <c r="J11" s="70"/>
      <c r="K11" s="67"/>
      <c r="L11" s="71"/>
      <c r="M11" s="69"/>
      <c r="N11" s="69"/>
      <c r="O11" s="72"/>
      <c r="P11" s="30"/>
    </row>
    <row r="12" spans="1:16" ht="15" customHeight="1" x14ac:dyDescent="0.25">
      <c r="A12" s="102">
        <v>45329</v>
      </c>
      <c r="B12" s="103">
        <v>7</v>
      </c>
      <c r="C12" s="104">
        <v>2</v>
      </c>
      <c r="D12" s="104"/>
      <c r="E12" s="105">
        <v>3</v>
      </c>
      <c r="F12" s="106"/>
      <c r="G12" s="104"/>
      <c r="H12" s="104"/>
      <c r="I12" s="105"/>
      <c r="J12" s="107"/>
      <c r="K12" s="104"/>
      <c r="L12" s="108"/>
      <c r="M12" s="106"/>
      <c r="N12" s="106"/>
      <c r="O12" s="109">
        <v>51</v>
      </c>
      <c r="P12" s="30">
        <f t="shared" si="0"/>
        <v>63</v>
      </c>
    </row>
    <row r="13" spans="1:16" ht="15" customHeight="1" x14ac:dyDescent="0.25">
      <c r="A13" s="58">
        <v>45330</v>
      </c>
      <c r="B13" s="66"/>
      <c r="C13" s="67"/>
      <c r="D13" s="67"/>
      <c r="E13" s="68"/>
      <c r="F13" s="69"/>
      <c r="G13" s="67"/>
      <c r="H13" s="67"/>
      <c r="I13" s="68"/>
      <c r="J13" s="70"/>
      <c r="K13" s="67"/>
      <c r="L13" s="71"/>
      <c r="M13" s="69"/>
      <c r="N13" s="69"/>
      <c r="O13" s="72"/>
      <c r="P13" s="30"/>
    </row>
    <row r="14" spans="1:16" ht="15" customHeight="1" x14ac:dyDescent="0.25">
      <c r="A14" s="102">
        <v>45331</v>
      </c>
      <c r="B14" s="103">
        <v>6</v>
      </c>
      <c r="C14" s="104"/>
      <c r="D14" s="104"/>
      <c r="E14" s="105">
        <v>1</v>
      </c>
      <c r="F14" s="106"/>
      <c r="G14" s="104"/>
      <c r="H14" s="104"/>
      <c r="I14" s="105"/>
      <c r="J14" s="107"/>
      <c r="K14" s="104"/>
      <c r="L14" s="108"/>
      <c r="M14" s="106"/>
      <c r="N14" s="106"/>
      <c r="O14" s="109">
        <v>25</v>
      </c>
      <c r="P14" s="30">
        <f t="shared" si="0"/>
        <v>32</v>
      </c>
    </row>
    <row r="15" spans="1:16" ht="15" customHeight="1" x14ac:dyDescent="0.25">
      <c r="A15" s="58">
        <v>45332</v>
      </c>
      <c r="B15" s="66"/>
      <c r="C15" s="67"/>
      <c r="D15" s="67"/>
      <c r="E15" s="68"/>
      <c r="F15" s="69"/>
      <c r="G15" s="67"/>
      <c r="H15" s="67"/>
      <c r="I15" s="68"/>
      <c r="J15" s="70"/>
      <c r="K15" s="67"/>
      <c r="L15" s="71"/>
      <c r="M15" s="69"/>
      <c r="N15" s="69"/>
      <c r="O15" s="72"/>
      <c r="P15" s="30"/>
    </row>
    <row r="16" spans="1:16" ht="15" customHeight="1" x14ac:dyDescent="0.25">
      <c r="A16" s="58">
        <v>45333</v>
      </c>
      <c r="B16" s="66"/>
      <c r="C16" s="67"/>
      <c r="D16" s="67"/>
      <c r="E16" s="68"/>
      <c r="F16" s="69"/>
      <c r="G16" s="67"/>
      <c r="H16" s="67"/>
      <c r="I16" s="68"/>
      <c r="J16" s="70"/>
      <c r="K16" s="67"/>
      <c r="L16" s="71"/>
      <c r="M16" s="69"/>
      <c r="N16" s="69"/>
      <c r="O16" s="72"/>
      <c r="P16" s="30"/>
    </row>
    <row r="17" spans="1:16" x14ac:dyDescent="0.25">
      <c r="A17" s="102">
        <v>45334</v>
      </c>
      <c r="B17" s="103">
        <v>1</v>
      </c>
      <c r="C17" s="104">
        <v>2</v>
      </c>
      <c r="D17" s="104"/>
      <c r="E17" s="105"/>
      <c r="F17" s="106"/>
      <c r="G17" s="104"/>
      <c r="H17" s="104"/>
      <c r="I17" s="105"/>
      <c r="J17" s="107"/>
      <c r="K17" s="104"/>
      <c r="L17" s="108"/>
      <c r="M17" s="106"/>
      <c r="N17" s="106"/>
      <c r="O17" s="109">
        <v>14</v>
      </c>
      <c r="P17" s="30">
        <f t="shared" si="0"/>
        <v>17</v>
      </c>
    </row>
    <row r="18" spans="1:16" x14ac:dyDescent="0.25">
      <c r="A18" s="58">
        <v>45335</v>
      </c>
      <c r="B18" s="66"/>
      <c r="C18" s="67"/>
      <c r="D18" s="67"/>
      <c r="E18" s="68"/>
      <c r="F18" s="69"/>
      <c r="G18" s="67"/>
      <c r="H18" s="67"/>
      <c r="I18" s="68"/>
      <c r="J18" s="70"/>
      <c r="K18" s="67"/>
      <c r="L18" s="71"/>
      <c r="M18" s="69"/>
      <c r="N18" s="69"/>
      <c r="O18" s="72"/>
      <c r="P18" s="30"/>
    </row>
    <row r="19" spans="1:16" x14ac:dyDescent="0.25">
      <c r="A19" s="58">
        <v>45336</v>
      </c>
      <c r="B19" s="66"/>
      <c r="C19" s="67"/>
      <c r="D19" s="67"/>
      <c r="E19" s="68"/>
      <c r="F19" s="69"/>
      <c r="G19" s="67"/>
      <c r="H19" s="67"/>
      <c r="I19" s="68"/>
      <c r="J19" s="70"/>
      <c r="K19" s="67"/>
      <c r="L19" s="71"/>
      <c r="M19" s="69"/>
      <c r="N19" s="69"/>
      <c r="O19" s="72"/>
      <c r="P19" s="30"/>
    </row>
    <row r="20" spans="1:16" x14ac:dyDescent="0.25">
      <c r="A20" s="58">
        <v>45337</v>
      </c>
      <c r="B20" s="66"/>
      <c r="C20" s="67"/>
      <c r="D20" s="67"/>
      <c r="E20" s="68"/>
      <c r="F20" s="69"/>
      <c r="G20" s="67"/>
      <c r="H20" s="67"/>
      <c r="I20" s="68"/>
      <c r="J20" s="70"/>
      <c r="K20" s="67"/>
      <c r="L20" s="71"/>
      <c r="M20" s="69"/>
      <c r="N20" s="69"/>
      <c r="O20" s="72"/>
      <c r="P20" s="30"/>
    </row>
    <row r="21" spans="1:16" x14ac:dyDescent="0.25">
      <c r="A21" s="102">
        <v>45338</v>
      </c>
      <c r="B21" s="103"/>
      <c r="C21" s="104"/>
      <c r="D21" s="104"/>
      <c r="E21" s="105"/>
      <c r="F21" s="106"/>
      <c r="G21" s="104"/>
      <c r="H21" s="104"/>
      <c r="I21" s="105"/>
      <c r="J21" s="107"/>
      <c r="K21" s="104"/>
      <c r="L21" s="108"/>
      <c r="M21" s="106"/>
      <c r="N21" s="106"/>
      <c r="O21" s="109">
        <v>8</v>
      </c>
      <c r="P21" s="30">
        <f t="shared" si="0"/>
        <v>8</v>
      </c>
    </row>
    <row r="22" spans="1:16" x14ac:dyDescent="0.25">
      <c r="A22" s="58">
        <v>45339</v>
      </c>
      <c r="B22" s="66"/>
      <c r="C22" s="67"/>
      <c r="D22" s="67"/>
      <c r="E22" s="68"/>
      <c r="F22" s="69"/>
      <c r="G22" s="67"/>
      <c r="H22" s="67"/>
      <c r="I22" s="68"/>
      <c r="J22" s="70"/>
      <c r="K22" s="67"/>
      <c r="L22" s="71"/>
      <c r="M22" s="69"/>
      <c r="N22" s="69"/>
      <c r="O22" s="72"/>
      <c r="P22" s="30"/>
    </row>
    <row r="23" spans="1:16" x14ac:dyDescent="0.25">
      <c r="A23" s="58">
        <v>45340</v>
      </c>
      <c r="B23" s="66"/>
      <c r="C23" s="67"/>
      <c r="D23" s="67"/>
      <c r="E23" s="68"/>
      <c r="F23" s="69"/>
      <c r="G23" s="67"/>
      <c r="H23" s="67"/>
      <c r="I23" s="68"/>
      <c r="J23" s="70"/>
      <c r="K23" s="67"/>
      <c r="L23" s="71"/>
      <c r="M23" s="69"/>
      <c r="N23" s="69"/>
      <c r="O23" s="72"/>
      <c r="P23" s="30"/>
    </row>
    <row r="24" spans="1:16" x14ac:dyDescent="0.25">
      <c r="A24" s="102">
        <v>45341</v>
      </c>
      <c r="B24" s="103">
        <v>2</v>
      </c>
      <c r="C24" s="104"/>
      <c r="D24" s="104"/>
      <c r="E24" s="105"/>
      <c r="F24" s="106"/>
      <c r="G24" s="104"/>
      <c r="H24" s="104"/>
      <c r="I24" s="105"/>
      <c r="J24" s="107"/>
      <c r="K24" s="104"/>
      <c r="L24" s="108"/>
      <c r="M24" s="106"/>
      <c r="N24" s="106"/>
      <c r="O24" s="109">
        <v>5</v>
      </c>
      <c r="P24" s="30">
        <f t="shared" si="0"/>
        <v>7</v>
      </c>
    </row>
    <row r="25" spans="1:16" x14ac:dyDescent="0.25">
      <c r="A25" s="58">
        <v>45342</v>
      </c>
      <c r="B25" s="66"/>
      <c r="C25" s="67"/>
      <c r="D25" s="67"/>
      <c r="E25" s="68"/>
      <c r="F25" s="69"/>
      <c r="G25" s="67"/>
      <c r="H25" s="67"/>
      <c r="I25" s="68"/>
      <c r="J25" s="70"/>
      <c r="K25" s="67"/>
      <c r="L25" s="71"/>
      <c r="M25" s="69"/>
      <c r="N25" s="69"/>
      <c r="O25" s="72"/>
      <c r="P25" s="30"/>
    </row>
    <row r="26" spans="1:16" x14ac:dyDescent="0.25">
      <c r="A26" s="102">
        <v>45343</v>
      </c>
      <c r="B26" s="103"/>
      <c r="C26" s="104"/>
      <c r="D26" s="104"/>
      <c r="E26" s="105">
        <v>1</v>
      </c>
      <c r="F26" s="106"/>
      <c r="G26" s="104"/>
      <c r="H26" s="104"/>
      <c r="I26" s="105"/>
      <c r="J26" s="107"/>
      <c r="K26" s="104"/>
      <c r="L26" s="108"/>
      <c r="M26" s="106"/>
      <c r="N26" s="106"/>
      <c r="O26" s="109">
        <v>10</v>
      </c>
      <c r="P26" s="30">
        <f t="shared" si="0"/>
        <v>11</v>
      </c>
    </row>
    <row r="27" spans="1:16" x14ac:dyDescent="0.25">
      <c r="A27" s="58">
        <v>45344</v>
      </c>
      <c r="B27" s="66"/>
      <c r="C27" s="67"/>
      <c r="D27" s="67"/>
      <c r="E27" s="68"/>
      <c r="F27" s="69"/>
      <c r="G27" s="67"/>
      <c r="H27" s="67"/>
      <c r="I27" s="68"/>
      <c r="J27" s="70"/>
      <c r="K27" s="67"/>
      <c r="L27" s="71"/>
      <c r="M27" s="69"/>
      <c r="N27" s="69"/>
      <c r="O27" s="72"/>
      <c r="P27" s="30"/>
    </row>
    <row r="28" spans="1:16" x14ac:dyDescent="0.25">
      <c r="A28" s="102">
        <v>45345</v>
      </c>
      <c r="B28" s="103"/>
      <c r="C28" s="104"/>
      <c r="D28" s="104"/>
      <c r="E28" s="105"/>
      <c r="F28" s="106"/>
      <c r="G28" s="104"/>
      <c r="H28" s="104"/>
      <c r="I28" s="105"/>
      <c r="J28" s="107"/>
      <c r="K28" s="104"/>
      <c r="L28" s="108"/>
      <c r="M28" s="106"/>
      <c r="N28" s="106"/>
      <c r="O28" s="109">
        <v>13</v>
      </c>
      <c r="P28" s="30">
        <f t="shared" si="0"/>
        <v>13</v>
      </c>
    </row>
    <row r="29" spans="1:16" x14ac:dyDescent="0.25">
      <c r="A29" s="58">
        <v>45346</v>
      </c>
      <c r="B29" s="66"/>
      <c r="C29" s="67"/>
      <c r="D29" s="67"/>
      <c r="E29" s="68"/>
      <c r="F29" s="69"/>
      <c r="G29" s="67"/>
      <c r="H29" s="67"/>
      <c r="I29" s="68"/>
      <c r="J29" s="70"/>
      <c r="K29" s="67"/>
      <c r="L29" s="71"/>
      <c r="M29" s="69"/>
      <c r="N29" s="69"/>
      <c r="O29" s="72"/>
      <c r="P29" s="30"/>
    </row>
    <row r="30" spans="1:16" x14ac:dyDescent="0.25">
      <c r="A30" s="58">
        <v>45347</v>
      </c>
      <c r="B30" s="66"/>
      <c r="C30" s="67"/>
      <c r="D30" s="67"/>
      <c r="E30" s="68"/>
      <c r="F30" s="69"/>
      <c r="G30" s="67"/>
      <c r="H30" s="67"/>
      <c r="I30" s="68"/>
      <c r="J30" s="70"/>
      <c r="K30" s="67"/>
      <c r="L30" s="71"/>
      <c r="M30" s="69"/>
      <c r="N30" s="69"/>
      <c r="O30" s="72"/>
      <c r="P30" s="30"/>
    </row>
    <row r="31" spans="1:16" x14ac:dyDescent="0.25">
      <c r="A31" s="102">
        <v>45348</v>
      </c>
      <c r="B31" s="103">
        <v>2</v>
      </c>
      <c r="C31" s="104"/>
      <c r="D31" s="104"/>
      <c r="E31" s="105"/>
      <c r="F31" s="106"/>
      <c r="G31" s="104"/>
      <c r="H31" s="104"/>
      <c r="I31" s="105"/>
      <c r="J31" s="107"/>
      <c r="K31" s="104"/>
      <c r="L31" s="108"/>
      <c r="M31" s="106"/>
      <c r="N31" s="106"/>
      <c r="O31" s="109">
        <v>34</v>
      </c>
      <c r="P31" s="30">
        <f t="shared" si="0"/>
        <v>36</v>
      </c>
    </row>
    <row r="32" spans="1:16" x14ac:dyDescent="0.25">
      <c r="A32" s="58">
        <v>45349</v>
      </c>
      <c r="B32" s="66"/>
      <c r="C32" s="67"/>
      <c r="D32" s="67"/>
      <c r="E32" s="68"/>
      <c r="F32" s="69"/>
      <c r="G32" s="67"/>
      <c r="H32" s="67"/>
      <c r="I32" s="68"/>
      <c r="J32" s="70"/>
      <c r="K32" s="67"/>
      <c r="L32" s="71"/>
      <c r="M32" s="69"/>
      <c r="N32" s="69"/>
      <c r="O32" s="72"/>
      <c r="P32" s="30"/>
    </row>
    <row r="33" spans="1:16" x14ac:dyDescent="0.25">
      <c r="A33" s="102">
        <v>45350</v>
      </c>
      <c r="B33" s="110">
        <v>4</v>
      </c>
      <c r="C33" s="111"/>
      <c r="D33" s="111"/>
      <c r="E33" s="112"/>
      <c r="F33" s="113"/>
      <c r="G33" s="111"/>
      <c r="H33" s="111"/>
      <c r="I33" s="112"/>
      <c r="J33" s="114"/>
      <c r="K33" s="111"/>
      <c r="L33" s="115"/>
      <c r="M33" s="113"/>
      <c r="N33" s="113"/>
      <c r="O33" s="116">
        <v>21</v>
      </c>
      <c r="P33" s="30">
        <f t="shared" si="0"/>
        <v>25</v>
      </c>
    </row>
    <row r="34" spans="1:16" ht="15.75" thickBot="1" x14ac:dyDescent="0.3">
      <c r="A34" s="58">
        <v>45351</v>
      </c>
      <c r="B34" s="80"/>
      <c r="C34" s="81"/>
      <c r="D34" s="81"/>
      <c r="E34" s="82"/>
      <c r="F34" s="83"/>
      <c r="G34" s="81"/>
      <c r="H34" s="81"/>
      <c r="I34" s="82"/>
      <c r="J34" s="84"/>
      <c r="K34" s="81"/>
      <c r="L34" s="85"/>
      <c r="M34" s="83"/>
      <c r="N34" s="83"/>
      <c r="O34" s="86"/>
      <c r="P34" s="30"/>
    </row>
    <row r="35" spans="1:16" ht="23.45" customHeight="1" thickBot="1" x14ac:dyDescent="0.3">
      <c r="A35" s="32" t="s">
        <v>14</v>
      </c>
      <c r="B35" s="33">
        <f t="shared" ref="B35:N35" si="1">SUM(B3:B34)</f>
        <v>31</v>
      </c>
      <c r="C35" s="34">
        <f t="shared" si="1"/>
        <v>6</v>
      </c>
      <c r="D35" s="34">
        <f t="shared" si="1"/>
        <v>0</v>
      </c>
      <c r="E35" s="33">
        <f t="shared" si="1"/>
        <v>6</v>
      </c>
      <c r="F35" s="36">
        <f t="shared" si="1"/>
        <v>0</v>
      </c>
      <c r="G35" s="34">
        <f t="shared" si="1"/>
        <v>0</v>
      </c>
      <c r="H35" s="33">
        <f t="shared" si="1"/>
        <v>0</v>
      </c>
      <c r="I35" s="37">
        <f t="shared" si="1"/>
        <v>0</v>
      </c>
      <c r="J35" s="38">
        <f t="shared" si="1"/>
        <v>0</v>
      </c>
      <c r="K35" s="34">
        <f t="shared" si="1"/>
        <v>0</v>
      </c>
      <c r="L35" s="33">
        <f t="shared" si="1"/>
        <v>0</v>
      </c>
      <c r="M35" s="36">
        <f t="shared" si="1"/>
        <v>0</v>
      </c>
      <c r="N35" s="36">
        <f t="shared" si="1"/>
        <v>0</v>
      </c>
      <c r="O35" s="31">
        <f>SUM(O6:O34)</f>
        <v>237</v>
      </c>
      <c r="P35" s="35">
        <f>SUM(B35:O35)</f>
        <v>280</v>
      </c>
    </row>
    <row r="36" spans="1:16" ht="26.25" thickBot="1" x14ac:dyDescent="0.3">
      <c r="A36" s="73" t="s">
        <v>15</v>
      </c>
      <c r="B36" s="74">
        <f>(B35+'Jan 2024'!B38)</f>
        <v>100</v>
      </c>
      <c r="C36" s="75">
        <f>(C35+'Jan 2024'!C38)</f>
        <v>13</v>
      </c>
      <c r="D36" s="75">
        <f>(D35+'Jan 2024'!D38)</f>
        <v>0</v>
      </c>
      <c r="E36" s="76">
        <f>(E35+'Jan 2024'!E38)</f>
        <v>35</v>
      </c>
      <c r="F36" s="77">
        <f>(F35+'Jan 2024'!F38)</f>
        <v>0</v>
      </c>
      <c r="G36" s="75">
        <f>(G35+'Jan 2024'!G38)</f>
        <v>0</v>
      </c>
      <c r="H36" s="75">
        <f>(H35+'Jan 2024'!H38)</f>
        <v>0</v>
      </c>
      <c r="I36" s="76">
        <f>(I35+'Jan 2024'!I38)</f>
        <v>0</v>
      </c>
      <c r="J36" s="77">
        <f>(J35+'Jan 2024'!J38)</f>
        <v>0</v>
      </c>
      <c r="K36" s="75">
        <f>(K35+'Jan 2024'!K38)</f>
        <v>0</v>
      </c>
      <c r="L36" s="76">
        <f>(L35+'Jan 2024'!L38)</f>
        <v>0</v>
      </c>
      <c r="M36" s="78">
        <f>(M35+'Jan 2024'!M38)</f>
        <v>7</v>
      </c>
      <c r="N36" s="79">
        <f>(N35+'Jan 2024'!N38)</f>
        <v>5</v>
      </c>
      <c r="O36" s="78">
        <f>(O35+'Jan 2024'!O38)</f>
        <v>413</v>
      </c>
      <c r="P36" s="17">
        <f>SUM(B36:O36)</f>
        <v>573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38"/>
  <sheetViews>
    <sheetView workbookViewId="0">
      <selection activeCell="S20" sqref="S20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9.7109375" customWidth="1"/>
  </cols>
  <sheetData>
    <row r="1" spans="1:16" ht="14.45" customHeight="1" x14ac:dyDescent="0.25">
      <c r="A1" s="169" t="s">
        <v>19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16" ht="14.45" customHeigh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6" ht="15.75" customHeight="1" thickBot="1" x14ac:dyDescent="0.3"/>
    <row r="4" spans="1:16" ht="14.45" customHeight="1" x14ac:dyDescent="0.25">
      <c r="A4" s="157" t="s">
        <v>0</v>
      </c>
      <c r="B4" s="159" t="s">
        <v>1</v>
      </c>
      <c r="C4" s="160"/>
      <c r="D4" s="160"/>
      <c r="E4" s="161"/>
      <c r="F4" s="159" t="s">
        <v>2</v>
      </c>
      <c r="G4" s="160"/>
      <c r="H4" s="160"/>
      <c r="I4" s="161"/>
      <c r="J4" s="162" t="s">
        <v>3</v>
      </c>
      <c r="K4" s="163"/>
      <c r="L4" s="164"/>
      <c r="M4" s="165" t="s">
        <v>4</v>
      </c>
      <c r="N4" s="157" t="s">
        <v>5</v>
      </c>
      <c r="O4" s="157" t="s">
        <v>6</v>
      </c>
      <c r="P4" s="167" t="s">
        <v>7</v>
      </c>
    </row>
    <row r="5" spans="1:16" ht="15.75" thickBot="1" x14ac:dyDescent="0.3">
      <c r="A5" s="15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66"/>
      <c r="N5" s="158"/>
      <c r="O5" s="158"/>
      <c r="P5" s="168"/>
    </row>
    <row r="6" spans="1:16" ht="15" customHeight="1" x14ac:dyDescent="0.25">
      <c r="A6" s="117">
        <v>45352</v>
      </c>
      <c r="B6" s="118">
        <v>3</v>
      </c>
      <c r="C6" s="119">
        <v>3</v>
      </c>
      <c r="D6" s="119"/>
      <c r="E6" s="120">
        <v>1</v>
      </c>
      <c r="F6" s="121"/>
      <c r="G6" s="119"/>
      <c r="H6" s="119"/>
      <c r="I6" s="120"/>
      <c r="J6" s="122"/>
      <c r="K6" s="119"/>
      <c r="L6" s="123"/>
      <c r="M6" s="121"/>
      <c r="N6" s="121"/>
      <c r="O6" s="124">
        <v>39</v>
      </c>
      <c r="P6" s="29">
        <f>SUM(B6:O6)</f>
        <v>46</v>
      </c>
    </row>
    <row r="7" spans="1:16" ht="15" customHeight="1" x14ac:dyDescent="0.25">
      <c r="A7" s="58">
        <v>45353</v>
      </c>
      <c r="B7" s="66"/>
      <c r="C7" s="67"/>
      <c r="D7" s="67"/>
      <c r="E7" s="68"/>
      <c r="F7" s="69"/>
      <c r="G7" s="67"/>
      <c r="H7" s="67"/>
      <c r="I7" s="68"/>
      <c r="J7" s="70"/>
      <c r="K7" s="67"/>
      <c r="L7" s="71"/>
      <c r="M7" s="69"/>
      <c r="N7" s="69"/>
      <c r="O7" s="72"/>
      <c r="P7" s="29"/>
    </row>
    <row r="8" spans="1:16" ht="15" customHeight="1" x14ac:dyDescent="0.25">
      <c r="A8" s="58">
        <v>45354</v>
      </c>
      <c r="B8" s="66"/>
      <c r="C8" s="67"/>
      <c r="D8" s="67"/>
      <c r="E8" s="68"/>
      <c r="F8" s="69"/>
      <c r="G8" s="67"/>
      <c r="H8" s="67"/>
      <c r="I8" s="68"/>
      <c r="J8" s="70"/>
      <c r="K8" s="67"/>
      <c r="L8" s="71"/>
      <c r="M8" s="69"/>
      <c r="N8" s="69"/>
      <c r="O8" s="72"/>
      <c r="P8" s="29"/>
    </row>
    <row r="9" spans="1:16" ht="15" customHeight="1" x14ac:dyDescent="0.25">
      <c r="A9" s="117">
        <v>45355</v>
      </c>
      <c r="B9" s="125">
        <v>2</v>
      </c>
      <c r="C9" s="126"/>
      <c r="D9" s="126"/>
      <c r="E9" s="127"/>
      <c r="F9" s="128"/>
      <c r="G9" s="126"/>
      <c r="H9" s="126"/>
      <c r="I9" s="127"/>
      <c r="J9" s="129"/>
      <c r="K9" s="126"/>
      <c r="L9" s="130"/>
      <c r="M9" s="128"/>
      <c r="N9" s="128"/>
      <c r="O9" s="131">
        <v>16</v>
      </c>
      <c r="P9" s="29">
        <f t="shared" ref="P9:P30" si="0">SUM(B9:O9)</f>
        <v>18</v>
      </c>
    </row>
    <row r="10" spans="1:16" ht="15" customHeight="1" x14ac:dyDescent="0.25">
      <c r="A10" s="58">
        <v>45356</v>
      </c>
      <c r="B10" s="66"/>
      <c r="C10" s="67"/>
      <c r="D10" s="67"/>
      <c r="E10" s="68"/>
      <c r="F10" s="69"/>
      <c r="G10" s="67"/>
      <c r="H10" s="67"/>
      <c r="I10" s="68"/>
      <c r="J10" s="70"/>
      <c r="K10" s="67"/>
      <c r="L10" s="71"/>
      <c r="M10" s="69"/>
      <c r="N10" s="69"/>
      <c r="O10" s="72"/>
      <c r="P10" s="29"/>
    </row>
    <row r="11" spans="1:16" ht="15" customHeight="1" x14ac:dyDescent="0.25">
      <c r="A11" s="117">
        <v>45357</v>
      </c>
      <c r="B11" s="125"/>
      <c r="C11" s="126"/>
      <c r="D11" s="126"/>
      <c r="E11" s="127">
        <v>1</v>
      </c>
      <c r="F11" s="128"/>
      <c r="G11" s="126"/>
      <c r="H11" s="126"/>
      <c r="I11" s="127"/>
      <c r="J11" s="129"/>
      <c r="K11" s="126"/>
      <c r="L11" s="130"/>
      <c r="M11" s="128"/>
      <c r="N11" s="128"/>
      <c r="O11" s="131">
        <v>9</v>
      </c>
      <c r="P11" s="29">
        <f t="shared" si="0"/>
        <v>10</v>
      </c>
    </row>
    <row r="12" spans="1:16" ht="15" customHeight="1" x14ac:dyDescent="0.25">
      <c r="A12" s="58">
        <v>45358</v>
      </c>
      <c r="B12" s="66"/>
      <c r="C12" s="67"/>
      <c r="D12" s="67"/>
      <c r="E12" s="68"/>
      <c r="F12" s="69"/>
      <c r="G12" s="67"/>
      <c r="H12" s="67"/>
      <c r="I12" s="68"/>
      <c r="J12" s="70"/>
      <c r="K12" s="67"/>
      <c r="L12" s="71"/>
      <c r="M12" s="69"/>
      <c r="N12" s="69"/>
      <c r="O12" s="72"/>
      <c r="P12" s="29"/>
    </row>
    <row r="13" spans="1:16" ht="15" customHeight="1" x14ac:dyDescent="0.25">
      <c r="A13" s="117">
        <v>45359</v>
      </c>
      <c r="B13" s="125"/>
      <c r="C13" s="126"/>
      <c r="D13" s="126"/>
      <c r="E13" s="127"/>
      <c r="F13" s="128"/>
      <c r="G13" s="126"/>
      <c r="H13" s="126"/>
      <c r="I13" s="127"/>
      <c r="J13" s="129"/>
      <c r="K13" s="126"/>
      <c r="L13" s="130"/>
      <c r="M13" s="128"/>
      <c r="N13" s="128"/>
      <c r="O13" s="131">
        <v>5</v>
      </c>
      <c r="P13" s="29">
        <f t="shared" si="0"/>
        <v>5</v>
      </c>
    </row>
    <row r="14" spans="1:16" ht="15" customHeight="1" x14ac:dyDescent="0.25">
      <c r="A14" s="58">
        <v>45360</v>
      </c>
      <c r="B14" s="66"/>
      <c r="C14" s="67"/>
      <c r="D14" s="67"/>
      <c r="E14" s="68"/>
      <c r="F14" s="69"/>
      <c r="G14" s="67"/>
      <c r="H14" s="67"/>
      <c r="I14" s="68"/>
      <c r="J14" s="70"/>
      <c r="K14" s="67"/>
      <c r="L14" s="71"/>
      <c r="M14" s="69"/>
      <c r="N14" s="69"/>
      <c r="O14" s="72"/>
      <c r="P14" s="29"/>
    </row>
    <row r="15" spans="1:16" ht="15" customHeight="1" x14ac:dyDescent="0.25">
      <c r="A15" s="58">
        <v>45361</v>
      </c>
      <c r="B15" s="66"/>
      <c r="C15" s="67"/>
      <c r="D15" s="90"/>
      <c r="E15" s="91"/>
      <c r="F15" s="92"/>
      <c r="G15" s="90"/>
      <c r="H15" s="90"/>
      <c r="I15" s="91"/>
      <c r="J15" s="93"/>
      <c r="K15" s="90"/>
      <c r="L15" s="94"/>
      <c r="M15" s="92"/>
      <c r="N15" s="95"/>
      <c r="O15" s="72"/>
      <c r="P15" s="29"/>
    </row>
    <row r="16" spans="1:16" ht="15" customHeight="1" x14ac:dyDescent="0.25">
      <c r="A16" s="117">
        <v>45362</v>
      </c>
      <c r="B16" s="125"/>
      <c r="C16" s="126"/>
      <c r="D16" s="126"/>
      <c r="E16" s="127"/>
      <c r="F16" s="128"/>
      <c r="G16" s="126"/>
      <c r="H16" s="126"/>
      <c r="I16" s="127"/>
      <c r="J16" s="129"/>
      <c r="K16" s="126"/>
      <c r="L16" s="130"/>
      <c r="M16" s="128"/>
      <c r="N16" s="128"/>
      <c r="O16" s="131">
        <v>7</v>
      </c>
      <c r="P16" s="29">
        <f t="shared" si="0"/>
        <v>7</v>
      </c>
    </row>
    <row r="17" spans="1:16" x14ac:dyDescent="0.25">
      <c r="A17" s="58">
        <v>45363</v>
      </c>
      <c r="B17" s="66"/>
      <c r="C17" s="67"/>
      <c r="D17" s="67"/>
      <c r="E17" s="68"/>
      <c r="F17" s="69"/>
      <c r="G17" s="67"/>
      <c r="H17" s="67"/>
      <c r="I17" s="68"/>
      <c r="J17" s="70"/>
      <c r="K17" s="67"/>
      <c r="L17" s="71"/>
      <c r="M17" s="69"/>
      <c r="N17" s="69"/>
      <c r="O17" s="72"/>
      <c r="P17" s="29"/>
    </row>
    <row r="18" spans="1:16" x14ac:dyDescent="0.25">
      <c r="A18" s="117">
        <v>45364</v>
      </c>
      <c r="B18" s="173" t="s">
        <v>28</v>
      </c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5"/>
      <c r="P18" s="29"/>
    </row>
    <row r="19" spans="1:16" x14ac:dyDescent="0.25">
      <c r="A19" s="58">
        <v>45365</v>
      </c>
      <c r="B19" s="66"/>
      <c r="C19" s="67"/>
      <c r="D19" s="67"/>
      <c r="E19" s="68"/>
      <c r="F19" s="69"/>
      <c r="G19" s="67"/>
      <c r="H19" s="67"/>
      <c r="I19" s="68"/>
      <c r="J19" s="70"/>
      <c r="K19" s="67"/>
      <c r="L19" s="71"/>
      <c r="M19" s="69"/>
      <c r="N19" s="69"/>
      <c r="O19" s="72"/>
      <c r="P19" s="29"/>
    </row>
    <row r="20" spans="1:16" x14ac:dyDescent="0.25">
      <c r="A20" s="58">
        <v>45366</v>
      </c>
      <c r="B20" s="66"/>
      <c r="C20" s="67"/>
      <c r="D20" s="67"/>
      <c r="E20" s="68"/>
      <c r="F20" s="69"/>
      <c r="G20" s="67"/>
      <c r="H20" s="67"/>
      <c r="I20" s="68"/>
      <c r="J20" s="70"/>
      <c r="K20" s="67"/>
      <c r="L20" s="71"/>
      <c r="M20" s="69"/>
      <c r="N20" s="69"/>
      <c r="O20" s="72"/>
      <c r="P20" s="29"/>
    </row>
    <row r="21" spans="1:16" x14ac:dyDescent="0.25">
      <c r="A21" s="58">
        <v>45367</v>
      </c>
      <c r="B21" s="66"/>
      <c r="C21" s="67"/>
      <c r="D21" s="67"/>
      <c r="E21" s="68"/>
      <c r="F21" s="69"/>
      <c r="G21" s="67"/>
      <c r="H21" s="67"/>
      <c r="I21" s="68"/>
      <c r="J21" s="70"/>
      <c r="K21" s="67"/>
      <c r="L21" s="71"/>
      <c r="M21" s="69"/>
      <c r="N21" s="69"/>
      <c r="O21" s="72"/>
      <c r="P21" s="29"/>
    </row>
    <row r="22" spans="1:16" x14ac:dyDescent="0.25">
      <c r="A22" s="58">
        <v>45368</v>
      </c>
      <c r="B22" s="66"/>
      <c r="C22" s="67"/>
      <c r="D22" s="67"/>
      <c r="E22" s="68"/>
      <c r="F22" s="69"/>
      <c r="G22" s="67"/>
      <c r="H22" s="67"/>
      <c r="I22" s="68"/>
      <c r="J22" s="70"/>
      <c r="K22" s="67"/>
      <c r="L22" s="71"/>
      <c r="M22" s="69"/>
      <c r="N22" s="69"/>
      <c r="O22" s="72"/>
      <c r="P22" s="29"/>
    </row>
    <row r="23" spans="1:16" x14ac:dyDescent="0.25">
      <c r="A23" s="117">
        <v>45369</v>
      </c>
      <c r="B23" s="125"/>
      <c r="C23" s="126"/>
      <c r="D23" s="126"/>
      <c r="E23" s="127">
        <v>1</v>
      </c>
      <c r="F23" s="128"/>
      <c r="G23" s="126"/>
      <c r="H23" s="126"/>
      <c r="I23" s="127"/>
      <c r="J23" s="129"/>
      <c r="K23" s="126"/>
      <c r="L23" s="130"/>
      <c r="M23" s="128"/>
      <c r="N23" s="128"/>
      <c r="O23" s="131">
        <v>2</v>
      </c>
      <c r="P23" s="29">
        <f t="shared" si="0"/>
        <v>3</v>
      </c>
    </row>
    <row r="24" spans="1:16" x14ac:dyDescent="0.25">
      <c r="A24" s="58">
        <v>45370</v>
      </c>
      <c r="B24" s="66"/>
      <c r="C24" s="67"/>
      <c r="D24" s="67"/>
      <c r="E24" s="68"/>
      <c r="F24" s="69"/>
      <c r="G24" s="67"/>
      <c r="H24" s="67"/>
      <c r="I24" s="68"/>
      <c r="J24" s="70"/>
      <c r="K24" s="67"/>
      <c r="L24" s="71"/>
      <c r="M24" s="69"/>
      <c r="N24" s="69"/>
      <c r="O24" s="72"/>
      <c r="P24" s="29"/>
    </row>
    <row r="25" spans="1:16" x14ac:dyDescent="0.25">
      <c r="A25" s="117">
        <v>45371</v>
      </c>
      <c r="B25" s="173" t="s">
        <v>28</v>
      </c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5"/>
      <c r="P25" s="29"/>
    </row>
    <row r="26" spans="1:16" x14ac:dyDescent="0.25">
      <c r="A26" s="58">
        <v>45372</v>
      </c>
      <c r="B26" s="66"/>
      <c r="C26" s="67"/>
      <c r="D26" s="67"/>
      <c r="E26" s="68"/>
      <c r="F26" s="69"/>
      <c r="G26" s="67"/>
      <c r="H26" s="67"/>
      <c r="I26" s="68"/>
      <c r="J26" s="70"/>
      <c r="K26" s="67"/>
      <c r="L26" s="71"/>
      <c r="M26" s="69"/>
      <c r="N26" s="69"/>
      <c r="O26" s="72"/>
      <c r="P26" s="29"/>
    </row>
    <row r="27" spans="1:16" x14ac:dyDescent="0.25">
      <c r="A27" s="117">
        <v>45373</v>
      </c>
      <c r="B27" s="125"/>
      <c r="C27" s="126"/>
      <c r="D27" s="126"/>
      <c r="E27" s="127"/>
      <c r="F27" s="128"/>
      <c r="G27" s="126"/>
      <c r="H27" s="126"/>
      <c r="I27" s="127"/>
      <c r="J27" s="129"/>
      <c r="K27" s="126"/>
      <c r="L27" s="130"/>
      <c r="M27" s="128"/>
      <c r="N27" s="128"/>
      <c r="O27" s="131">
        <v>6</v>
      </c>
      <c r="P27" s="29">
        <f t="shared" si="0"/>
        <v>6</v>
      </c>
    </row>
    <row r="28" spans="1:16" x14ac:dyDescent="0.25">
      <c r="A28" s="58">
        <v>45374</v>
      </c>
      <c r="B28" s="66"/>
      <c r="C28" s="67"/>
      <c r="D28" s="67"/>
      <c r="E28" s="68"/>
      <c r="F28" s="69"/>
      <c r="G28" s="67"/>
      <c r="H28" s="67"/>
      <c r="I28" s="68"/>
      <c r="J28" s="70"/>
      <c r="K28" s="67"/>
      <c r="L28" s="71"/>
      <c r="M28" s="69"/>
      <c r="N28" s="69"/>
      <c r="O28" s="72"/>
      <c r="P28" s="29"/>
    </row>
    <row r="29" spans="1:16" x14ac:dyDescent="0.25">
      <c r="A29" s="58">
        <v>45375</v>
      </c>
      <c r="B29" s="66"/>
      <c r="C29" s="67"/>
      <c r="D29" s="67"/>
      <c r="E29" s="68"/>
      <c r="F29" s="69"/>
      <c r="G29" s="67"/>
      <c r="H29" s="67"/>
      <c r="I29" s="68"/>
      <c r="J29" s="70"/>
      <c r="K29" s="67"/>
      <c r="L29" s="71"/>
      <c r="M29" s="69"/>
      <c r="N29" s="69"/>
      <c r="O29" s="72"/>
      <c r="P29" s="29"/>
    </row>
    <row r="30" spans="1:16" x14ac:dyDescent="0.25">
      <c r="A30" s="117">
        <v>45376</v>
      </c>
      <c r="B30" s="125"/>
      <c r="C30" s="126"/>
      <c r="D30" s="126"/>
      <c r="E30" s="127"/>
      <c r="F30" s="128"/>
      <c r="G30" s="126"/>
      <c r="H30" s="126"/>
      <c r="I30" s="127"/>
      <c r="J30" s="129"/>
      <c r="K30" s="126"/>
      <c r="L30" s="130"/>
      <c r="M30" s="128"/>
      <c r="N30" s="128"/>
      <c r="O30" s="131">
        <v>14</v>
      </c>
      <c r="P30" s="29">
        <f t="shared" si="0"/>
        <v>14</v>
      </c>
    </row>
    <row r="31" spans="1:16" x14ac:dyDescent="0.25">
      <c r="A31" s="58">
        <v>45377</v>
      </c>
      <c r="B31" s="66"/>
      <c r="C31" s="67"/>
      <c r="D31" s="67"/>
      <c r="E31" s="68"/>
      <c r="F31" s="69"/>
      <c r="G31" s="67"/>
      <c r="H31" s="67"/>
      <c r="I31" s="68"/>
      <c r="J31" s="70"/>
      <c r="K31" s="67"/>
      <c r="L31" s="71"/>
      <c r="M31" s="69"/>
      <c r="N31" s="69"/>
      <c r="O31" s="72"/>
      <c r="P31" s="29"/>
    </row>
    <row r="32" spans="1:16" x14ac:dyDescent="0.25">
      <c r="A32" s="58">
        <v>45378</v>
      </c>
      <c r="B32" s="66"/>
      <c r="C32" s="67"/>
      <c r="D32" s="67"/>
      <c r="E32" s="68"/>
      <c r="F32" s="69"/>
      <c r="G32" s="67"/>
      <c r="H32" s="67"/>
      <c r="I32" s="68"/>
      <c r="J32" s="70"/>
      <c r="K32" s="67"/>
      <c r="L32" s="71"/>
      <c r="M32" s="69"/>
      <c r="N32" s="69"/>
      <c r="O32" s="72"/>
      <c r="P32" s="29"/>
    </row>
    <row r="33" spans="1:16" x14ac:dyDescent="0.25">
      <c r="A33" s="58">
        <v>45379</v>
      </c>
      <c r="B33" s="66"/>
      <c r="C33" s="67"/>
      <c r="D33" s="67"/>
      <c r="E33" s="68"/>
      <c r="F33" s="69"/>
      <c r="G33" s="67"/>
      <c r="H33" s="67"/>
      <c r="I33" s="68"/>
      <c r="J33" s="70"/>
      <c r="K33" s="67"/>
      <c r="L33" s="71"/>
      <c r="M33" s="69"/>
      <c r="N33" s="69"/>
      <c r="O33" s="72"/>
      <c r="P33" s="29"/>
    </row>
    <row r="34" spans="1:16" x14ac:dyDescent="0.25">
      <c r="A34" s="117">
        <v>45380</v>
      </c>
      <c r="B34" s="125">
        <v>1</v>
      </c>
      <c r="C34" s="126"/>
      <c r="D34" s="126">
        <v>1</v>
      </c>
      <c r="E34" s="127">
        <v>1</v>
      </c>
      <c r="F34" s="128"/>
      <c r="G34" s="126"/>
      <c r="H34" s="126"/>
      <c r="I34" s="127"/>
      <c r="J34" s="129"/>
      <c r="K34" s="126"/>
      <c r="L34" s="130"/>
      <c r="M34" s="128"/>
      <c r="N34" s="128"/>
      <c r="O34" s="131">
        <v>31</v>
      </c>
      <c r="P34" s="29"/>
    </row>
    <row r="35" spans="1:16" x14ac:dyDescent="0.25">
      <c r="A35" s="58">
        <v>45381</v>
      </c>
      <c r="B35" s="66"/>
      <c r="C35" s="67"/>
      <c r="D35" s="67"/>
      <c r="E35" s="68"/>
      <c r="F35" s="69"/>
      <c r="G35" s="67"/>
      <c r="H35" s="67"/>
      <c r="I35" s="68"/>
      <c r="J35" s="70"/>
      <c r="K35" s="67"/>
      <c r="L35" s="71"/>
      <c r="M35" s="69"/>
      <c r="N35" s="69"/>
      <c r="O35" s="72"/>
      <c r="P35" s="29"/>
    </row>
    <row r="36" spans="1:16" ht="15.75" thickBot="1" x14ac:dyDescent="0.3">
      <c r="A36" s="58">
        <v>45382</v>
      </c>
      <c r="B36" s="66"/>
      <c r="C36" s="67"/>
      <c r="D36" s="67"/>
      <c r="E36" s="68"/>
      <c r="F36" s="69"/>
      <c r="G36" s="67"/>
      <c r="H36" s="67"/>
      <c r="I36" s="68"/>
      <c r="J36" s="70"/>
      <c r="K36" s="67"/>
      <c r="L36" s="71"/>
      <c r="M36" s="69"/>
      <c r="N36" s="69"/>
      <c r="O36" s="72"/>
      <c r="P36" s="29"/>
    </row>
    <row r="37" spans="1:16" ht="26.25" thickBot="1" x14ac:dyDescent="0.3">
      <c r="A37" s="32" t="s">
        <v>14</v>
      </c>
      <c r="B37" s="33">
        <f t="shared" ref="B37:O37" si="1">SUM(B6:B36)</f>
        <v>6</v>
      </c>
      <c r="C37" s="34">
        <f t="shared" si="1"/>
        <v>3</v>
      </c>
      <c r="D37" s="34">
        <f t="shared" si="1"/>
        <v>1</v>
      </c>
      <c r="E37" s="33">
        <f t="shared" si="1"/>
        <v>4</v>
      </c>
      <c r="F37" s="36">
        <f t="shared" si="1"/>
        <v>0</v>
      </c>
      <c r="G37" s="34">
        <f t="shared" si="1"/>
        <v>0</v>
      </c>
      <c r="H37" s="33">
        <f t="shared" si="1"/>
        <v>0</v>
      </c>
      <c r="I37" s="37">
        <f t="shared" si="1"/>
        <v>0</v>
      </c>
      <c r="J37" s="38">
        <f t="shared" si="1"/>
        <v>0</v>
      </c>
      <c r="K37" s="34">
        <f t="shared" si="1"/>
        <v>0</v>
      </c>
      <c r="L37" s="33">
        <f t="shared" si="1"/>
        <v>0</v>
      </c>
      <c r="M37" s="36">
        <f t="shared" si="1"/>
        <v>0</v>
      </c>
      <c r="N37" s="36">
        <f t="shared" si="1"/>
        <v>0</v>
      </c>
      <c r="O37" s="31">
        <f t="shared" si="1"/>
        <v>129</v>
      </c>
      <c r="P37" s="31">
        <f>SUM(B37:O37)</f>
        <v>143</v>
      </c>
    </row>
    <row r="38" spans="1:16" ht="26.25" thickBot="1" x14ac:dyDescent="0.3">
      <c r="A38" s="9" t="s">
        <v>15</v>
      </c>
      <c r="B38" s="10">
        <f>(B37+'Feb 2024'!B36)</f>
        <v>106</v>
      </c>
      <c r="C38" s="11">
        <f>(C37+'Feb 2024'!C36)</f>
        <v>16</v>
      </c>
      <c r="D38" s="11">
        <f>(D37+'Feb 2024'!D36)</f>
        <v>1</v>
      </c>
      <c r="E38" s="18">
        <f>(E37+'Feb 2024'!E36)</f>
        <v>39</v>
      </c>
      <c r="F38" s="19">
        <f>(F37+'Feb 2024'!F36)</f>
        <v>0</v>
      </c>
      <c r="G38" s="11">
        <f>(G37+'Feb 2024'!G36)</f>
        <v>0</v>
      </c>
      <c r="H38" s="11">
        <f>(H37+'Feb 2024'!H36)</f>
        <v>0</v>
      </c>
      <c r="I38" s="18">
        <f>(I37+'Feb 2024'!I36)</f>
        <v>0</v>
      </c>
      <c r="J38" s="19">
        <f>(J37+'Feb 2024'!J36)</f>
        <v>0</v>
      </c>
      <c r="K38" s="11">
        <f>(K37+'Feb 2024'!K36)</f>
        <v>0</v>
      </c>
      <c r="L38" s="18">
        <f>(L37+'Feb 2024'!L36)</f>
        <v>0</v>
      </c>
      <c r="M38" s="20">
        <f>(M37+'Feb 2024'!M36)</f>
        <v>7</v>
      </c>
      <c r="N38" s="20">
        <f>(N37+'Feb 2024'!N36)</f>
        <v>5</v>
      </c>
      <c r="O38" s="20">
        <f>(O37+'Feb 2024'!O36)</f>
        <v>542</v>
      </c>
      <c r="P38" s="17">
        <f>SUM(B38:O38)</f>
        <v>716</v>
      </c>
    </row>
  </sheetData>
  <mergeCells count="11">
    <mergeCell ref="B18:O18"/>
    <mergeCell ref="B25:O25"/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P37"/>
  <sheetViews>
    <sheetView workbookViewId="0">
      <selection activeCell="V27" sqref="V27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156" t="s">
        <v>20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16" ht="14.45" customHeigh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6" ht="15.75" customHeight="1" thickBot="1" x14ac:dyDescent="0.3"/>
    <row r="4" spans="1:16" ht="14.45" customHeight="1" x14ac:dyDescent="0.25">
      <c r="A4" s="157" t="s">
        <v>0</v>
      </c>
      <c r="B4" s="159" t="s">
        <v>1</v>
      </c>
      <c r="C4" s="160"/>
      <c r="D4" s="160"/>
      <c r="E4" s="161"/>
      <c r="F4" s="159" t="s">
        <v>2</v>
      </c>
      <c r="G4" s="160"/>
      <c r="H4" s="160"/>
      <c r="I4" s="161"/>
      <c r="J4" s="162" t="s">
        <v>3</v>
      </c>
      <c r="K4" s="163"/>
      <c r="L4" s="164"/>
      <c r="M4" s="165" t="s">
        <v>4</v>
      </c>
      <c r="N4" s="157" t="s">
        <v>5</v>
      </c>
      <c r="O4" s="157" t="s">
        <v>6</v>
      </c>
      <c r="P4" s="167" t="s">
        <v>7</v>
      </c>
    </row>
    <row r="5" spans="1:16" ht="15.75" thickBot="1" x14ac:dyDescent="0.3">
      <c r="A5" s="15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66"/>
      <c r="N5" s="158"/>
      <c r="O5" s="158"/>
      <c r="P5" s="168"/>
    </row>
    <row r="6" spans="1:16" ht="15" customHeight="1" x14ac:dyDescent="0.25">
      <c r="A6" s="117">
        <v>45383</v>
      </c>
      <c r="B6" s="118">
        <v>1</v>
      </c>
      <c r="C6" s="119"/>
      <c r="D6" s="119"/>
      <c r="E6" s="120"/>
      <c r="F6" s="121"/>
      <c r="G6" s="119"/>
      <c r="H6" s="119"/>
      <c r="I6" s="120"/>
      <c r="J6" s="122"/>
      <c r="K6" s="119"/>
      <c r="L6" s="123"/>
      <c r="M6" s="121"/>
      <c r="N6" s="121"/>
      <c r="O6" s="124">
        <v>32</v>
      </c>
      <c r="P6" s="29">
        <f>SUM(B6:O6)</f>
        <v>33</v>
      </c>
    </row>
    <row r="7" spans="1:16" ht="15" customHeight="1" x14ac:dyDescent="0.25">
      <c r="A7" s="58">
        <v>45384</v>
      </c>
      <c r="B7" s="66"/>
      <c r="C7" s="67"/>
      <c r="D7" s="67"/>
      <c r="E7" s="68"/>
      <c r="F7" s="69"/>
      <c r="G7" s="67"/>
      <c r="H7" s="67"/>
      <c r="I7" s="68"/>
      <c r="J7" s="70"/>
      <c r="K7" s="67"/>
      <c r="L7" s="71"/>
      <c r="M7" s="69"/>
      <c r="N7" s="69"/>
      <c r="O7" s="72"/>
      <c r="P7" s="29"/>
    </row>
    <row r="8" spans="1:16" ht="15" customHeight="1" x14ac:dyDescent="0.25">
      <c r="A8" s="117">
        <v>45385</v>
      </c>
      <c r="B8" s="125">
        <v>2</v>
      </c>
      <c r="C8" s="126">
        <v>1</v>
      </c>
      <c r="D8" s="126"/>
      <c r="E8" s="127"/>
      <c r="F8" s="128"/>
      <c r="G8" s="126"/>
      <c r="H8" s="126"/>
      <c r="I8" s="127"/>
      <c r="J8" s="129"/>
      <c r="K8" s="126"/>
      <c r="L8" s="130"/>
      <c r="M8" s="128"/>
      <c r="N8" s="128"/>
      <c r="O8" s="131">
        <v>15</v>
      </c>
      <c r="P8" s="29">
        <f t="shared" ref="P8:P34" si="0">SUM(B8:O8)</f>
        <v>18</v>
      </c>
    </row>
    <row r="9" spans="1:16" ht="15" customHeight="1" x14ac:dyDescent="0.25">
      <c r="A9" s="58">
        <v>45386</v>
      </c>
      <c r="B9" s="66"/>
      <c r="C9" s="67"/>
      <c r="D9" s="67"/>
      <c r="E9" s="68"/>
      <c r="F9" s="69"/>
      <c r="G9" s="67"/>
      <c r="H9" s="67"/>
      <c r="I9" s="68"/>
      <c r="J9" s="70"/>
      <c r="K9" s="67"/>
      <c r="L9" s="71"/>
      <c r="M9" s="69"/>
      <c r="N9" s="69"/>
      <c r="O9" s="72"/>
      <c r="P9" s="29"/>
    </row>
    <row r="10" spans="1:16" ht="15" customHeight="1" x14ac:dyDescent="0.25">
      <c r="A10" s="117">
        <v>45387</v>
      </c>
      <c r="B10" s="125"/>
      <c r="C10" s="126">
        <v>1</v>
      </c>
      <c r="D10" s="126"/>
      <c r="E10" s="127"/>
      <c r="F10" s="128"/>
      <c r="G10" s="126"/>
      <c r="H10" s="126"/>
      <c r="I10" s="127"/>
      <c r="J10" s="129"/>
      <c r="K10" s="126"/>
      <c r="L10" s="130"/>
      <c r="M10" s="128"/>
      <c r="N10" s="128"/>
      <c r="O10" s="131">
        <v>15</v>
      </c>
      <c r="P10" s="29">
        <f t="shared" si="0"/>
        <v>16</v>
      </c>
    </row>
    <row r="11" spans="1:16" ht="15" customHeight="1" x14ac:dyDescent="0.25">
      <c r="A11" s="58">
        <v>45388</v>
      </c>
      <c r="B11" s="66"/>
      <c r="C11" s="67"/>
      <c r="D11" s="67"/>
      <c r="E11" s="68"/>
      <c r="F11" s="69"/>
      <c r="G11" s="67"/>
      <c r="H11" s="67"/>
      <c r="I11" s="68"/>
      <c r="J11" s="70"/>
      <c r="K11" s="67"/>
      <c r="L11" s="71"/>
      <c r="M11" s="69"/>
      <c r="N11" s="69"/>
      <c r="O11" s="72"/>
      <c r="P11" s="29"/>
    </row>
    <row r="12" spans="1:16" ht="15" customHeight="1" x14ac:dyDescent="0.25">
      <c r="A12" s="58">
        <v>45389</v>
      </c>
      <c r="B12" s="66"/>
      <c r="C12" s="67"/>
      <c r="D12" s="67"/>
      <c r="E12" s="68"/>
      <c r="F12" s="69"/>
      <c r="G12" s="67"/>
      <c r="H12" s="67"/>
      <c r="I12" s="68"/>
      <c r="J12" s="70"/>
      <c r="K12" s="67"/>
      <c r="L12" s="71"/>
      <c r="M12" s="69"/>
      <c r="N12" s="69"/>
      <c r="O12" s="72"/>
      <c r="P12" s="29"/>
    </row>
    <row r="13" spans="1:16" ht="15" customHeight="1" x14ac:dyDescent="0.25">
      <c r="A13" s="117">
        <v>45390</v>
      </c>
      <c r="B13" s="125"/>
      <c r="C13" s="126"/>
      <c r="D13" s="126"/>
      <c r="E13" s="127"/>
      <c r="F13" s="128"/>
      <c r="G13" s="126"/>
      <c r="H13" s="126"/>
      <c r="I13" s="127"/>
      <c r="J13" s="129"/>
      <c r="K13" s="126"/>
      <c r="L13" s="130"/>
      <c r="M13" s="128"/>
      <c r="N13" s="128"/>
      <c r="O13" s="131">
        <v>24</v>
      </c>
      <c r="P13" s="29">
        <f t="shared" si="0"/>
        <v>24</v>
      </c>
    </row>
    <row r="14" spans="1:16" ht="15" customHeight="1" x14ac:dyDescent="0.25">
      <c r="A14" s="58">
        <v>45391</v>
      </c>
      <c r="B14" s="66"/>
      <c r="C14" s="67"/>
      <c r="D14" s="67"/>
      <c r="E14" s="68"/>
      <c r="F14" s="69"/>
      <c r="G14" s="67"/>
      <c r="H14" s="67"/>
      <c r="I14" s="68"/>
      <c r="J14" s="70"/>
      <c r="K14" s="67"/>
      <c r="L14" s="71"/>
      <c r="M14" s="69"/>
      <c r="N14" s="69"/>
      <c r="O14" s="72"/>
      <c r="P14" s="29"/>
    </row>
    <row r="15" spans="1:16" ht="15" customHeight="1" x14ac:dyDescent="0.25">
      <c r="A15" s="117">
        <v>45392</v>
      </c>
      <c r="B15" s="125"/>
      <c r="C15" s="126"/>
      <c r="D15" s="126"/>
      <c r="E15" s="127"/>
      <c r="F15" s="128"/>
      <c r="G15" s="126"/>
      <c r="H15" s="126"/>
      <c r="I15" s="127"/>
      <c r="J15" s="129"/>
      <c r="K15" s="126"/>
      <c r="L15" s="130"/>
      <c r="M15" s="128"/>
      <c r="N15" s="128"/>
      <c r="O15" s="131">
        <v>9</v>
      </c>
      <c r="P15" s="29">
        <f t="shared" si="0"/>
        <v>9</v>
      </c>
    </row>
    <row r="16" spans="1:16" ht="15" customHeight="1" x14ac:dyDescent="0.25">
      <c r="A16" s="58">
        <v>45393</v>
      </c>
      <c r="B16" s="66"/>
      <c r="C16" s="67"/>
      <c r="D16" s="67"/>
      <c r="E16" s="68"/>
      <c r="F16" s="69"/>
      <c r="G16" s="67"/>
      <c r="H16" s="67"/>
      <c r="I16" s="68"/>
      <c r="J16" s="70"/>
      <c r="K16" s="67"/>
      <c r="L16" s="71"/>
      <c r="M16" s="69"/>
      <c r="N16" s="69"/>
      <c r="O16" s="72"/>
      <c r="P16" s="29"/>
    </row>
    <row r="17" spans="1:16" x14ac:dyDescent="0.25">
      <c r="A17" s="117">
        <v>45394</v>
      </c>
      <c r="B17" s="125"/>
      <c r="C17" s="126"/>
      <c r="D17" s="126"/>
      <c r="E17" s="127"/>
      <c r="F17" s="128"/>
      <c r="G17" s="126"/>
      <c r="H17" s="126"/>
      <c r="I17" s="127"/>
      <c r="J17" s="129"/>
      <c r="K17" s="126"/>
      <c r="L17" s="130"/>
      <c r="M17" s="128"/>
      <c r="N17" s="128"/>
      <c r="O17" s="131">
        <v>7</v>
      </c>
      <c r="P17" s="29">
        <f t="shared" si="0"/>
        <v>7</v>
      </c>
    </row>
    <row r="18" spans="1:16" x14ac:dyDescent="0.25">
      <c r="A18" s="58">
        <v>45395</v>
      </c>
      <c r="B18" s="66"/>
      <c r="C18" s="67"/>
      <c r="D18" s="67"/>
      <c r="E18" s="68"/>
      <c r="F18" s="69"/>
      <c r="G18" s="67"/>
      <c r="H18" s="67"/>
      <c r="I18" s="68"/>
      <c r="J18" s="70"/>
      <c r="K18" s="67"/>
      <c r="L18" s="71"/>
      <c r="M18" s="69"/>
      <c r="N18" s="69"/>
      <c r="O18" s="72"/>
      <c r="P18" s="29"/>
    </row>
    <row r="19" spans="1:16" x14ac:dyDescent="0.25">
      <c r="A19" s="58">
        <v>45396</v>
      </c>
      <c r="B19" s="66"/>
      <c r="C19" s="67"/>
      <c r="D19" s="67"/>
      <c r="E19" s="68"/>
      <c r="F19" s="69"/>
      <c r="G19" s="67"/>
      <c r="H19" s="67"/>
      <c r="I19" s="68"/>
      <c r="J19" s="70"/>
      <c r="K19" s="67"/>
      <c r="L19" s="71"/>
      <c r="M19" s="69"/>
      <c r="N19" s="69"/>
      <c r="O19" s="72"/>
      <c r="P19" s="29"/>
    </row>
    <row r="20" spans="1:16" x14ac:dyDescent="0.25">
      <c r="A20" s="117">
        <v>45397</v>
      </c>
      <c r="B20" s="125"/>
      <c r="C20" s="126">
        <v>1</v>
      </c>
      <c r="D20" s="126"/>
      <c r="E20" s="127"/>
      <c r="F20" s="128"/>
      <c r="G20" s="126"/>
      <c r="H20" s="126"/>
      <c r="I20" s="127"/>
      <c r="J20" s="129"/>
      <c r="K20" s="126"/>
      <c r="L20" s="130"/>
      <c r="M20" s="128"/>
      <c r="N20" s="128"/>
      <c r="O20" s="131">
        <v>17</v>
      </c>
      <c r="P20" s="29">
        <f t="shared" si="0"/>
        <v>18</v>
      </c>
    </row>
    <row r="21" spans="1:16" x14ac:dyDescent="0.25">
      <c r="A21" s="58">
        <v>45398</v>
      </c>
      <c r="B21" s="66"/>
      <c r="C21" s="67"/>
      <c r="D21" s="67"/>
      <c r="E21" s="68"/>
      <c r="F21" s="69"/>
      <c r="G21" s="67"/>
      <c r="H21" s="67"/>
      <c r="I21" s="68"/>
      <c r="J21" s="70"/>
      <c r="K21" s="67"/>
      <c r="L21" s="71"/>
      <c r="M21" s="69"/>
      <c r="N21" s="69"/>
      <c r="O21" s="72"/>
      <c r="P21" s="29"/>
    </row>
    <row r="22" spans="1:16" x14ac:dyDescent="0.25">
      <c r="A22" s="117">
        <v>45399</v>
      </c>
      <c r="B22" s="125"/>
      <c r="C22" s="126"/>
      <c r="D22" s="126"/>
      <c r="E22" s="127"/>
      <c r="F22" s="128"/>
      <c r="G22" s="126"/>
      <c r="H22" s="126"/>
      <c r="I22" s="127"/>
      <c r="J22" s="129"/>
      <c r="K22" s="126"/>
      <c r="L22" s="130"/>
      <c r="M22" s="128"/>
      <c r="N22" s="128"/>
      <c r="O22" s="131">
        <v>7</v>
      </c>
      <c r="P22" s="29">
        <f t="shared" si="0"/>
        <v>7</v>
      </c>
    </row>
    <row r="23" spans="1:16" x14ac:dyDescent="0.25">
      <c r="A23" s="58">
        <v>45400</v>
      </c>
      <c r="B23" s="66"/>
      <c r="C23" s="67"/>
      <c r="D23" s="67"/>
      <c r="E23" s="68"/>
      <c r="F23" s="69"/>
      <c r="G23" s="67"/>
      <c r="H23" s="67"/>
      <c r="I23" s="68"/>
      <c r="J23" s="70"/>
      <c r="K23" s="67"/>
      <c r="L23" s="71"/>
      <c r="M23" s="69"/>
      <c r="N23" s="69"/>
      <c r="O23" s="72"/>
      <c r="P23" s="29"/>
    </row>
    <row r="24" spans="1:16" x14ac:dyDescent="0.25">
      <c r="A24" s="117">
        <v>45401</v>
      </c>
      <c r="B24" s="125"/>
      <c r="C24" s="126"/>
      <c r="D24" s="126"/>
      <c r="E24" s="127"/>
      <c r="F24" s="128"/>
      <c r="G24" s="126"/>
      <c r="H24" s="126"/>
      <c r="I24" s="127"/>
      <c r="J24" s="129"/>
      <c r="K24" s="126"/>
      <c r="L24" s="130"/>
      <c r="M24" s="128"/>
      <c r="N24" s="128"/>
      <c r="O24" s="131">
        <v>30</v>
      </c>
      <c r="P24" s="29">
        <f t="shared" si="0"/>
        <v>30</v>
      </c>
    </row>
    <row r="25" spans="1:16" x14ac:dyDescent="0.25">
      <c r="A25" s="58">
        <v>45402</v>
      </c>
      <c r="B25" s="66"/>
      <c r="C25" s="67"/>
      <c r="D25" s="67"/>
      <c r="E25" s="68"/>
      <c r="F25" s="69"/>
      <c r="G25" s="67"/>
      <c r="H25" s="67"/>
      <c r="I25" s="68"/>
      <c r="J25" s="70"/>
      <c r="K25" s="67"/>
      <c r="L25" s="71"/>
      <c r="M25" s="69"/>
      <c r="N25" s="69"/>
      <c r="O25" s="72"/>
      <c r="P25" s="29"/>
    </row>
    <row r="26" spans="1:16" x14ac:dyDescent="0.25">
      <c r="A26" s="58">
        <v>45403</v>
      </c>
      <c r="B26" s="66"/>
      <c r="C26" s="67"/>
      <c r="D26" s="67"/>
      <c r="E26" s="68"/>
      <c r="F26" s="69"/>
      <c r="G26" s="67"/>
      <c r="H26" s="67"/>
      <c r="I26" s="68"/>
      <c r="J26" s="70"/>
      <c r="K26" s="67"/>
      <c r="L26" s="71"/>
      <c r="M26" s="69"/>
      <c r="N26" s="69"/>
      <c r="O26" s="72"/>
      <c r="P26" s="29"/>
    </row>
    <row r="27" spans="1:16" x14ac:dyDescent="0.25">
      <c r="A27" s="117">
        <v>45404</v>
      </c>
      <c r="B27" s="125"/>
      <c r="C27" s="126"/>
      <c r="D27" s="126"/>
      <c r="E27" s="127"/>
      <c r="F27" s="128"/>
      <c r="G27" s="126"/>
      <c r="H27" s="126"/>
      <c r="I27" s="127"/>
      <c r="J27" s="129"/>
      <c r="K27" s="126"/>
      <c r="L27" s="130"/>
      <c r="M27" s="128"/>
      <c r="N27" s="128"/>
      <c r="O27" s="131">
        <v>32</v>
      </c>
      <c r="P27" s="29">
        <f t="shared" si="0"/>
        <v>32</v>
      </c>
    </row>
    <row r="28" spans="1:16" x14ac:dyDescent="0.25">
      <c r="A28" s="58">
        <v>45405</v>
      </c>
      <c r="B28" s="66"/>
      <c r="C28" s="67"/>
      <c r="D28" s="67"/>
      <c r="E28" s="68"/>
      <c r="F28" s="69"/>
      <c r="G28" s="67"/>
      <c r="H28" s="67"/>
      <c r="I28" s="68"/>
      <c r="J28" s="70"/>
      <c r="K28" s="67"/>
      <c r="L28" s="71"/>
      <c r="M28" s="69"/>
      <c r="N28" s="69"/>
      <c r="O28" s="72"/>
      <c r="P28" s="29"/>
    </row>
    <row r="29" spans="1:16" x14ac:dyDescent="0.25">
      <c r="A29" s="58">
        <v>45406</v>
      </c>
      <c r="B29" s="125"/>
      <c r="C29" s="126"/>
      <c r="D29" s="126"/>
      <c r="E29" s="127"/>
      <c r="F29" s="128"/>
      <c r="G29" s="126"/>
      <c r="H29" s="126"/>
      <c r="I29" s="127"/>
      <c r="J29" s="129"/>
      <c r="K29" s="126"/>
      <c r="L29" s="130"/>
      <c r="M29" s="128"/>
      <c r="N29" s="128"/>
      <c r="O29" s="131">
        <v>19</v>
      </c>
      <c r="P29" s="29">
        <f t="shared" si="0"/>
        <v>19</v>
      </c>
    </row>
    <row r="30" spans="1:16" x14ac:dyDescent="0.25">
      <c r="A30" s="58">
        <v>45407</v>
      </c>
      <c r="B30" s="66"/>
      <c r="C30" s="67"/>
      <c r="D30" s="67"/>
      <c r="E30" s="68"/>
      <c r="F30" s="69"/>
      <c r="G30" s="67"/>
      <c r="H30" s="67"/>
      <c r="I30" s="68"/>
      <c r="J30" s="70"/>
      <c r="K30" s="67"/>
      <c r="L30" s="71"/>
      <c r="M30" s="69"/>
      <c r="N30" s="69"/>
      <c r="O30" s="72"/>
      <c r="P30" s="29"/>
    </row>
    <row r="31" spans="1:16" x14ac:dyDescent="0.25">
      <c r="A31" s="58">
        <v>45408</v>
      </c>
      <c r="B31" s="125"/>
      <c r="C31" s="126">
        <v>2</v>
      </c>
      <c r="D31" s="126"/>
      <c r="E31" s="127"/>
      <c r="F31" s="128"/>
      <c r="G31" s="126"/>
      <c r="H31" s="126"/>
      <c r="I31" s="127"/>
      <c r="J31" s="129"/>
      <c r="K31" s="126"/>
      <c r="L31" s="130"/>
      <c r="M31" s="128"/>
      <c r="N31" s="128"/>
      <c r="O31" s="131">
        <v>19</v>
      </c>
      <c r="P31" s="29">
        <f t="shared" si="0"/>
        <v>21</v>
      </c>
    </row>
    <row r="32" spans="1:16" x14ac:dyDescent="0.25">
      <c r="A32" s="58">
        <v>45409</v>
      </c>
      <c r="B32" s="66"/>
      <c r="C32" s="67"/>
      <c r="D32" s="67"/>
      <c r="E32" s="68"/>
      <c r="F32" s="69"/>
      <c r="G32" s="67"/>
      <c r="H32" s="67"/>
      <c r="I32" s="68"/>
      <c r="J32" s="70"/>
      <c r="K32" s="67"/>
      <c r="L32" s="71"/>
      <c r="M32" s="69"/>
      <c r="N32" s="69"/>
      <c r="O32" s="72"/>
      <c r="P32" s="29"/>
    </row>
    <row r="33" spans="1:16" x14ac:dyDescent="0.25">
      <c r="A33" s="58">
        <v>45410</v>
      </c>
      <c r="B33" s="66"/>
      <c r="C33" s="67"/>
      <c r="D33" s="67"/>
      <c r="E33" s="68"/>
      <c r="F33" s="69"/>
      <c r="G33" s="67"/>
      <c r="H33" s="67"/>
      <c r="I33" s="68"/>
      <c r="J33" s="70"/>
      <c r="K33" s="67"/>
      <c r="L33" s="71"/>
      <c r="M33" s="69"/>
      <c r="N33" s="69"/>
      <c r="O33" s="72"/>
      <c r="P33" s="29"/>
    </row>
    <row r="34" spans="1:16" x14ac:dyDescent="0.25">
      <c r="A34" s="58">
        <v>45411</v>
      </c>
      <c r="B34" s="125"/>
      <c r="C34" s="126"/>
      <c r="D34" s="126"/>
      <c r="E34" s="127"/>
      <c r="F34" s="128"/>
      <c r="G34" s="126"/>
      <c r="H34" s="126"/>
      <c r="I34" s="127"/>
      <c r="J34" s="129"/>
      <c r="K34" s="126"/>
      <c r="L34" s="130"/>
      <c r="M34" s="128"/>
      <c r="N34" s="128"/>
      <c r="O34" s="131">
        <v>65</v>
      </c>
      <c r="P34" s="29">
        <f t="shared" si="0"/>
        <v>65</v>
      </c>
    </row>
    <row r="35" spans="1:16" ht="15.75" thickBot="1" x14ac:dyDescent="0.3">
      <c r="A35" s="58">
        <v>45412</v>
      </c>
      <c r="B35" s="66"/>
      <c r="C35" s="67"/>
      <c r="D35" s="67"/>
      <c r="E35" s="68"/>
      <c r="F35" s="69"/>
      <c r="G35" s="67"/>
      <c r="H35" s="67"/>
      <c r="I35" s="68"/>
      <c r="J35" s="70"/>
      <c r="K35" s="67"/>
      <c r="L35" s="71"/>
      <c r="M35" s="69"/>
      <c r="N35" s="69"/>
      <c r="O35" s="72"/>
      <c r="P35" s="29"/>
    </row>
    <row r="36" spans="1:16" ht="26.25" thickBot="1" x14ac:dyDescent="0.3">
      <c r="A36" s="32" t="s">
        <v>14</v>
      </c>
      <c r="B36" s="33">
        <f t="shared" ref="B36:O36" si="1">SUM(B6:B35)</f>
        <v>3</v>
      </c>
      <c r="C36" s="34">
        <f t="shared" si="1"/>
        <v>5</v>
      </c>
      <c r="D36" s="34">
        <f t="shared" si="1"/>
        <v>0</v>
      </c>
      <c r="E36" s="33">
        <f t="shared" si="1"/>
        <v>0</v>
      </c>
      <c r="F36" s="36">
        <f t="shared" si="1"/>
        <v>0</v>
      </c>
      <c r="G36" s="34">
        <f t="shared" si="1"/>
        <v>0</v>
      </c>
      <c r="H36" s="33">
        <f t="shared" si="1"/>
        <v>0</v>
      </c>
      <c r="I36" s="37">
        <f t="shared" si="1"/>
        <v>0</v>
      </c>
      <c r="J36" s="38">
        <f t="shared" si="1"/>
        <v>0</v>
      </c>
      <c r="K36" s="34">
        <f t="shared" si="1"/>
        <v>0</v>
      </c>
      <c r="L36" s="33">
        <f t="shared" si="1"/>
        <v>0</v>
      </c>
      <c r="M36" s="36">
        <f t="shared" si="1"/>
        <v>0</v>
      </c>
      <c r="N36" s="36">
        <f t="shared" si="1"/>
        <v>0</v>
      </c>
      <c r="O36" s="31">
        <f t="shared" si="1"/>
        <v>291</v>
      </c>
      <c r="P36" s="31">
        <f>SUM(B36:O36)</f>
        <v>299</v>
      </c>
    </row>
    <row r="37" spans="1:16" ht="26.25" thickBot="1" x14ac:dyDescent="0.3">
      <c r="A37" s="9" t="s">
        <v>15</v>
      </c>
      <c r="B37" s="10">
        <f>SUM(B36+'Mar. 2024'!B38)</f>
        <v>109</v>
      </c>
      <c r="C37" s="11">
        <f>SUM(C36+'Mar. 2024'!C38)</f>
        <v>21</v>
      </c>
      <c r="D37" s="11">
        <f>SUM(D36+'Mar. 2024'!D38)</f>
        <v>1</v>
      </c>
      <c r="E37" s="12">
        <f>SUM(E36+'Mar. 2024'!E38)</f>
        <v>39</v>
      </c>
      <c r="F37" s="13">
        <f>SUM(F36+'Mar. 2024'!F38)</f>
        <v>0</v>
      </c>
      <c r="G37" s="11">
        <f>SUM(G36+'Mar. 2024'!G38)</f>
        <v>0</v>
      </c>
      <c r="H37" s="11">
        <f>SUM(H36+'Mar. 2024'!H38)</f>
        <v>0</v>
      </c>
      <c r="I37" s="12">
        <f>SUM(I36+'Mar. 2024'!I38)</f>
        <v>0</v>
      </c>
      <c r="J37" s="13">
        <f>SUM(J36+'Mar. 2024'!J38)</f>
        <v>0</v>
      </c>
      <c r="K37" s="11">
        <f>SUM(K36+'Mar. 2024'!K38)</f>
        <v>0</v>
      </c>
      <c r="L37" s="12">
        <f>SUM('Mar. 2024'!L38)</f>
        <v>0</v>
      </c>
      <c r="M37" s="12">
        <f>SUM(M36+'Mar. 2024'!M38)</f>
        <v>7</v>
      </c>
      <c r="N37" s="12">
        <f>SUM(N36+'Mar. 2024'!N38)</f>
        <v>5</v>
      </c>
      <c r="O37" s="12">
        <f>SUM(O36+'Mar. 2024'!O38)</f>
        <v>833</v>
      </c>
      <c r="P37" s="14">
        <f>SUM(B37:O37)</f>
        <v>1015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7" right="0.7" top="0.75" bottom="0.75" header="0.3" footer="0.3"/>
  <pageSetup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S38"/>
  <sheetViews>
    <sheetView zoomScaleNormal="100" workbookViewId="0">
      <selection activeCell="B37" sqref="B37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9.85546875" customWidth="1"/>
  </cols>
  <sheetData>
    <row r="1" spans="1:16" ht="14.45" customHeight="1" x14ac:dyDescent="0.25">
      <c r="A1" s="156" t="s">
        <v>21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16" ht="14.45" customHeigh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6" ht="15.75" customHeight="1" thickBot="1" x14ac:dyDescent="0.3"/>
    <row r="4" spans="1:16" ht="14.45" customHeight="1" x14ac:dyDescent="0.25">
      <c r="A4" s="157" t="s">
        <v>0</v>
      </c>
      <c r="B4" s="159" t="s">
        <v>1</v>
      </c>
      <c r="C4" s="160"/>
      <c r="D4" s="160"/>
      <c r="E4" s="161"/>
      <c r="F4" s="159" t="s">
        <v>2</v>
      </c>
      <c r="G4" s="160"/>
      <c r="H4" s="160"/>
      <c r="I4" s="161"/>
      <c r="J4" s="162" t="s">
        <v>3</v>
      </c>
      <c r="K4" s="163"/>
      <c r="L4" s="164"/>
      <c r="M4" s="165" t="s">
        <v>4</v>
      </c>
      <c r="N4" s="157" t="s">
        <v>5</v>
      </c>
      <c r="O4" s="157" t="s">
        <v>6</v>
      </c>
      <c r="P4" s="167" t="s">
        <v>7</v>
      </c>
    </row>
    <row r="5" spans="1:16" ht="15.75" thickBot="1" x14ac:dyDescent="0.3">
      <c r="A5" s="15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66"/>
      <c r="N5" s="158"/>
      <c r="O5" s="158"/>
      <c r="P5" s="168"/>
    </row>
    <row r="6" spans="1:16" ht="15" customHeight="1" x14ac:dyDescent="0.25">
      <c r="A6" s="117">
        <v>45413</v>
      </c>
      <c r="B6" s="118"/>
      <c r="C6" s="119"/>
      <c r="D6" s="119"/>
      <c r="E6" s="120"/>
      <c r="F6" s="121"/>
      <c r="G6" s="119"/>
      <c r="H6" s="119"/>
      <c r="I6" s="120"/>
      <c r="J6" s="122"/>
      <c r="K6" s="119"/>
      <c r="L6" s="123"/>
      <c r="M6" s="121"/>
      <c r="N6" s="121"/>
      <c r="O6" s="124">
        <v>26</v>
      </c>
      <c r="P6" s="29">
        <f>SUM(B6:O6)</f>
        <v>26</v>
      </c>
    </row>
    <row r="7" spans="1:16" ht="15" customHeight="1" x14ac:dyDescent="0.25">
      <c r="A7" s="58">
        <v>45414</v>
      </c>
      <c r="B7" s="66"/>
      <c r="C7" s="67"/>
      <c r="D7" s="67"/>
      <c r="E7" s="68"/>
      <c r="F7" s="69"/>
      <c r="G7" s="67"/>
      <c r="H7" s="67"/>
      <c r="I7" s="68"/>
      <c r="J7" s="70"/>
      <c r="K7" s="67"/>
      <c r="L7" s="71"/>
      <c r="M7" s="69"/>
      <c r="N7" s="69"/>
      <c r="O7" s="72"/>
      <c r="P7" s="29">
        <f t="shared" ref="P7:P36" si="0">SUM(B7:O7)</f>
        <v>0</v>
      </c>
    </row>
    <row r="8" spans="1:16" ht="15" customHeight="1" x14ac:dyDescent="0.25">
      <c r="A8" s="117">
        <v>45415</v>
      </c>
      <c r="B8" s="125"/>
      <c r="C8" s="126"/>
      <c r="D8" s="126"/>
      <c r="E8" s="127"/>
      <c r="F8" s="128"/>
      <c r="G8" s="126"/>
      <c r="H8" s="126"/>
      <c r="I8" s="127"/>
      <c r="J8" s="129"/>
      <c r="K8" s="126"/>
      <c r="L8" s="130"/>
      <c r="M8" s="128"/>
      <c r="N8" s="128"/>
      <c r="O8" s="131">
        <v>10</v>
      </c>
      <c r="P8" s="29">
        <f t="shared" si="0"/>
        <v>10</v>
      </c>
    </row>
    <row r="9" spans="1:16" ht="15" customHeight="1" x14ac:dyDescent="0.25">
      <c r="A9" s="58">
        <v>45416</v>
      </c>
      <c r="B9" s="66"/>
      <c r="C9" s="67"/>
      <c r="D9" s="67"/>
      <c r="E9" s="68"/>
      <c r="F9" s="69"/>
      <c r="G9" s="67"/>
      <c r="H9" s="67"/>
      <c r="I9" s="68"/>
      <c r="J9" s="70"/>
      <c r="K9" s="67"/>
      <c r="L9" s="71"/>
      <c r="M9" s="69"/>
      <c r="N9" s="69"/>
      <c r="O9" s="72"/>
      <c r="P9" s="29">
        <f t="shared" si="0"/>
        <v>0</v>
      </c>
    </row>
    <row r="10" spans="1:16" ht="15" customHeight="1" x14ac:dyDescent="0.25">
      <c r="A10" s="58">
        <v>45417</v>
      </c>
      <c r="B10" s="66"/>
      <c r="C10" s="67"/>
      <c r="D10" s="67"/>
      <c r="E10" s="68"/>
      <c r="F10" s="69"/>
      <c r="G10" s="67"/>
      <c r="H10" s="67"/>
      <c r="I10" s="68"/>
      <c r="J10" s="70"/>
      <c r="K10" s="67"/>
      <c r="L10" s="71"/>
      <c r="M10" s="69"/>
      <c r="N10" s="69"/>
      <c r="O10" s="72"/>
      <c r="P10" s="29">
        <f t="shared" si="0"/>
        <v>0</v>
      </c>
    </row>
    <row r="11" spans="1:16" ht="15" customHeight="1" x14ac:dyDescent="0.25">
      <c r="A11" s="117">
        <v>45418</v>
      </c>
      <c r="B11" s="125"/>
      <c r="C11" s="126"/>
      <c r="D11" s="126"/>
      <c r="E11" s="127"/>
      <c r="F11" s="128"/>
      <c r="G11" s="126"/>
      <c r="H11" s="126"/>
      <c r="I11" s="127"/>
      <c r="J11" s="129"/>
      <c r="K11" s="126"/>
      <c r="L11" s="130"/>
      <c r="M11" s="128"/>
      <c r="N11" s="128"/>
      <c r="O11" s="131">
        <v>28</v>
      </c>
      <c r="P11" s="29">
        <f t="shared" si="0"/>
        <v>28</v>
      </c>
    </row>
    <row r="12" spans="1:16" ht="15" customHeight="1" x14ac:dyDescent="0.25">
      <c r="A12" s="58">
        <v>45419</v>
      </c>
      <c r="B12" s="66"/>
      <c r="C12" s="67"/>
      <c r="D12" s="67"/>
      <c r="E12" s="68"/>
      <c r="F12" s="69"/>
      <c r="G12" s="67"/>
      <c r="H12" s="67"/>
      <c r="I12" s="68"/>
      <c r="J12" s="70"/>
      <c r="K12" s="67"/>
      <c r="L12" s="71"/>
      <c r="M12" s="69"/>
      <c r="N12" s="69"/>
      <c r="O12" s="72"/>
      <c r="P12" s="29">
        <f t="shared" si="0"/>
        <v>0</v>
      </c>
    </row>
    <row r="13" spans="1:16" ht="15" customHeight="1" x14ac:dyDescent="0.25">
      <c r="A13" s="117">
        <v>45420</v>
      </c>
      <c r="B13" s="125"/>
      <c r="C13" s="126"/>
      <c r="D13" s="126"/>
      <c r="E13" s="127"/>
      <c r="F13" s="128"/>
      <c r="G13" s="126"/>
      <c r="H13" s="126"/>
      <c r="I13" s="127"/>
      <c r="J13" s="129"/>
      <c r="K13" s="126"/>
      <c r="L13" s="130"/>
      <c r="M13" s="128"/>
      <c r="N13" s="128"/>
      <c r="O13" s="131">
        <v>42</v>
      </c>
      <c r="P13" s="29">
        <f t="shared" si="0"/>
        <v>42</v>
      </c>
    </row>
    <row r="14" spans="1:16" ht="15" customHeight="1" x14ac:dyDescent="0.25">
      <c r="A14" s="58">
        <v>45421</v>
      </c>
      <c r="B14" s="66"/>
      <c r="C14" s="67"/>
      <c r="D14" s="67"/>
      <c r="E14" s="68"/>
      <c r="F14" s="69"/>
      <c r="G14" s="67"/>
      <c r="H14" s="67"/>
      <c r="I14" s="68"/>
      <c r="J14" s="70"/>
      <c r="K14" s="67"/>
      <c r="L14" s="71"/>
      <c r="M14" s="69"/>
      <c r="N14" s="69"/>
      <c r="O14" s="72"/>
      <c r="P14" s="29">
        <f t="shared" si="0"/>
        <v>0</v>
      </c>
    </row>
    <row r="15" spans="1:16" ht="15" customHeight="1" x14ac:dyDescent="0.25">
      <c r="A15" s="117">
        <v>45422</v>
      </c>
      <c r="B15" s="125"/>
      <c r="C15" s="126"/>
      <c r="D15" s="126"/>
      <c r="E15" s="127"/>
      <c r="F15" s="128"/>
      <c r="G15" s="126"/>
      <c r="H15" s="126"/>
      <c r="I15" s="127"/>
      <c r="J15" s="129"/>
      <c r="K15" s="126"/>
      <c r="L15" s="130"/>
      <c r="M15" s="128"/>
      <c r="N15" s="128"/>
      <c r="O15" s="131">
        <v>18</v>
      </c>
      <c r="P15" s="29">
        <f t="shared" si="0"/>
        <v>18</v>
      </c>
    </row>
    <row r="16" spans="1:16" ht="15" customHeight="1" x14ac:dyDescent="0.25">
      <c r="A16" s="58">
        <v>45423</v>
      </c>
      <c r="B16" s="66"/>
      <c r="C16" s="67"/>
      <c r="D16" s="67"/>
      <c r="E16" s="68"/>
      <c r="F16" s="69"/>
      <c r="G16" s="67"/>
      <c r="H16" s="67"/>
      <c r="I16" s="68"/>
      <c r="J16" s="70"/>
      <c r="K16" s="67"/>
      <c r="L16" s="71"/>
      <c r="M16" s="69"/>
      <c r="N16" s="69"/>
      <c r="O16" s="72"/>
      <c r="P16" s="29">
        <f t="shared" si="0"/>
        <v>0</v>
      </c>
    </row>
    <row r="17" spans="1:19" x14ac:dyDescent="0.25">
      <c r="A17" s="58">
        <v>45424</v>
      </c>
      <c r="B17" s="66"/>
      <c r="C17" s="67"/>
      <c r="D17" s="67"/>
      <c r="E17" s="68"/>
      <c r="F17" s="69"/>
      <c r="G17" s="67"/>
      <c r="H17" s="67"/>
      <c r="I17" s="68"/>
      <c r="J17" s="70"/>
      <c r="K17" s="67"/>
      <c r="L17" s="71"/>
      <c r="M17" s="69"/>
      <c r="N17" s="69"/>
      <c r="O17" s="72"/>
      <c r="P17" s="29">
        <f t="shared" si="0"/>
        <v>0</v>
      </c>
    </row>
    <row r="18" spans="1:19" x14ac:dyDescent="0.25">
      <c r="A18" s="117">
        <v>45425</v>
      </c>
      <c r="B18" s="125"/>
      <c r="C18" s="126"/>
      <c r="D18" s="126"/>
      <c r="E18" s="127"/>
      <c r="F18" s="128"/>
      <c r="G18" s="126"/>
      <c r="H18" s="126"/>
      <c r="I18" s="127"/>
      <c r="J18" s="129"/>
      <c r="K18" s="126"/>
      <c r="L18" s="130"/>
      <c r="M18" s="128"/>
      <c r="N18" s="128"/>
      <c r="O18" s="131">
        <v>3</v>
      </c>
      <c r="P18" s="29">
        <f t="shared" si="0"/>
        <v>3</v>
      </c>
    </row>
    <row r="19" spans="1:19" x14ac:dyDescent="0.25">
      <c r="A19" s="117">
        <v>45426</v>
      </c>
      <c r="B19" s="125"/>
      <c r="C19" s="126"/>
      <c r="D19" s="126"/>
      <c r="E19" s="127"/>
      <c r="F19" s="128">
        <v>1</v>
      </c>
      <c r="G19" s="126"/>
      <c r="H19" s="126"/>
      <c r="I19" s="127">
        <v>1</v>
      </c>
      <c r="J19" s="129"/>
      <c r="K19" s="126"/>
      <c r="L19" s="130"/>
      <c r="M19" s="128"/>
      <c r="N19" s="128"/>
      <c r="O19" s="131">
        <v>23</v>
      </c>
      <c r="P19" s="29">
        <f t="shared" si="0"/>
        <v>25</v>
      </c>
    </row>
    <row r="20" spans="1:19" x14ac:dyDescent="0.25">
      <c r="A20" s="58">
        <v>45427</v>
      </c>
      <c r="B20" s="66"/>
      <c r="C20" s="67"/>
      <c r="D20" s="67"/>
      <c r="E20" s="68"/>
      <c r="F20" s="69"/>
      <c r="G20" s="67"/>
      <c r="H20" s="67"/>
      <c r="I20" s="68"/>
      <c r="J20" s="70"/>
      <c r="K20" s="67"/>
      <c r="L20" s="71"/>
      <c r="M20" s="69"/>
      <c r="N20" s="69"/>
      <c r="O20" s="72"/>
      <c r="P20" s="29">
        <f t="shared" si="0"/>
        <v>0</v>
      </c>
    </row>
    <row r="21" spans="1:19" x14ac:dyDescent="0.25">
      <c r="A21" s="58">
        <v>45428</v>
      </c>
      <c r="B21" s="66"/>
      <c r="C21" s="67"/>
      <c r="D21" s="67"/>
      <c r="E21" s="68"/>
      <c r="F21" s="69"/>
      <c r="G21" s="67"/>
      <c r="H21" s="67"/>
      <c r="I21" s="68"/>
      <c r="J21" s="70"/>
      <c r="K21" s="67"/>
      <c r="L21" s="71"/>
      <c r="M21" s="69"/>
      <c r="N21" s="69"/>
      <c r="O21" s="72"/>
      <c r="P21" s="29">
        <f t="shared" si="0"/>
        <v>0</v>
      </c>
    </row>
    <row r="22" spans="1:19" x14ac:dyDescent="0.25">
      <c r="A22" s="58">
        <v>45429</v>
      </c>
      <c r="B22" s="66"/>
      <c r="C22" s="67"/>
      <c r="D22" s="67"/>
      <c r="E22" s="68"/>
      <c r="F22" s="69"/>
      <c r="G22" s="67"/>
      <c r="H22" s="67"/>
      <c r="I22" s="68"/>
      <c r="J22" s="70"/>
      <c r="K22" s="67"/>
      <c r="L22" s="71"/>
      <c r="M22" s="69"/>
      <c r="N22" s="69"/>
      <c r="O22" s="72"/>
      <c r="P22" s="29">
        <f t="shared" si="0"/>
        <v>0</v>
      </c>
    </row>
    <row r="23" spans="1:19" x14ac:dyDescent="0.25">
      <c r="A23" s="58">
        <v>45430</v>
      </c>
      <c r="B23" s="66"/>
      <c r="C23" s="67"/>
      <c r="D23" s="67"/>
      <c r="E23" s="68"/>
      <c r="F23" s="69"/>
      <c r="G23" s="67"/>
      <c r="H23" s="67"/>
      <c r="I23" s="68"/>
      <c r="J23" s="70"/>
      <c r="K23" s="67"/>
      <c r="L23" s="71"/>
      <c r="M23" s="69"/>
      <c r="N23" s="69"/>
      <c r="O23" s="72"/>
      <c r="P23" s="29">
        <f t="shared" si="0"/>
        <v>0</v>
      </c>
    </row>
    <row r="24" spans="1:19" x14ac:dyDescent="0.25">
      <c r="A24" s="58">
        <v>45431</v>
      </c>
      <c r="B24" s="66"/>
      <c r="C24" s="67"/>
      <c r="D24" s="67"/>
      <c r="E24" s="68"/>
      <c r="F24" s="69"/>
      <c r="G24" s="67"/>
      <c r="H24" s="67"/>
      <c r="I24" s="68"/>
      <c r="J24" s="70"/>
      <c r="K24" s="67"/>
      <c r="L24" s="71"/>
      <c r="M24" s="69"/>
      <c r="N24" s="69"/>
      <c r="O24" s="72"/>
      <c r="P24" s="29">
        <f t="shared" si="0"/>
        <v>0</v>
      </c>
    </row>
    <row r="25" spans="1:19" x14ac:dyDescent="0.25">
      <c r="A25" s="117">
        <v>45432</v>
      </c>
      <c r="B25" s="125"/>
      <c r="C25" s="126"/>
      <c r="D25" s="126"/>
      <c r="E25" s="127"/>
      <c r="F25" s="128">
        <v>4</v>
      </c>
      <c r="G25" s="126"/>
      <c r="H25" s="126"/>
      <c r="I25" s="127"/>
      <c r="J25" s="129"/>
      <c r="K25" s="126"/>
      <c r="L25" s="130"/>
      <c r="M25" s="128"/>
      <c r="N25" s="128"/>
      <c r="O25" s="131">
        <v>40</v>
      </c>
      <c r="P25" s="29">
        <f t="shared" si="0"/>
        <v>44</v>
      </c>
    </row>
    <row r="26" spans="1:19" x14ac:dyDescent="0.25">
      <c r="A26" s="58">
        <v>45433</v>
      </c>
      <c r="B26" s="66"/>
      <c r="C26" s="67"/>
      <c r="D26" s="67"/>
      <c r="E26" s="68"/>
      <c r="F26" s="69"/>
      <c r="G26" s="67"/>
      <c r="H26" s="67"/>
      <c r="I26" s="68"/>
      <c r="J26" s="70"/>
      <c r="K26" s="67"/>
      <c r="L26" s="71"/>
      <c r="M26" s="69"/>
      <c r="N26" s="69"/>
      <c r="O26" s="72"/>
      <c r="P26" s="29">
        <f t="shared" si="0"/>
        <v>0</v>
      </c>
    </row>
    <row r="27" spans="1:19" x14ac:dyDescent="0.25">
      <c r="A27" s="117">
        <v>45434</v>
      </c>
      <c r="B27" s="125"/>
      <c r="C27" s="126"/>
      <c r="D27" s="126"/>
      <c r="E27" s="127"/>
      <c r="F27" s="128">
        <v>6</v>
      </c>
      <c r="G27" s="126">
        <v>1</v>
      </c>
      <c r="H27" s="126"/>
      <c r="I27" s="127">
        <v>1</v>
      </c>
      <c r="J27" s="129"/>
      <c r="K27" s="126"/>
      <c r="L27" s="130"/>
      <c r="M27" s="128"/>
      <c r="N27" s="128"/>
      <c r="O27" s="131">
        <v>25</v>
      </c>
      <c r="P27" s="29">
        <f t="shared" si="0"/>
        <v>33</v>
      </c>
    </row>
    <row r="28" spans="1:19" x14ac:dyDescent="0.25">
      <c r="A28" s="58">
        <v>45435</v>
      </c>
      <c r="B28" s="66"/>
      <c r="C28" s="67"/>
      <c r="D28" s="67"/>
      <c r="E28" s="68"/>
      <c r="F28" s="69"/>
      <c r="G28" s="67"/>
      <c r="H28" s="67"/>
      <c r="I28" s="68"/>
      <c r="J28" s="70"/>
      <c r="K28" s="67"/>
      <c r="L28" s="71"/>
      <c r="M28" s="69"/>
      <c r="N28" s="69"/>
      <c r="O28" s="72"/>
      <c r="P28" s="29">
        <f t="shared" si="0"/>
        <v>0</v>
      </c>
    </row>
    <row r="29" spans="1:19" x14ac:dyDescent="0.25">
      <c r="A29" s="117">
        <v>45436</v>
      </c>
      <c r="B29" s="125"/>
      <c r="C29" s="126"/>
      <c r="D29" s="126"/>
      <c r="E29" s="127"/>
      <c r="F29" s="128">
        <v>4</v>
      </c>
      <c r="G29" s="126"/>
      <c r="H29" s="126"/>
      <c r="I29" s="127">
        <v>2</v>
      </c>
      <c r="J29" s="129"/>
      <c r="K29" s="126"/>
      <c r="L29" s="130"/>
      <c r="M29" s="128"/>
      <c r="N29" s="128"/>
      <c r="O29" s="131">
        <v>17</v>
      </c>
      <c r="P29" s="29">
        <f t="shared" si="0"/>
        <v>23</v>
      </c>
    </row>
    <row r="30" spans="1:19" x14ac:dyDescent="0.25">
      <c r="A30" s="58">
        <v>45437</v>
      </c>
      <c r="B30" s="66"/>
      <c r="C30" s="67"/>
      <c r="D30" s="67"/>
      <c r="E30" s="68"/>
      <c r="F30" s="69"/>
      <c r="G30" s="67"/>
      <c r="H30" s="67"/>
      <c r="I30" s="68"/>
      <c r="J30" s="70"/>
      <c r="K30" s="67"/>
      <c r="L30" s="71"/>
      <c r="M30" s="69"/>
      <c r="N30" s="69"/>
      <c r="O30" s="72"/>
      <c r="P30" s="29">
        <f t="shared" si="0"/>
        <v>0</v>
      </c>
    </row>
    <row r="31" spans="1:19" x14ac:dyDescent="0.25">
      <c r="A31" s="58">
        <v>45438</v>
      </c>
      <c r="B31" s="66"/>
      <c r="C31" s="67"/>
      <c r="D31" s="67"/>
      <c r="E31" s="68"/>
      <c r="F31" s="69"/>
      <c r="G31" s="67"/>
      <c r="H31" s="67"/>
      <c r="I31" s="68"/>
      <c r="J31" s="70"/>
      <c r="K31" s="67"/>
      <c r="L31" s="71"/>
      <c r="M31" s="69"/>
      <c r="N31" s="69"/>
      <c r="O31" s="72"/>
      <c r="P31" s="29">
        <f t="shared" si="0"/>
        <v>0</v>
      </c>
      <c r="S31" t="s">
        <v>16</v>
      </c>
    </row>
    <row r="32" spans="1:19" x14ac:dyDescent="0.25">
      <c r="A32" s="58">
        <v>45439</v>
      </c>
      <c r="B32" s="66"/>
      <c r="C32" s="67"/>
      <c r="D32" s="67"/>
      <c r="E32" s="68"/>
      <c r="F32" s="69"/>
      <c r="G32" s="67"/>
      <c r="H32" s="67"/>
      <c r="I32" s="68"/>
      <c r="J32" s="70"/>
      <c r="K32" s="67"/>
      <c r="L32" s="71"/>
      <c r="M32" s="69"/>
      <c r="N32" s="69"/>
      <c r="O32" s="72"/>
      <c r="P32" s="29">
        <f t="shared" si="0"/>
        <v>0</v>
      </c>
    </row>
    <row r="33" spans="1:16" x14ac:dyDescent="0.25">
      <c r="A33" s="117">
        <v>45440</v>
      </c>
      <c r="B33" s="125"/>
      <c r="C33" s="126"/>
      <c r="D33" s="126"/>
      <c r="E33" s="127"/>
      <c r="F33" s="128">
        <v>33</v>
      </c>
      <c r="G33" s="126">
        <v>1</v>
      </c>
      <c r="H33" s="126"/>
      <c r="I33" s="127">
        <v>3</v>
      </c>
      <c r="J33" s="129"/>
      <c r="K33" s="126"/>
      <c r="L33" s="130"/>
      <c r="M33" s="128"/>
      <c r="N33" s="128"/>
      <c r="O33" s="131">
        <v>56</v>
      </c>
      <c r="P33" s="29">
        <f t="shared" si="0"/>
        <v>93</v>
      </c>
    </row>
    <row r="34" spans="1:16" x14ac:dyDescent="0.25">
      <c r="A34" s="117">
        <v>45441</v>
      </c>
      <c r="B34" s="125"/>
      <c r="C34" s="126"/>
      <c r="D34" s="126"/>
      <c r="E34" s="127"/>
      <c r="F34" s="128">
        <v>14</v>
      </c>
      <c r="G34" s="126"/>
      <c r="H34" s="126"/>
      <c r="I34" s="127"/>
      <c r="J34" s="129"/>
      <c r="K34" s="126"/>
      <c r="L34" s="130"/>
      <c r="M34" s="128"/>
      <c r="N34" s="128"/>
      <c r="O34" s="131">
        <v>8</v>
      </c>
      <c r="P34" s="29">
        <f t="shared" si="0"/>
        <v>22</v>
      </c>
    </row>
    <row r="35" spans="1:16" x14ac:dyDescent="0.25">
      <c r="A35" s="58">
        <v>45442</v>
      </c>
      <c r="B35" s="66"/>
      <c r="C35" s="67"/>
      <c r="D35" s="67"/>
      <c r="E35" s="68"/>
      <c r="F35" s="69"/>
      <c r="G35" s="67"/>
      <c r="H35" s="67"/>
      <c r="I35" s="68"/>
      <c r="J35" s="70"/>
      <c r="K35" s="67"/>
      <c r="L35" s="71"/>
      <c r="M35" s="69"/>
      <c r="N35" s="69"/>
      <c r="O35" s="72"/>
      <c r="P35" s="29">
        <f t="shared" si="0"/>
        <v>0</v>
      </c>
    </row>
    <row r="36" spans="1:16" ht="15.75" thickBot="1" x14ac:dyDescent="0.3">
      <c r="A36" s="117">
        <v>45443</v>
      </c>
      <c r="B36" s="132"/>
      <c r="C36" s="133"/>
      <c r="D36" s="133"/>
      <c r="E36" s="132"/>
      <c r="F36" s="134">
        <v>8</v>
      </c>
      <c r="G36" s="133"/>
      <c r="H36" s="132"/>
      <c r="I36" s="135"/>
      <c r="J36" s="136"/>
      <c r="K36" s="133"/>
      <c r="L36" s="132"/>
      <c r="M36" s="134"/>
      <c r="N36" s="134">
        <v>1</v>
      </c>
      <c r="O36" s="137">
        <v>49</v>
      </c>
      <c r="P36" s="29">
        <f t="shared" si="0"/>
        <v>58</v>
      </c>
    </row>
    <row r="37" spans="1:16" ht="26.25" thickBot="1" x14ac:dyDescent="0.3">
      <c r="A37" s="32" t="s">
        <v>14</v>
      </c>
      <c r="B37" s="40">
        <f t="shared" ref="B37:N37" si="1">SUM(B6:B35)</f>
        <v>0</v>
      </c>
      <c r="C37" s="41">
        <f t="shared" si="1"/>
        <v>0</v>
      </c>
      <c r="D37" s="41">
        <f t="shared" si="1"/>
        <v>0</v>
      </c>
      <c r="E37" s="40">
        <f t="shared" si="1"/>
        <v>0</v>
      </c>
      <c r="F37" s="42">
        <f>SUM(F6:F36)</f>
        <v>70</v>
      </c>
      <c r="G37" s="41">
        <f>SUM(G6:G36)</f>
        <v>2</v>
      </c>
      <c r="H37" s="40">
        <f>SUM(H6:H36)</f>
        <v>0</v>
      </c>
      <c r="I37" s="43">
        <f>SUM(I6:I36)</f>
        <v>7</v>
      </c>
      <c r="J37" s="44">
        <f t="shared" si="1"/>
        <v>0</v>
      </c>
      <c r="K37" s="41">
        <f t="shared" si="1"/>
        <v>0</v>
      </c>
      <c r="L37" s="40">
        <f t="shared" si="1"/>
        <v>0</v>
      </c>
      <c r="M37" s="42">
        <f t="shared" si="1"/>
        <v>0</v>
      </c>
      <c r="N37" s="42">
        <f t="shared" si="1"/>
        <v>0</v>
      </c>
      <c r="O37" s="39">
        <f>SUM(O6:O36)</f>
        <v>345</v>
      </c>
      <c r="P37" s="39">
        <f>SUM(B37:O37)</f>
        <v>424</v>
      </c>
    </row>
    <row r="38" spans="1:16" ht="26.25" thickBot="1" x14ac:dyDescent="0.3">
      <c r="A38" s="22" t="s">
        <v>15</v>
      </c>
      <c r="B38" s="23">
        <f>B37+'Apr. 2024'!B37</f>
        <v>109</v>
      </c>
      <c r="C38" s="23">
        <f>C37+'Apr. 2024'!C37</f>
        <v>21</v>
      </c>
      <c r="D38" s="23">
        <f>D37+'Apr. 2024'!D37</f>
        <v>1</v>
      </c>
      <c r="E38" s="24">
        <f>E37+'Apr. 2024'!E37</f>
        <v>39</v>
      </c>
      <c r="F38" s="25">
        <f>F37+'Apr. 2024'!F37</f>
        <v>70</v>
      </c>
      <c r="G38" s="23">
        <f>G37+'Apr. 2024'!G37</f>
        <v>2</v>
      </c>
      <c r="H38" s="23">
        <f>H37+'Apr. 2024'!H37</f>
        <v>0</v>
      </c>
      <c r="I38" s="24">
        <f>I37+'Apr. 2024'!I37</f>
        <v>7</v>
      </c>
      <c r="J38" s="25">
        <f>J37+'Apr. 2024'!J37</f>
        <v>0</v>
      </c>
      <c r="K38" s="23">
        <f>K37+'Apr. 2024'!K37</f>
        <v>0</v>
      </c>
      <c r="L38" s="24">
        <f>L37+'Apr. 2024'!L37</f>
        <v>0</v>
      </c>
      <c r="M38" s="24">
        <f>M37+'Apr. 2024'!M37</f>
        <v>7</v>
      </c>
      <c r="N38" s="23">
        <f>N37+'Apr. 2024'!N37</f>
        <v>5</v>
      </c>
      <c r="O38" s="24">
        <f>O37+'Apr. 2024'!O37</f>
        <v>1178</v>
      </c>
      <c r="P38" s="26">
        <f>SUM(B38:O38)</f>
        <v>1439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2" right="0.2" top="0.75" bottom="0.75" header="0.3" footer="0.3"/>
  <pageSetup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V37"/>
  <sheetViews>
    <sheetView workbookViewId="0">
      <selection activeCell="P37" sqref="P37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22" ht="14.45" customHeight="1" x14ac:dyDescent="0.25">
      <c r="A1" s="156" t="s">
        <v>22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22" ht="14.45" customHeigh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22" ht="15.75" customHeight="1" thickBot="1" x14ac:dyDescent="0.3"/>
    <row r="4" spans="1:22" ht="14.45" customHeight="1" x14ac:dyDescent="0.25">
      <c r="A4" s="157" t="s">
        <v>0</v>
      </c>
      <c r="B4" s="159" t="s">
        <v>1</v>
      </c>
      <c r="C4" s="160"/>
      <c r="D4" s="160"/>
      <c r="E4" s="161"/>
      <c r="F4" s="159" t="s">
        <v>2</v>
      </c>
      <c r="G4" s="160"/>
      <c r="H4" s="160"/>
      <c r="I4" s="161"/>
      <c r="J4" s="162" t="s">
        <v>3</v>
      </c>
      <c r="K4" s="163"/>
      <c r="L4" s="164"/>
      <c r="M4" s="165" t="s">
        <v>4</v>
      </c>
      <c r="N4" s="157" t="s">
        <v>5</v>
      </c>
      <c r="O4" s="157" t="s">
        <v>6</v>
      </c>
      <c r="P4" s="167" t="s">
        <v>7</v>
      </c>
    </row>
    <row r="5" spans="1:22" ht="15.75" thickBot="1" x14ac:dyDescent="0.3">
      <c r="A5" s="15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66"/>
      <c r="N5" s="158"/>
      <c r="O5" s="158"/>
      <c r="P5" s="168"/>
    </row>
    <row r="6" spans="1:22" ht="15" customHeight="1" x14ac:dyDescent="0.25">
      <c r="A6" s="58">
        <v>45444</v>
      </c>
      <c r="B6" s="59"/>
      <c r="C6" s="60"/>
      <c r="D6" s="60"/>
      <c r="E6" s="61"/>
      <c r="F6" s="62"/>
      <c r="G6" s="60"/>
      <c r="H6" s="60"/>
      <c r="I6" s="61"/>
      <c r="J6" s="63"/>
      <c r="K6" s="60"/>
      <c r="L6" s="64"/>
      <c r="M6" s="62"/>
      <c r="N6" s="62"/>
      <c r="O6" s="65"/>
      <c r="P6" s="29"/>
    </row>
    <row r="7" spans="1:22" ht="15" customHeight="1" x14ac:dyDescent="0.25">
      <c r="A7" s="58">
        <v>45445</v>
      </c>
      <c r="B7" s="66"/>
      <c r="C7" s="67"/>
      <c r="D7" s="67"/>
      <c r="E7" s="68"/>
      <c r="F7" s="69"/>
      <c r="G7" s="67"/>
      <c r="H7" s="67"/>
      <c r="I7" s="68"/>
      <c r="J7" s="70"/>
      <c r="K7" s="67"/>
      <c r="L7" s="71"/>
      <c r="M7" s="69"/>
      <c r="N7" s="69"/>
      <c r="O7" s="72"/>
      <c r="P7" s="29"/>
    </row>
    <row r="8" spans="1:22" ht="15" customHeight="1" x14ac:dyDescent="0.25">
      <c r="A8" s="117">
        <v>45446</v>
      </c>
      <c r="B8" s="125"/>
      <c r="C8" s="126"/>
      <c r="D8" s="126"/>
      <c r="E8" s="127"/>
      <c r="F8" s="128">
        <v>29</v>
      </c>
      <c r="G8" s="126"/>
      <c r="H8" s="126"/>
      <c r="I8" s="127"/>
      <c r="J8" s="129"/>
      <c r="K8" s="126"/>
      <c r="L8" s="130"/>
      <c r="M8" s="128"/>
      <c r="N8" s="128">
        <v>1</v>
      </c>
      <c r="O8" s="131">
        <v>62</v>
      </c>
      <c r="P8" s="29">
        <f t="shared" ref="P8:P33" si="0">SUM(B8:O8)</f>
        <v>92</v>
      </c>
    </row>
    <row r="9" spans="1:22" ht="15" customHeight="1" x14ac:dyDescent="0.25">
      <c r="A9" s="58">
        <v>45447</v>
      </c>
      <c r="B9" s="66"/>
      <c r="C9" s="67"/>
      <c r="D9" s="67"/>
      <c r="E9" s="68"/>
      <c r="F9" s="69"/>
      <c r="G9" s="67"/>
      <c r="H9" s="67"/>
      <c r="I9" s="68"/>
      <c r="J9" s="70"/>
      <c r="K9" s="67"/>
      <c r="L9" s="71"/>
      <c r="M9" s="69"/>
      <c r="N9" s="69"/>
      <c r="O9" s="72"/>
      <c r="P9" s="29"/>
    </row>
    <row r="10" spans="1:22" ht="15" customHeight="1" x14ac:dyDescent="0.25">
      <c r="A10" s="117">
        <v>45448</v>
      </c>
      <c r="B10" s="125">
        <v>1</v>
      </c>
      <c r="C10" s="126"/>
      <c r="D10" s="126"/>
      <c r="E10" s="127"/>
      <c r="F10" s="128">
        <v>20</v>
      </c>
      <c r="G10" s="126"/>
      <c r="H10" s="126"/>
      <c r="I10" s="127">
        <v>1</v>
      </c>
      <c r="J10" s="129"/>
      <c r="K10" s="126"/>
      <c r="L10" s="130"/>
      <c r="M10" s="128"/>
      <c r="N10" s="128"/>
      <c r="O10" s="131">
        <v>53</v>
      </c>
      <c r="P10" s="29">
        <f t="shared" si="0"/>
        <v>75</v>
      </c>
    </row>
    <row r="11" spans="1:22" ht="15" customHeight="1" x14ac:dyDescent="0.25">
      <c r="A11" s="58">
        <v>45449</v>
      </c>
      <c r="B11" s="66"/>
      <c r="C11" s="67"/>
      <c r="D11" s="67"/>
      <c r="E11" s="68"/>
      <c r="F11" s="69"/>
      <c r="G11" s="67"/>
      <c r="H11" s="67"/>
      <c r="I11" s="68"/>
      <c r="J11" s="70"/>
      <c r="K11" s="67"/>
      <c r="L11" s="71"/>
      <c r="M11" s="69"/>
      <c r="N11" s="69"/>
      <c r="O11" s="72"/>
      <c r="P11" s="29"/>
      <c r="V11" t="s">
        <v>16</v>
      </c>
    </row>
    <row r="12" spans="1:22" ht="15" customHeight="1" x14ac:dyDescent="0.25">
      <c r="A12" s="117">
        <v>45450</v>
      </c>
      <c r="B12" s="125"/>
      <c r="C12" s="126"/>
      <c r="D12" s="126"/>
      <c r="E12" s="127"/>
      <c r="F12" s="128">
        <v>14</v>
      </c>
      <c r="G12" s="126"/>
      <c r="H12" s="126"/>
      <c r="I12" s="127">
        <v>1</v>
      </c>
      <c r="J12" s="129"/>
      <c r="K12" s="126"/>
      <c r="L12" s="130"/>
      <c r="M12" s="128"/>
      <c r="N12" s="128">
        <v>3</v>
      </c>
      <c r="O12" s="131">
        <v>50</v>
      </c>
      <c r="P12" s="29">
        <f t="shared" si="0"/>
        <v>68</v>
      </c>
    </row>
    <row r="13" spans="1:22" ht="15" customHeight="1" x14ac:dyDescent="0.25">
      <c r="A13" s="58">
        <v>45451</v>
      </c>
      <c r="B13" s="66"/>
      <c r="C13" s="67"/>
      <c r="D13" s="67"/>
      <c r="E13" s="68"/>
      <c r="F13" s="69"/>
      <c r="G13" s="67"/>
      <c r="H13" s="67"/>
      <c r="I13" s="68"/>
      <c r="J13" s="70"/>
      <c r="K13" s="67"/>
      <c r="L13" s="71"/>
      <c r="M13" s="69"/>
      <c r="N13" s="69"/>
      <c r="O13" s="72"/>
      <c r="P13" s="29"/>
    </row>
    <row r="14" spans="1:22" ht="15" customHeight="1" x14ac:dyDescent="0.25">
      <c r="A14" s="58">
        <v>45452</v>
      </c>
      <c r="B14" s="96"/>
      <c r="C14" s="97"/>
      <c r="D14" s="97"/>
      <c r="E14" s="98"/>
      <c r="F14" s="95"/>
      <c r="G14" s="97"/>
      <c r="H14" s="97"/>
      <c r="I14" s="98"/>
      <c r="J14" s="99"/>
      <c r="K14" s="97"/>
      <c r="L14" s="100"/>
      <c r="M14" s="95"/>
      <c r="N14" s="95"/>
      <c r="O14" s="89"/>
      <c r="P14" s="29"/>
    </row>
    <row r="15" spans="1:22" ht="15" customHeight="1" x14ac:dyDescent="0.25">
      <c r="A15" s="117">
        <v>45453</v>
      </c>
      <c r="B15" s="125"/>
      <c r="C15" s="126"/>
      <c r="D15" s="126"/>
      <c r="E15" s="127"/>
      <c r="F15" s="128">
        <v>19</v>
      </c>
      <c r="G15" s="126"/>
      <c r="H15" s="126"/>
      <c r="I15" s="127"/>
      <c r="J15" s="129"/>
      <c r="K15" s="126"/>
      <c r="L15" s="130"/>
      <c r="M15" s="128"/>
      <c r="N15" s="128"/>
      <c r="O15" s="131">
        <v>59</v>
      </c>
      <c r="P15" s="29">
        <f t="shared" si="0"/>
        <v>78</v>
      </c>
    </row>
    <row r="16" spans="1:22" ht="15" customHeight="1" x14ac:dyDescent="0.25">
      <c r="A16" s="58">
        <v>45454</v>
      </c>
      <c r="B16" s="66"/>
      <c r="C16" s="67"/>
      <c r="D16" s="67"/>
      <c r="E16" s="68"/>
      <c r="F16" s="69"/>
      <c r="G16" s="67"/>
      <c r="H16" s="67"/>
      <c r="I16" s="68"/>
      <c r="J16" s="70"/>
      <c r="K16" s="67"/>
      <c r="L16" s="71"/>
      <c r="M16" s="69"/>
      <c r="N16" s="69"/>
      <c r="O16" s="72"/>
      <c r="P16" s="29"/>
    </row>
    <row r="17" spans="1:16" x14ac:dyDescent="0.25">
      <c r="A17" s="117">
        <v>45455</v>
      </c>
      <c r="B17" s="125"/>
      <c r="C17" s="126"/>
      <c r="D17" s="126"/>
      <c r="E17" s="127"/>
      <c r="F17" s="128">
        <v>18</v>
      </c>
      <c r="G17" s="126">
        <v>1</v>
      </c>
      <c r="H17" s="126"/>
      <c r="I17" s="127">
        <v>5</v>
      </c>
      <c r="J17" s="129"/>
      <c r="K17" s="126"/>
      <c r="L17" s="130"/>
      <c r="M17" s="128"/>
      <c r="N17" s="128">
        <v>1</v>
      </c>
      <c r="O17" s="131">
        <v>40</v>
      </c>
      <c r="P17" s="29">
        <f t="shared" si="0"/>
        <v>65</v>
      </c>
    </row>
    <row r="18" spans="1:16" x14ac:dyDescent="0.25">
      <c r="A18" s="58">
        <v>45456</v>
      </c>
      <c r="B18" s="66"/>
      <c r="C18" s="67"/>
      <c r="D18" s="67"/>
      <c r="E18" s="68"/>
      <c r="F18" s="69"/>
      <c r="G18" s="67"/>
      <c r="H18" s="67"/>
      <c r="I18" s="68"/>
      <c r="J18" s="70"/>
      <c r="K18" s="67"/>
      <c r="L18" s="71"/>
      <c r="M18" s="69"/>
      <c r="N18" s="69"/>
      <c r="O18" s="72"/>
      <c r="P18" s="29"/>
    </row>
    <row r="19" spans="1:16" x14ac:dyDescent="0.25">
      <c r="A19" s="117">
        <v>45457</v>
      </c>
      <c r="B19" s="125"/>
      <c r="C19" s="126"/>
      <c r="D19" s="126"/>
      <c r="E19" s="127"/>
      <c r="F19" s="128">
        <v>16</v>
      </c>
      <c r="G19" s="126"/>
      <c r="H19" s="126"/>
      <c r="I19" s="127">
        <v>3</v>
      </c>
      <c r="J19" s="129"/>
      <c r="K19" s="126"/>
      <c r="L19" s="130"/>
      <c r="M19" s="128"/>
      <c r="N19" s="128"/>
      <c r="O19" s="131">
        <v>26</v>
      </c>
      <c r="P19" s="29">
        <f t="shared" si="0"/>
        <v>45</v>
      </c>
    </row>
    <row r="20" spans="1:16" x14ac:dyDescent="0.25">
      <c r="A20" s="58">
        <v>45458</v>
      </c>
      <c r="B20" s="66"/>
      <c r="C20" s="67"/>
      <c r="D20" s="67"/>
      <c r="E20" s="68"/>
      <c r="F20" s="69"/>
      <c r="G20" s="67"/>
      <c r="H20" s="67"/>
      <c r="I20" s="68"/>
      <c r="J20" s="70"/>
      <c r="K20" s="67"/>
      <c r="L20" s="71"/>
      <c r="M20" s="69"/>
      <c r="N20" s="69"/>
      <c r="O20" s="72"/>
      <c r="P20" s="29"/>
    </row>
    <row r="21" spans="1:16" x14ac:dyDescent="0.25">
      <c r="A21" s="58">
        <v>45459</v>
      </c>
      <c r="B21" s="66"/>
      <c r="C21" s="67"/>
      <c r="D21" s="67"/>
      <c r="E21" s="68"/>
      <c r="F21" s="69"/>
      <c r="G21" s="67"/>
      <c r="H21" s="67"/>
      <c r="I21" s="68"/>
      <c r="J21" s="70"/>
      <c r="K21" s="67"/>
      <c r="L21" s="71"/>
      <c r="M21" s="69"/>
      <c r="N21" s="69"/>
      <c r="O21" s="72"/>
      <c r="P21" s="29"/>
    </row>
    <row r="22" spans="1:16" x14ac:dyDescent="0.25">
      <c r="A22" s="117">
        <v>45460</v>
      </c>
      <c r="B22" s="125"/>
      <c r="C22" s="126"/>
      <c r="D22" s="126"/>
      <c r="E22" s="127"/>
      <c r="F22" s="128">
        <v>19</v>
      </c>
      <c r="G22" s="126">
        <v>1</v>
      </c>
      <c r="H22" s="126"/>
      <c r="I22" s="127">
        <v>2</v>
      </c>
      <c r="J22" s="129"/>
      <c r="K22" s="126"/>
      <c r="L22" s="130"/>
      <c r="M22" s="128"/>
      <c r="N22" s="128"/>
      <c r="O22" s="131">
        <v>42</v>
      </c>
      <c r="P22" s="29">
        <f t="shared" si="0"/>
        <v>64</v>
      </c>
    </row>
    <row r="23" spans="1:16" x14ac:dyDescent="0.25">
      <c r="A23" s="58">
        <v>45461</v>
      </c>
      <c r="B23" s="66"/>
      <c r="C23" s="67"/>
      <c r="D23" s="67"/>
      <c r="E23" s="68"/>
      <c r="F23" s="69"/>
      <c r="G23" s="67"/>
      <c r="H23" s="67"/>
      <c r="I23" s="68"/>
      <c r="J23" s="70"/>
      <c r="K23" s="67"/>
      <c r="L23" s="71"/>
      <c r="M23" s="69"/>
      <c r="N23" s="69"/>
      <c r="O23" s="72"/>
      <c r="P23" s="29"/>
    </row>
    <row r="24" spans="1:16" x14ac:dyDescent="0.25">
      <c r="A24" s="117">
        <v>45462</v>
      </c>
      <c r="B24" s="125"/>
      <c r="C24" s="126"/>
      <c r="D24" s="126"/>
      <c r="E24" s="127"/>
      <c r="F24" s="128">
        <v>13</v>
      </c>
      <c r="G24" s="126"/>
      <c r="H24" s="126"/>
      <c r="I24" s="127"/>
      <c r="J24" s="129"/>
      <c r="K24" s="126"/>
      <c r="L24" s="130"/>
      <c r="M24" s="128"/>
      <c r="N24" s="128"/>
      <c r="O24" s="131">
        <v>32</v>
      </c>
      <c r="P24" s="29">
        <f t="shared" si="0"/>
        <v>45</v>
      </c>
    </row>
    <row r="25" spans="1:16" x14ac:dyDescent="0.25">
      <c r="A25" s="58">
        <v>45463</v>
      </c>
      <c r="B25" s="66"/>
      <c r="C25" s="67"/>
      <c r="D25" s="67"/>
      <c r="E25" s="68"/>
      <c r="F25" s="69"/>
      <c r="G25" s="67"/>
      <c r="H25" s="67"/>
      <c r="I25" s="68"/>
      <c r="J25" s="70"/>
      <c r="K25" s="67"/>
      <c r="L25" s="71"/>
      <c r="M25" s="69"/>
      <c r="N25" s="69"/>
      <c r="O25" s="72"/>
      <c r="P25" s="29"/>
    </row>
    <row r="26" spans="1:16" x14ac:dyDescent="0.25">
      <c r="A26" s="117">
        <v>45464</v>
      </c>
      <c r="B26" s="125"/>
      <c r="C26" s="126"/>
      <c r="D26" s="126"/>
      <c r="E26" s="127"/>
      <c r="F26" s="128">
        <v>27</v>
      </c>
      <c r="G26" s="126">
        <v>1</v>
      </c>
      <c r="H26" s="126"/>
      <c r="I26" s="127">
        <v>3</v>
      </c>
      <c r="J26" s="129"/>
      <c r="K26" s="126"/>
      <c r="L26" s="130"/>
      <c r="M26" s="128"/>
      <c r="N26" s="128"/>
      <c r="O26" s="131">
        <v>26</v>
      </c>
      <c r="P26" s="29">
        <f t="shared" si="0"/>
        <v>57</v>
      </c>
    </row>
    <row r="27" spans="1:16" x14ac:dyDescent="0.25">
      <c r="A27" s="58">
        <v>45465</v>
      </c>
      <c r="B27" s="66"/>
      <c r="C27" s="67"/>
      <c r="D27" s="67"/>
      <c r="E27" s="68"/>
      <c r="F27" s="69"/>
      <c r="G27" s="67"/>
      <c r="H27" s="67"/>
      <c r="I27" s="68"/>
      <c r="J27" s="70"/>
      <c r="K27" s="67"/>
      <c r="L27" s="71"/>
      <c r="M27" s="69"/>
      <c r="N27" s="69"/>
      <c r="O27" s="72"/>
      <c r="P27" s="29"/>
    </row>
    <row r="28" spans="1:16" x14ac:dyDescent="0.25">
      <c r="A28" s="58">
        <v>45466</v>
      </c>
      <c r="B28" s="66"/>
      <c r="C28" s="67"/>
      <c r="D28" s="67"/>
      <c r="E28" s="68"/>
      <c r="F28" s="69"/>
      <c r="G28" s="67"/>
      <c r="H28" s="67"/>
      <c r="I28" s="68"/>
      <c r="J28" s="70"/>
      <c r="K28" s="67"/>
      <c r="L28" s="71"/>
      <c r="M28" s="69"/>
      <c r="N28" s="69"/>
      <c r="O28" s="72"/>
      <c r="P28" s="29"/>
    </row>
    <row r="29" spans="1:16" x14ac:dyDescent="0.25">
      <c r="A29" s="117">
        <v>45467</v>
      </c>
      <c r="B29" s="125"/>
      <c r="C29" s="126"/>
      <c r="D29" s="126"/>
      <c r="E29" s="127"/>
      <c r="F29" s="128">
        <v>19</v>
      </c>
      <c r="G29" s="126"/>
      <c r="H29" s="126"/>
      <c r="I29" s="127">
        <v>1</v>
      </c>
      <c r="J29" s="129"/>
      <c r="K29" s="126"/>
      <c r="L29" s="130"/>
      <c r="M29" s="128"/>
      <c r="N29" s="128"/>
      <c r="O29" s="131">
        <v>33</v>
      </c>
      <c r="P29" s="29">
        <f t="shared" si="0"/>
        <v>53</v>
      </c>
    </row>
    <row r="30" spans="1:16" x14ac:dyDescent="0.25">
      <c r="A30" s="58">
        <v>45468</v>
      </c>
      <c r="B30" s="66"/>
      <c r="C30" s="67"/>
      <c r="D30" s="67"/>
      <c r="E30" s="68"/>
      <c r="F30" s="69"/>
      <c r="G30" s="67"/>
      <c r="H30" s="67"/>
      <c r="I30" s="68"/>
      <c r="J30" s="70"/>
      <c r="K30" s="67"/>
      <c r="L30" s="71"/>
      <c r="M30" s="69"/>
      <c r="N30" s="69"/>
      <c r="O30" s="72"/>
      <c r="P30" s="29"/>
    </row>
    <row r="31" spans="1:16" x14ac:dyDescent="0.25">
      <c r="A31" s="117">
        <v>45469</v>
      </c>
      <c r="B31" s="125"/>
      <c r="C31" s="126"/>
      <c r="D31" s="126"/>
      <c r="E31" s="127"/>
      <c r="F31" s="128">
        <v>13</v>
      </c>
      <c r="G31" s="126">
        <v>1</v>
      </c>
      <c r="H31" s="126"/>
      <c r="I31" s="127">
        <v>1</v>
      </c>
      <c r="J31" s="129"/>
      <c r="K31" s="126"/>
      <c r="L31" s="130"/>
      <c r="M31" s="128"/>
      <c r="N31" s="128">
        <v>1</v>
      </c>
      <c r="O31" s="131">
        <v>12</v>
      </c>
      <c r="P31" s="29">
        <f t="shared" si="0"/>
        <v>28</v>
      </c>
    </row>
    <row r="32" spans="1:16" x14ac:dyDescent="0.25">
      <c r="A32" s="58">
        <v>45470</v>
      </c>
      <c r="B32" s="66"/>
      <c r="C32" s="67"/>
      <c r="D32" s="67"/>
      <c r="E32" s="68"/>
      <c r="F32" s="69"/>
      <c r="G32" s="67"/>
      <c r="H32" s="67"/>
      <c r="I32" s="68"/>
      <c r="J32" s="70"/>
      <c r="K32" s="67"/>
      <c r="L32" s="71"/>
      <c r="M32" s="69"/>
      <c r="N32" s="69"/>
      <c r="O32" s="72"/>
      <c r="P32" s="29"/>
    </row>
    <row r="33" spans="1:16" x14ac:dyDescent="0.25">
      <c r="A33" s="117">
        <v>45471</v>
      </c>
      <c r="B33" s="125"/>
      <c r="C33" s="126"/>
      <c r="D33" s="126"/>
      <c r="E33" s="127"/>
      <c r="F33" s="128">
        <v>23</v>
      </c>
      <c r="G33" s="126">
        <v>1</v>
      </c>
      <c r="H33" s="126"/>
      <c r="I33" s="127"/>
      <c r="J33" s="129"/>
      <c r="K33" s="126"/>
      <c r="L33" s="130"/>
      <c r="M33" s="128"/>
      <c r="N33" s="128"/>
      <c r="O33" s="131">
        <v>11</v>
      </c>
      <c r="P33" s="29">
        <f t="shared" si="0"/>
        <v>35</v>
      </c>
    </row>
    <row r="34" spans="1:16" x14ac:dyDescent="0.25">
      <c r="A34" s="58">
        <v>45472</v>
      </c>
      <c r="B34" s="66"/>
      <c r="C34" s="67"/>
      <c r="D34" s="67"/>
      <c r="E34" s="68"/>
      <c r="F34" s="69"/>
      <c r="G34" s="67"/>
      <c r="H34" s="67"/>
      <c r="I34" s="68"/>
      <c r="J34" s="70"/>
      <c r="K34" s="67"/>
      <c r="L34" s="71"/>
      <c r="M34" s="69"/>
      <c r="N34" s="69"/>
      <c r="O34" s="72"/>
      <c r="P34" s="29"/>
    </row>
    <row r="35" spans="1:16" ht="15.75" thickBot="1" x14ac:dyDescent="0.3">
      <c r="A35" s="58">
        <v>45473</v>
      </c>
      <c r="B35" s="66"/>
      <c r="C35" s="67"/>
      <c r="D35" s="67"/>
      <c r="E35" s="68"/>
      <c r="F35" s="69"/>
      <c r="G35" s="67"/>
      <c r="H35" s="67"/>
      <c r="I35" s="68"/>
      <c r="J35" s="70"/>
      <c r="K35" s="67"/>
      <c r="L35" s="71"/>
      <c r="M35" s="69"/>
      <c r="N35" s="69"/>
      <c r="O35" s="72"/>
      <c r="P35" s="29"/>
    </row>
    <row r="36" spans="1:16" ht="26.25" thickBot="1" x14ac:dyDescent="0.3">
      <c r="A36" s="32" t="s">
        <v>14</v>
      </c>
      <c r="B36" s="33">
        <f t="shared" ref="B36:O36" si="1">SUM(B6:B35)</f>
        <v>1</v>
      </c>
      <c r="C36" s="34">
        <f t="shared" si="1"/>
        <v>0</v>
      </c>
      <c r="D36" s="34">
        <f t="shared" si="1"/>
        <v>0</v>
      </c>
      <c r="E36" s="33">
        <f t="shared" si="1"/>
        <v>0</v>
      </c>
      <c r="F36" s="36">
        <f t="shared" si="1"/>
        <v>230</v>
      </c>
      <c r="G36" s="34">
        <f t="shared" si="1"/>
        <v>5</v>
      </c>
      <c r="H36" s="33">
        <f t="shared" si="1"/>
        <v>0</v>
      </c>
      <c r="I36" s="37">
        <f t="shared" si="1"/>
        <v>17</v>
      </c>
      <c r="J36" s="38">
        <f t="shared" si="1"/>
        <v>0</v>
      </c>
      <c r="K36" s="34">
        <f t="shared" si="1"/>
        <v>0</v>
      </c>
      <c r="L36" s="33">
        <f t="shared" si="1"/>
        <v>0</v>
      </c>
      <c r="M36" s="36">
        <f t="shared" si="1"/>
        <v>0</v>
      </c>
      <c r="N36" s="36">
        <f t="shared" si="1"/>
        <v>6</v>
      </c>
      <c r="O36" s="31">
        <f t="shared" si="1"/>
        <v>446</v>
      </c>
      <c r="P36" s="31">
        <f>SUM(B36:O36)</f>
        <v>705</v>
      </c>
    </row>
    <row r="37" spans="1:16" ht="26.25" thickBot="1" x14ac:dyDescent="0.3">
      <c r="A37" s="9" t="s">
        <v>15</v>
      </c>
      <c r="B37" s="20">
        <f>B36+'May 2024'!B38</f>
        <v>110</v>
      </c>
      <c r="C37" s="11">
        <f>C36+'May 2024'!C38</f>
        <v>21</v>
      </c>
      <c r="D37" s="11">
        <f>D36+'May 2024'!D38</f>
        <v>1</v>
      </c>
      <c r="E37" s="27">
        <f>E36+'May 2024'!E38</f>
        <v>39</v>
      </c>
      <c r="F37" s="20">
        <f>F36+'May 2024'!F38</f>
        <v>300</v>
      </c>
      <c r="G37" s="11">
        <f>G36+'May 2024'!G38</f>
        <v>7</v>
      </c>
      <c r="H37" s="11">
        <f>H36+'May 2024'!H38</f>
        <v>0</v>
      </c>
      <c r="I37" s="27">
        <f>I36+'May 2024'!I38</f>
        <v>24</v>
      </c>
      <c r="J37" s="20">
        <f>J36+'May 2024'!J38</f>
        <v>0</v>
      </c>
      <c r="K37" s="11">
        <f>K36+'May 2024'!K38</f>
        <v>0</v>
      </c>
      <c r="L37" s="27">
        <f>L36+'May 2024'!L38</f>
        <v>0</v>
      </c>
      <c r="M37" s="21">
        <f>M36+'May 2024'!M38</f>
        <v>7</v>
      </c>
      <c r="N37" s="21">
        <f>N36+'May 2024'!N38</f>
        <v>11</v>
      </c>
      <c r="O37" s="21">
        <f>O36+'May 2024'!O38</f>
        <v>1624</v>
      </c>
      <c r="P37" s="14">
        <f>(B37+C37+D37+E37+F37+G37+H37+I37+J37+K37+L37+M37+N37+O37)</f>
        <v>2144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P38"/>
  <sheetViews>
    <sheetView zoomScaleNormal="100" workbookViewId="0">
      <selection activeCell="S33" sqref="S33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9" width="5.7109375" customWidth="1"/>
    <col min="10" max="10" width="4.85546875" bestFit="1" customWidth="1"/>
    <col min="11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156" t="s">
        <v>23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16" ht="14.45" customHeigh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6" ht="15.75" customHeight="1" thickBot="1" x14ac:dyDescent="0.3"/>
    <row r="4" spans="1:16" ht="14.45" customHeight="1" x14ac:dyDescent="0.25">
      <c r="A4" s="157" t="s">
        <v>0</v>
      </c>
      <c r="B4" s="159" t="s">
        <v>1</v>
      </c>
      <c r="C4" s="160"/>
      <c r="D4" s="160"/>
      <c r="E4" s="161"/>
      <c r="F4" s="159" t="s">
        <v>2</v>
      </c>
      <c r="G4" s="160"/>
      <c r="H4" s="160"/>
      <c r="I4" s="161"/>
      <c r="J4" s="162" t="s">
        <v>3</v>
      </c>
      <c r="K4" s="163"/>
      <c r="L4" s="164"/>
      <c r="M4" s="165" t="s">
        <v>4</v>
      </c>
      <c r="N4" s="157" t="s">
        <v>5</v>
      </c>
      <c r="O4" s="157" t="s">
        <v>6</v>
      </c>
      <c r="P4" s="167" t="s">
        <v>7</v>
      </c>
    </row>
    <row r="5" spans="1:16" ht="15.75" thickBot="1" x14ac:dyDescent="0.3">
      <c r="A5" s="15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11</v>
      </c>
      <c r="M5" s="166"/>
      <c r="N5" s="158"/>
      <c r="O5" s="158"/>
      <c r="P5" s="168"/>
    </row>
    <row r="6" spans="1:16" ht="15" customHeight="1" x14ac:dyDescent="0.25">
      <c r="A6" s="117">
        <v>45474</v>
      </c>
      <c r="B6" s="118"/>
      <c r="C6" s="119"/>
      <c r="D6" s="119"/>
      <c r="E6" s="120"/>
      <c r="F6" s="121">
        <v>12</v>
      </c>
      <c r="G6" s="119"/>
      <c r="H6" s="119"/>
      <c r="I6" s="120"/>
      <c r="J6" s="122"/>
      <c r="K6" s="119"/>
      <c r="L6" s="123"/>
      <c r="M6" s="121"/>
      <c r="N6" s="121"/>
      <c r="O6" s="124">
        <v>1</v>
      </c>
      <c r="P6" s="29">
        <f>SUM(B6:O6)</f>
        <v>13</v>
      </c>
    </row>
    <row r="7" spans="1:16" ht="15" customHeight="1" x14ac:dyDescent="0.25">
      <c r="A7" s="58">
        <v>45475</v>
      </c>
      <c r="B7" s="66"/>
      <c r="C7" s="67"/>
      <c r="D7" s="67"/>
      <c r="E7" s="68"/>
      <c r="F7" s="69"/>
      <c r="G7" s="67"/>
      <c r="H7" s="67"/>
      <c r="I7" s="68"/>
      <c r="J7" s="70"/>
      <c r="K7" s="67"/>
      <c r="L7" s="71"/>
      <c r="M7" s="69"/>
      <c r="N7" s="69"/>
      <c r="O7" s="72"/>
      <c r="P7" s="29"/>
    </row>
    <row r="8" spans="1:16" ht="15" customHeight="1" x14ac:dyDescent="0.25">
      <c r="A8" s="117">
        <v>45476</v>
      </c>
      <c r="B8" s="125"/>
      <c r="C8" s="126"/>
      <c r="D8" s="126"/>
      <c r="E8" s="127"/>
      <c r="F8" s="128">
        <v>12</v>
      </c>
      <c r="G8" s="126"/>
      <c r="H8" s="126"/>
      <c r="I8" s="127"/>
      <c r="J8" s="129"/>
      <c r="K8" s="126"/>
      <c r="L8" s="130"/>
      <c r="M8" s="128"/>
      <c r="N8" s="128"/>
      <c r="O8" s="131">
        <v>1</v>
      </c>
      <c r="P8" s="29">
        <f t="shared" ref="P8:P34" si="0">SUM(B8:O8)</f>
        <v>13</v>
      </c>
    </row>
    <row r="9" spans="1:16" ht="15" customHeight="1" x14ac:dyDescent="0.25">
      <c r="A9" s="58">
        <v>45477</v>
      </c>
      <c r="B9" s="66"/>
      <c r="C9" s="67"/>
      <c r="D9" s="67"/>
      <c r="E9" s="68"/>
      <c r="F9" s="69"/>
      <c r="G9" s="67"/>
      <c r="H9" s="67"/>
      <c r="I9" s="68"/>
      <c r="J9" s="70"/>
      <c r="K9" s="67"/>
      <c r="L9" s="71"/>
      <c r="M9" s="69"/>
      <c r="N9" s="69"/>
      <c r="O9" s="72"/>
      <c r="P9" s="29"/>
    </row>
    <row r="10" spans="1:16" ht="15" customHeight="1" x14ac:dyDescent="0.25">
      <c r="A10" s="117">
        <v>45478</v>
      </c>
      <c r="B10" s="125"/>
      <c r="C10" s="126"/>
      <c r="D10" s="126"/>
      <c r="E10" s="127"/>
      <c r="F10" s="128">
        <v>24</v>
      </c>
      <c r="G10" s="126">
        <v>5</v>
      </c>
      <c r="H10" s="126"/>
      <c r="I10" s="127"/>
      <c r="J10" s="129"/>
      <c r="K10" s="126"/>
      <c r="L10" s="130"/>
      <c r="M10" s="128"/>
      <c r="N10" s="128"/>
      <c r="O10" s="131">
        <v>9</v>
      </c>
      <c r="P10" s="29">
        <f t="shared" si="0"/>
        <v>38</v>
      </c>
    </row>
    <row r="11" spans="1:16" ht="15" customHeight="1" x14ac:dyDescent="0.25">
      <c r="A11" s="58">
        <v>45479</v>
      </c>
      <c r="B11" s="66"/>
      <c r="C11" s="67"/>
      <c r="D11" s="67"/>
      <c r="E11" s="68"/>
      <c r="F11" s="69"/>
      <c r="G11" s="67"/>
      <c r="H11" s="67"/>
      <c r="I11" s="68"/>
      <c r="J11" s="70"/>
      <c r="K11" s="67"/>
      <c r="L11" s="71"/>
      <c r="M11" s="69"/>
      <c r="N11" s="69"/>
      <c r="O11" s="72"/>
      <c r="P11" s="29"/>
    </row>
    <row r="12" spans="1:16" ht="15" customHeight="1" x14ac:dyDescent="0.25">
      <c r="A12" s="58">
        <v>45480</v>
      </c>
      <c r="B12" s="66"/>
      <c r="C12" s="67"/>
      <c r="D12" s="67"/>
      <c r="E12" s="68"/>
      <c r="F12" s="69"/>
      <c r="G12" s="67"/>
      <c r="H12" s="67"/>
      <c r="I12" s="68"/>
      <c r="J12" s="70"/>
      <c r="K12" s="67"/>
      <c r="L12" s="71"/>
      <c r="M12" s="69"/>
      <c r="N12" s="69"/>
      <c r="O12" s="72"/>
      <c r="P12" s="29"/>
    </row>
    <row r="13" spans="1:16" ht="15" customHeight="1" x14ac:dyDescent="0.25">
      <c r="A13" s="117">
        <v>45481</v>
      </c>
      <c r="B13" s="125"/>
      <c r="C13" s="126"/>
      <c r="D13" s="126"/>
      <c r="E13" s="127"/>
      <c r="F13" s="128">
        <v>18</v>
      </c>
      <c r="G13" s="126"/>
      <c r="H13" s="126"/>
      <c r="I13" s="127">
        <v>1</v>
      </c>
      <c r="J13" s="129"/>
      <c r="K13" s="126"/>
      <c r="L13" s="130"/>
      <c r="M13" s="128"/>
      <c r="N13" s="128">
        <v>1</v>
      </c>
      <c r="O13" s="131">
        <v>4</v>
      </c>
      <c r="P13" s="29">
        <f t="shared" si="0"/>
        <v>24</v>
      </c>
    </row>
    <row r="14" spans="1:16" ht="15" customHeight="1" x14ac:dyDescent="0.25">
      <c r="A14" s="58">
        <v>45482</v>
      </c>
      <c r="B14" s="66"/>
      <c r="C14" s="67"/>
      <c r="D14" s="67"/>
      <c r="E14" s="68"/>
      <c r="F14" s="69"/>
      <c r="G14" s="67"/>
      <c r="H14" s="67"/>
      <c r="I14" s="68"/>
      <c r="J14" s="70"/>
      <c r="K14" s="67"/>
      <c r="L14" s="71"/>
      <c r="M14" s="69"/>
      <c r="N14" s="69"/>
      <c r="O14" s="72"/>
      <c r="P14" s="29"/>
    </row>
    <row r="15" spans="1:16" ht="15" customHeight="1" x14ac:dyDescent="0.25">
      <c r="A15" s="117">
        <v>45483</v>
      </c>
      <c r="B15" s="125"/>
      <c r="C15" s="126"/>
      <c r="D15" s="126"/>
      <c r="E15" s="127"/>
      <c r="F15" s="128">
        <v>13</v>
      </c>
      <c r="G15" s="126">
        <v>1</v>
      </c>
      <c r="H15" s="126"/>
      <c r="I15" s="127"/>
      <c r="J15" s="129"/>
      <c r="K15" s="126"/>
      <c r="L15" s="130"/>
      <c r="M15" s="128"/>
      <c r="N15" s="128"/>
      <c r="O15" s="131">
        <v>7</v>
      </c>
      <c r="P15" s="29">
        <f t="shared" si="0"/>
        <v>21</v>
      </c>
    </row>
    <row r="16" spans="1:16" ht="15" customHeight="1" x14ac:dyDescent="0.25">
      <c r="A16" s="58">
        <v>45484</v>
      </c>
      <c r="B16" s="66"/>
      <c r="C16" s="67"/>
      <c r="D16" s="67"/>
      <c r="E16" s="68"/>
      <c r="F16" s="69"/>
      <c r="G16" s="67"/>
      <c r="H16" s="67"/>
      <c r="I16" s="68"/>
      <c r="J16" s="70"/>
      <c r="K16" s="67"/>
      <c r="L16" s="71"/>
      <c r="M16" s="69"/>
      <c r="N16" s="69"/>
      <c r="O16" s="72"/>
      <c r="P16" s="29"/>
    </row>
    <row r="17" spans="1:16" x14ac:dyDescent="0.25">
      <c r="A17" s="117">
        <v>45485</v>
      </c>
      <c r="B17" s="125"/>
      <c r="C17" s="126"/>
      <c r="D17" s="126"/>
      <c r="E17" s="127"/>
      <c r="F17" s="128">
        <v>8</v>
      </c>
      <c r="G17" s="126">
        <v>4</v>
      </c>
      <c r="H17" s="126"/>
      <c r="I17" s="127"/>
      <c r="J17" s="129"/>
      <c r="K17" s="126"/>
      <c r="L17" s="130"/>
      <c r="M17" s="128"/>
      <c r="N17" s="128"/>
      <c r="O17" s="131">
        <v>17</v>
      </c>
      <c r="P17" s="29">
        <f t="shared" si="0"/>
        <v>29</v>
      </c>
    </row>
    <row r="18" spans="1:16" x14ac:dyDescent="0.25">
      <c r="A18" s="58">
        <v>45486</v>
      </c>
      <c r="B18" s="66"/>
      <c r="C18" s="67"/>
      <c r="D18" s="67"/>
      <c r="E18" s="68"/>
      <c r="F18" s="69"/>
      <c r="G18" s="67"/>
      <c r="H18" s="67"/>
      <c r="I18" s="68"/>
      <c r="J18" s="70"/>
      <c r="K18" s="67"/>
      <c r="L18" s="71"/>
      <c r="M18" s="69"/>
      <c r="N18" s="69"/>
      <c r="O18" s="72"/>
      <c r="P18" s="29"/>
    </row>
    <row r="19" spans="1:16" x14ac:dyDescent="0.25">
      <c r="A19" s="58">
        <v>45487</v>
      </c>
      <c r="B19" s="66"/>
      <c r="C19" s="67"/>
      <c r="D19" s="67"/>
      <c r="E19" s="68"/>
      <c r="F19" s="69"/>
      <c r="G19" s="67"/>
      <c r="H19" s="67"/>
      <c r="I19" s="68"/>
      <c r="J19" s="70"/>
      <c r="K19" s="67"/>
      <c r="L19" s="71"/>
      <c r="M19" s="69"/>
      <c r="N19" s="69"/>
      <c r="O19" s="72"/>
      <c r="P19" s="29"/>
    </row>
    <row r="20" spans="1:16" x14ac:dyDescent="0.25">
      <c r="A20" s="117">
        <v>45488</v>
      </c>
      <c r="B20" s="125"/>
      <c r="C20" s="126"/>
      <c r="D20" s="126"/>
      <c r="E20" s="127"/>
      <c r="F20" s="128">
        <v>18</v>
      </c>
      <c r="G20" s="126">
        <v>3</v>
      </c>
      <c r="H20" s="126"/>
      <c r="I20" s="127"/>
      <c r="J20" s="129"/>
      <c r="K20" s="126"/>
      <c r="L20" s="130"/>
      <c r="M20" s="128"/>
      <c r="N20" s="128"/>
      <c r="O20" s="131">
        <v>21</v>
      </c>
      <c r="P20" s="29">
        <f>SUM(B20:O20)</f>
        <v>42</v>
      </c>
    </row>
    <row r="21" spans="1:16" x14ac:dyDescent="0.25">
      <c r="A21" s="58">
        <v>45489</v>
      </c>
      <c r="B21" s="66"/>
      <c r="C21" s="67"/>
      <c r="D21" s="67"/>
      <c r="E21" s="68"/>
      <c r="F21" s="69"/>
      <c r="G21" s="67"/>
      <c r="H21" s="67"/>
      <c r="I21" s="68"/>
      <c r="J21" s="70"/>
      <c r="K21" s="67"/>
      <c r="L21" s="71"/>
      <c r="M21" s="69"/>
      <c r="N21" s="69"/>
      <c r="O21" s="72"/>
      <c r="P21" s="29"/>
    </row>
    <row r="22" spans="1:16" x14ac:dyDescent="0.25">
      <c r="A22" s="117">
        <v>45490</v>
      </c>
      <c r="B22" s="125"/>
      <c r="C22" s="126"/>
      <c r="D22" s="126"/>
      <c r="E22" s="127"/>
      <c r="F22" s="128">
        <v>9</v>
      </c>
      <c r="G22" s="126">
        <v>2</v>
      </c>
      <c r="H22" s="126"/>
      <c r="I22" s="127"/>
      <c r="J22" s="129"/>
      <c r="K22" s="126"/>
      <c r="L22" s="130"/>
      <c r="M22" s="128"/>
      <c r="N22" s="128"/>
      <c r="O22" s="131">
        <v>8</v>
      </c>
      <c r="P22" s="29">
        <f t="shared" si="0"/>
        <v>19</v>
      </c>
    </row>
    <row r="23" spans="1:16" x14ac:dyDescent="0.25">
      <c r="A23" s="58">
        <v>45491</v>
      </c>
      <c r="B23" s="66"/>
      <c r="C23" s="67"/>
      <c r="D23" s="67"/>
      <c r="E23" s="68"/>
      <c r="F23" s="69"/>
      <c r="G23" s="67"/>
      <c r="H23" s="67"/>
      <c r="I23" s="68"/>
      <c r="J23" s="70"/>
      <c r="K23" s="67"/>
      <c r="L23" s="71"/>
      <c r="M23" s="69"/>
      <c r="N23" s="69"/>
      <c r="O23" s="72"/>
      <c r="P23" s="29"/>
    </row>
    <row r="24" spans="1:16" x14ac:dyDescent="0.25">
      <c r="A24" s="117">
        <v>45492</v>
      </c>
      <c r="B24" s="125"/>
      <c r="C24" s="126"/>
      <c r="D24" s="126"/>
      <c r="E24" s="127"/>
      <c r="F24" s="128">
        <v>3</v>
      </c>
      <c r="G24" s="126">
        <v>1</v>
      </c>
      <c r="H24" s="126"/>
      <c r="I24" s="127"/>
      <c r="J24" s="129"/>
      <c r="K24" s="126"/>
      <c r="L24" s="130"/>
      <c r="M24" s="128"/>
      <c r="N24" s="128"/>
      <c r="O24" s="131">
        <v>8</v>
      </c>
      <c r="P24" s="29">
        <f t="shared" si="0"/>
        <v>12</v>
      </c>
    </row>
    <row r="25" spans="1:16" x14ac:dyDescent="0.25">
      <c r="A25" s="58">
        <v>45493</v>
      </c>
      <c r="B25" s="66"/>
      <c r="C25" s="67"/>
      <c r="D25" s="67"/>
      <c r="E25" s="68"/>
      <c r="F25" s="69"/>
      <c r="G25" s="67"/>
      <c r="H25" s="67"/>
      <c r="I25" s="68"/>
      <c r="J25" s="70"/>
      <c r="K25" s="67"/>
      <c r="L25" s="71"/>
      <c r="M25" s="69"/>
      <c r="N25" s="69"/>
      <c r="O25" s="72"/>
      <c r="P25" s="29"/>
    </row>
    <row r="26" spans="1:16" x14ac:dyDescent="0.25">
      <c r="A26" s="58">
        <v>45494</v>
      </c>
      <c r="B26" s="66"/>
      <c r="C26" s="67"/>
      <c r="D26" s="67"/>
      <c r="E26" s="68"/>
      <c r="F26" s="69"/>
      <c r="G26" s="67"/>
      <c r="H26" s="67"/>
      <c r="I26" s="68"/>
      <c r="J26" s="70"/>
      <c r="K26" s="67"/>
      <c r="L26" s="71"/>
      <c r="M26" s="69"/>
      <c r="N26" s="69"/>
      <c r="O26" s="72"/>
      <c r="P26" s="29"/>
    </row>
    <row r="27" spans="1:16" x14ac:dyDescent="0.25">
      <c r="A27" s="117">
        <v>45495</v>
      </c>
      <c r="B27" s="125"/>
      <c r="C27" s="126">
        <v>1</v>
      </c>
      <c r="D27" s="126"/>
      <c r="E27" s="127">
        <v>1</v>
      </c>
      <c r="F27" s="128">
        <v>33</v>
      </c>
      <c r="G27" s="126">
        <v>3</v>
      </c>
      <c r="H27" s="126"/>
      <c r="I27" s="127"/>
      <c r="J27" s="129">
        <v>1</v>
      </c>
      <c r="K27" s="126"/>
      <c r="L27" s="130"/>
      <c r="M27" s="128"/>
      <c r="N27" s="128">
        <v>1</v>
      </c>
      <c r="O27" s="131">
        <v>25</v>
      </c>
      <c r="P27" s="29">
        <f t="shared" si="0"/>
        <v>65</v>
      </c>
    </row>
    <row r="28" spans="1:16" x14ac:dyDescent="0.25">
      <c r="A28" s="58">
        <v>45496</v>
      </c>
      <c r="B28" s="66"/>
      <c r="C28" s="67"/>
      <c r="D28" s="67"/>
      <c r="E28" s="68"/>
      <c r="F28" s="69"/>
      <c r="G28" s="67"/>
      <c r="H28" s="67"/>
      <c r="I28" s="68"/>
      <c r="J28" s="70"/>
      <c r="K28" s="67"/>
      <c r="L28" s="71"/>
      <c r="M28" s="69"/>
      <c r="N28" s="69"/>
      <c r="O28" s="72"/>
      <c r="P28" s="29"/>
    </row>
    <row r="29" spans="1:16" x14ac:dyDescent="0.25">
      <c r="A29" s="117">
        <v>45497</v>
      </c>
      <c r="B29" s="125"/>
      <c r="C29" s="126"/>
      <c r="D29" s="126"/>
      <c r="E29" s="127"/>
      <c r="F29" s="128">
        <v>11</v>
      </c>
      <c r="G29" s="126"/>
      <c r="H29" s="126"/>
      <c r="I29" s="127"/>
      <c r="J29" s="129"/>
      <c r="K29" s="126"/>
      <c r="L29" s="130"/>
      <c r="M29" s="128"/>
      <c r="N29" s="128"/>
      <c r="O29" s="131">
        <v>11</v>
      </c>
      <c r="P29" s="29">
        <f t="shared" si="0"/>
        <v>22</v>
      </c>
    </row>
    <row r="30" spans="1:16" x14ac:dyDescent="0.25">
      <c r="A30" s="58">
        <v>45498</v>
      </c>
      <c r="B30" s="66"/>
      <c r="C30" s="67"/>
      <c r="D30" s="67"/>
      <c r="E30" s="68"/>
      <c r="F30" s="69"/>
      <c r="G30" s="67"/>
      <c r="H30" s="67"/>
      <c r="I30" s="68"/>
      <c r="J30" s="70"/>
      <c r="K30" s="67"/>
      <c r="L30" s="71"/>
      <c r="M30" s="69"/>
      <c r="N30" s="69"/>
      <c r="O30" s="72"/>
      <c r="P30" s="29"/>
    </row>
    <row r="31" spans="1:16" x14ac:dyDescent="0.25">
      <c r="A31" s="117">
        <v>45499</v>
      </c>
      <c r="B31" s="125"/>
      <c r="C31" s="126"/>
      <c r="D31" s="126"/>
      <c r="E31" s="127"/>
      <c r="F31" s="128">
        <v>3</v>
      </c>
      <c r="G31" s="126"/>
      <c r="H31" s="126"/>
      <c r="I31" s="127"/>
      <c r="J31" s="129"/>
      <c r="K31" s="126"/>
      <c r="L31" s="130"/>
      <c r="M31" s="128"/>
      <c r="N31" s="128"/>
      <c r="O31" s="131">
        <v>7</v>
      </c>
      <c r="P31" s="29"/>
    </row>
    <row r="32" spans="1:16" x14ac:dyDescent="0.25">
      <c r="A32" s="58">
        <v>45500</v>
      </c>
      <c r="B32" s="66"/>
      <c r="C32" s="67"/>
      <c r="D32" s="67"/>
      <c r="E32" s="68"/>
      <c r="F32" s="69"/>
      <c r="G32" s="67"/>
      <c r="H32" s="67"/>
      <c r="I32" s="68"/>
      <c r="J32" s="70"/>
      <c r="K32" s="67"/>
      <c r="L32" s="71"/>
      <c r="M32" s="69"/>
      <c r="N32" s="69"/>
      <c r="O32" s="72"/>
      <c r="P32" s="29"/>
    </row>
    <row r="33" spans="1:16" x14ac:dyDescent="0.25">
      <c r="A33" s="58">
        <v>45501</v>
      </c>
      <c r="B33" s="66"/>
      <c r="C33" s="67"/>
      <c r="D33" s="67"/>
      <c r="E33" s="68"/>
      <c r="F33" s="69"/>
      <c r="G33" s="67"/>
      <c r="H33" s="67"/>
      <c r="I33" s="68"/>
      <c r="J33" s="70"/>
      <c r="K33" s="67"/>
      <c r="L33" s="71"/>
      <c r="M33" s="69"/>
      <c r="N33" s="69"/>
      <c r="O33" s="72"/>
      <c r="P33" s="29"/>
    </row>
    <row r="34" spans="1:16" x14ac:dyDescent="0.25">
      <c r="A34" s="117">
        <v>45502</v>
      </c>
      <c r="B34" s="125"/>
      <c r="C34" s="126"/>
      <c r="D34" s="126"/>
      <c r="E34" s="127"/>
      <c r="F34" s="128">
        <v>1</v>
      </c>
      <c r="G34" s="126"/>
      <c r="H34" s="126"/>
      <c r="I34" s="127"/>
      <c r="J34" s="129">
        <v>1</v>
      </c>
      <c r="K34" s="126"/>
      <c r="L34" s="130"/>
      <c r="M34" s="128"/>
      <c r="N34" s="128"/>
      <c r="O34" s="131"/>
      <c r="P34" s="29">
        <f t="shared" si="0"/>
        <v>2</v>
      </c>
    </row>
    <row r="35" spans="1:16" x14ac:dyDescent="0.25">
      <c r="A35" s="58">
        <v>45503</v>
      </c>
      <c r="B35" s="66"/>
      <c r="C35" s="67"/>
      <c r="D35" s="67"/>
      <c r="E35" s="68"/>
      <c r="F35" s="69"/>
      <c r="G35" s="67"/>
      <c r="H35" s="67"/>
      <c r="I35" s="68"/>
      <c r="J35" s="70"/>
      <c r="K35" s="67"/>
      <c r="L35" s="71"/>
      <c r="M35" s="69"/>
      <c r="N35" s="69"/>
      <c r="O35" s="72"/>
      <c r="P35" s="29"/>
    </row>
    <row r="36" spans="1:16" ht="15.75" thickBot="1" x14ac:dyDescent="0.3">
      <c r="A36" s="117">
        <v>45504</v>
      </c>
      <c r="B36" s="170" t="s">
        <v>28</v>
      </c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2"/>
      <c r="P36" s="29"/>
    </row>
    <row r="37" spans="1:16" ht="26.25" thickBot="1" x14ac:dyDescent="0.3">
      <c r="A37" s="32" t="s">
        <v>14</v>
      </c>
      <c r="B37" s="33">
        <f t="shared" ref="B37:O37" si="1">SUM(B6:B36)</f>
        <v>0</v>
      </c>
      <c r="C37" s="34">
        <f t="shared" si="1"/>
        <v>1</v>
      </c>
      <c r="D37" s="34">
        <f t="shared" si="1"/>
        <v>0</v>
      </c>
      <c r="E37" s="33">
        <f t="shared" si="1"/>
        <v>1</v>
      </c>
      <c r="F37" s="36">
        <f t="shared" si="1"/>
        <v>165</v>
      </c>
      <c r="G37" s="34">
        <f t="shared" si="1"/>
        <v>19</v>
      </c>
      <c r="H37" s="33">
        <f t="shared" si="1"/>
        <v>0</v>
      </c>
      <c r="I37" s="37">
        <f t="shared" si="1"/>
        <v>1</v>
      </c>
      <c r="J37" s="38">
        <f t="shared" si="1"/>
        <v>2</v>
      </c>
      <c r="K37" s="34">
        <f t="shared" si="1"/>
        <v>0</v>
      </c>
      <c r="L37" s="33">
        <f t="shared" si="1"/>
        <v>0</v>
      </c>
      <c r="M37" s="36">
        <f t="shared" si="1"/>
        <v>0</v>
      </c>
      <c r="N37" s="36">
        <f t="shared" si="1"/>
        <v>2</v>
      </c>
      <c r="O37" s="31">
        <f t="shared" si="1"/>
        <v>119</v>
      </c>
      <c r="P37" s="31">
        <f>SUM(B37:O37)</f>
        <v>310</v>
      </c>
    </row>
    <row r="38" spans="1:16" ht="26.25" thickBot="1" x14ac:dyDescent="0.3">
      <c r="A38" s="9" t="s">
        <v>15</v>
      </c>
      <c r="B38" s="10">
        <f>SUM(B37+'June 2024'!B37)</f>
        <v>110</v>
      </c>
      <c r="C38" s="11">
        <f>SUM(C37+'June 2024'!C37)</f>
        <v>22</v>
      </c>
      <c r="D38" s="11">
        <f>SUM(D37+'June 2024'!D37)</f>
        <v>1</v>
      </c>
      <c r="E38" s="12">
        <f>SUM(E37+'June 2024'!E37)</f>
        <v>40</v>
      </c>
      <c r="F38" s="13">
        <f>SUM(F37+'June 2024'!F37)</f>
        <v>465</v>
      </c>
      <c r="G38" s="11">
        <f>SUM(G37+'June 2024'!G37)</f>
        <v>26</v>
      </c>
      <c r="H38" s="11">
        <f>SUM(H37+'June 2024'!H37)</f>
        <v>0</v>
      </c>
      <c r="I38" s="12">
        <f>SUM(I37+'June 2024'!I37)</f>
        <v>25</v>
      </c>
      <c r="J38" s="13">
        <f>SUM(J37+'June 2024'!J37)</f>
        <v>2</v>
      </c>
      <c r="K38" s="11">
        <f>SUM(K37+'June 2024'!K37)</f>
        <v>0</v>
      </c>
      <c r="L38" s="12">
        <f>SUM(L37+'June 2024'!L37)</f>
        <v>0</v>
      </c>
      <c r="M38" s="12">
        <f>SUM(M37+'June 2024'!M37)</f>
        <v>7</v>
      </c>
      <c r="N38" s="12">
        <f>SUM(N37+'June 2024'!N37)</f>
        <v>13</v>
      </c>
      <c r="O38" s="12">
        <f>SUM(O37+'June 2024'!O37)</f>
        <v>1743</v>
      </c>
      <c r="P38" s="14">
        <f>SUM(B38:O38)</f>
        <v>2454</v>
      </c>
    </row>
  </sheetData>
  <mergeCells count="10">
    <mergeCell ref="B36:O36"/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2" right="0.2" top="0.75" bottom="0.75" header="0.3" footer="0.3"/>
  <pageSetup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38"/>
  <sheetViews>
    <sheetView zoomScaleNormal="100" workbookViewId="0">
      <selection activeCell="M32" sqref="M32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9" width="5.7109375" customWidth="1"/>
    <col min="10" max="10" width="10.140625" customWidth="1"/>
    <col min="11" max="11" width="8.28515625" customWidth="1"/>
    <col min="12" max="12" width="8.7109375" customWidth="1"/>
    <col min="13" max="13" width="8.28515625" customWidth="1"/>
  </cols>
  <sheetData>
    <row r="1" spans="1:14" ht="14.45" customHeight="1" x14ac:dyDescent="0.25">
      <c r="A1" s="156" t="s">
        <v>24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ht="14.45" customHeigh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ht="15.75" customHeight="1" thickBot="1" x14ac:dyDescent="0.3"/>
    <row r="4" spans="1:14" ht="14.45" customHeight="1" x14ac:dyDescent="0.25">
      <c r="A4" s="157" t="s">
        <v>0</v>
      </c>
      <c r="B4" s="159" t="s">
        <v>1</v>
      </c>
      <c r="C4" s="160"/>
      <c r="D4" s="160"/>
      <c r="E4" s="161"/>
      <c r="F4" s="159" t="s">
        <v>2</v>
      </c>
      <c r="G4" s="160"/>
      <c r="H4" s="160"/>
      <c r="I4" s="161"/>
      <c r="J4" s="138" t="s">
        <v>3</v>
      </c>
      <c r="K4" s="165" t="s">
        <v>4</v>
      </c>
      <c r="L4" s="157" t="s">
        <v>5</v>
      </c>
      <c r="M4" s="157" t="s">
        <v>6</v>
      </c>
      <c r="N4" s="167" t="s">
        <v>7</v>
      </c>
    </row>
    <row r="5" spans="1:14" ht="15.75" thickBot="1" x14ac:dyDescent="0.3">
      <c r="A5" s="15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166"/>
      <c r="L5" s="158"/>
      <c r="M5" s="158"/>
      <c r="N5" s="168"/>
    </row>
    <row r="6" spans="1:14" ht="15" customHeight="1" x14ac:dyDescent="0.25">
      <c r="A6" s="58">
        <v>45505</v>
      </c>
      <c r="B6" s="59"/>
      <c r="C6" s="60"/>
      <c r="D6" s="60"/>
      <c r="E6" s="61"/>
      <c r="F6" s="62"/>
      <c r="G6" s="60"/>
      <c r="H6" s="60"/>
      <c r="I6" s="61"/>
      <c r="J6" s="63"/>
      <c r="K6" s="62"/>
      <c r="L6" s="62"/>
      <c r="M6" s="65"/>
      <c r="N6" s="29"/>
    </row>
    <row r="7" spans="1:14" ht="15" customHeight="1" x14ac:dyDescent="0.25">
      <c r="A7" s="117">
        <v>45506</v>
      </c>
      <c r="B7" s="125"/>
      <c r="C7" s="126"/>
      <c r="D7" s="126"/>
      <c r="E7" s="127"/>
      <c r="F7" s="128">
        <v>5</v>
      </c>
      <c r="G7" s="126">
        <v>1</v>
      </c>
      <c r="H7" s="126"/>
      <c r="I7" s="127"/>
      <c r="J7" s="129"/>
      <c r="K7" s="128"/>
      <c r="L7" s="128"/>
      <c r="M7" s="131">
        <v>17</v>
      </c>
      <c r="N7" s="29">
        <f>SUM(B7:M7)</f>
        <v>23</v>
      </c>
    </row>
    <row r="8" spans="1:14" ht="15" customHeight="1" x14ac:dyDescent="0.25">
      <c r="A8" s="58">
        <v>45507</v>
      </c>
      <c r="B8" s="66"/>
      <c r="C8" s="67"/>
      <c r="D8" s="67"/>
      <c r="E8" s="68"/>
      <c r="F8" s="69"/>
      <c r="G8" s="67"/>
      <c r="H8" s="67"/>
      <c r="I8" s="68"/>
      <c r="J8" s="70"/>
      <c r="K8" s="69"/>
      <c r="L8" s="69"/>
      <c r="M8" s="72"/>
      <c r="N8" s="29"/>
    </row>
    <row r="9" spans="1:14" ht="15" customHeight="1" x14ac:dyDescent="0.25">
      <c r="A9" s="58">
        <v>45508</v>
      </c>
      <c r="B9" s="66"/>
      <c r="C9" s="67"/>
      <c r="D9" s="67"/>
      <c r="E9" s="68"/>
      <c r="F9" s="69"/>
      <c r="G9" s="67"/>
      <c r="H9" s="67"/>
      <c r="I9" s="68"/>
      <c r="J9" s="70"/>
      <c r="K9" s="69"/>
      <c r="L9" s="69"/>
      <c r="M9" s="72"/>
      <c r="N9" s="29"/>
    </row>
    <row r="10" spans="1:14" ht="15" customHeight="1" x14ac:dyDescent="0.25">
      <c r="A10" s="117">
        <v>45509</v>
      </c>
      <c r="B10" s="173" t="s">
        <v>28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5"/>
      <c r="N10" s="29"/>
    </row>
    <row r="11" spans="1:14" ht="15" customHeight="1" x14ac:dyDescent="0.25">
      <c r="A11" s="58">
        <v>45510</v>
      </c>
      <c r="B11" s="66"/>
      <c r="C11" s="67"/>
      <c r="D11" s="67"/>
      <c r="E11" s="68"/>
      <c r="F11" s="69"/>
      <c r="G11" s="67"/>
      <c r="H11" s="67"/>
      <c r="I11" s="68"/>
      <c r="J11" s="70"/>
      <c r="K11" s="69"/>
      <c r="L11" s="69"/>
      <c r="M11" s="72"/>
      <c r="N11" s="29"/>
    </row>
    <row r="12" spans="1:14" ht="15" customHeight="1" x14ac:dyDescent="0.25">
      <c r="A12" s="117">
        <v>45511</v>
      </c>
      <c r="B12" s="173" t="s">
        <v>28</v>
      </c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5"/>
      <c r="N12" s="29"/>
    </row>
    <row r="13" spans="1:14" ht="15" customHeight="1" x14ac:dyDescent="0.25">
      <c r="A13" s="58">
        <v>45512</v>
      </c>
      <c r="B13" s="66"/>
      <c r="C13" s="67"/>
      <c r="D13" s="67"/>
      <c r="E13" s="68"/>
      <c r="F13" s="69"/>
      <c r="G13" s="67"/>
      <c r="H13" s="67"/>
      <c r="I13" s="68"/>
      <c r="J13" s="70"/>
      <c r="K13" s="69"/>
      <c r="L13" s="69"/>
      <c r="M13" s="72"/>
      <c r="N13" s="29"/>
    </row>
    <row r="14" spans="1:14" ht="15" customHeight="1" x14ac:dyDescent="0.25">
      <c r="A14" s="117">
        <v>45513</v>
      </c>
      <c r="B14" s="125">
        <v>1</v>
      </c>
      <c r="C14" s="126">
        <v>1</v>
      </c>
      <c r="D14" s="126"/>
      <c r="E14" s="127">
        <v>1</v>
      </c>
      <c r="F14" s="128">
        <v>71</v>
      </c>
      <c r="G14" s="126">
        <v>20</v>
      </c>
      <c r="H14" s="126"/>
      <c r="I14" s="127">
        <v>4</v>
      </c>
      <c r="J14" s="129">
        <v>5</v>
      </c>
      <c r="K14" s="128"/>
      <c r="L14" s="128">
        <v>6</v>
      </c>
      <c r="M14" s="131">
        <v>64</v>
      </c>
      <c r="N14" s="29">
        <f>SUM(B14:M14)</f>
        <v>173</v>
      </c>
    </row>
    <row r="15" spans="1:14" ht="15" customHeight="1" x14ac:dyDescent="0.25">
      <c r="A15" s="58">
        <v>45514</v>
      </c>
      <c r="B15" s="66"/>
      <c r="C15" s="67"/>
      <c r="D15" s="67"/>
      <c r="E15" s="68"/>
      <c r="F15" s="69"/>
      <c r="G15" s="67"/>
      <c r="H15" s="67"/>
      <c r="I15" s="68"/>
      <c r="J15" s="70"/>
      <c r="K15" s="69"/>
      <c r="L15" s="69"/>
      <c r="M15" s="72"/>
      <c r="N15" s="29"/>
    </row>
    <row r="16" spans="1:14" ht="15" customHeight="1" x14ac:dyDescent="0.25">
      <c r="A16" s="58">
        <v>45515</v>
      </c>
      <c r="B16" s="66"/>
      <c r="C16" s="67"/>
      <c r="D16" s="67"/>
      <c r="E16" s="68"/>
      <c r="F16" s="69"/>
      <c r="G16" s="67"/>
      <c r="H16" s="67"/>
      <c r="I16" s="68"/>
      <c r="J16" s="70"/>
      <c r="K16" s="69"/>
      <c r="L16" s="69"/>
      <c r="M16" s="72"/>
      <c r="N16" s="29"/>
    </row>
    <row r="17" spans="1:14" x14ac:dyDescent="0.25">
      <c r="A17" s="117">
        <v>45516</v>
      </c>
      <c r="B17" s="125"/>
      <c r="C17" s="126"/>
      <c r="D17" s="126"/>
      <c r="E17" s="127">
        <v>1</v>
      </c>
      <c r="F17" s="128">
        <v>1</v>
      </c>
      <c r="G17" s="126"/>
      <c r="H17" s="126"/>
      <c r="I17" s="127"/>
      <c r="J17" s="129"/>
      <c r="K17" s="128"/>
      <c r="L17" s="128"/>
      <c r="M17" s="131">
        <v>8</v>
      </c>
      <c r="N17" s="29">
        <f>SUM(B17:M17)</f>
        <v>10</v>
      </c>
    </row>
    <row r="18" spans="1:14" x14ac:dyDescent="0.25">
      <c r="A18" s="58">
        <v>45517</v>
      </c>
      <c r="B18" s="66"/>
      <c r="C18" s="67"/>
      <c r="D18" s="67"/>
      <c r="E18" s="68"/>
      <c r="F18" s="69"/>
      <c r="G18" s="67"/>
      <c r="H18" s="67"/>
      <c r="I18" s="68"/>
      <c r="J18" s="70"/>
      <c r="K18" s="69"/>
      <c r="L18" s="69"/>
      <c r="M18" s="72"/>
      <c r="N18" s="29"/>
    </row>
    <row r="19" spans="1:14" x14ac:dyDescent="0.25">
      <c r="A19" s="117">
        <v>45518</v>
      </c>
      <c r="B19" s="125">
        <v>1</v>
      </c>
      <c r="C19" s="126"/>
      <c r="D19" s="126"/>
      <c r="E19" s="127"/>
      <c r="F19" s="128">
        <v>4</v>
      </c>
      <c r="G19" s="126">
        <v>2</v>
      </c>
      <c r="H19" s="126"/>
      <c r="I19" s="127"/>
      <c r="J19" s="129">
        <v>1</v>
      </c>
      <c r="K19" s="128"/>
      <c r="L19" s="128"/>
      <c r="M19" s="131">
        <v>9</v>
      </c>
      <c r="N19" s="29">
        <f>SUM(B19:M19)</f>
        <v>17</v>
      </c>
    </row>
    <row r="20" spans="1:14" x14ac:dyDescent="0.25">
      <c r="A20" s="58">
        <v>45519</v>
      </c>
      <c r="B20" s="66"/>
      <c r="C20" s="67"/>
      <c r="D20" s="67"/>
      <c r="E20" s="68"/>
      <c r="F20" s="69"/>
      <c r="G20" s="67"/>
      <c r="H20" s="67"/>
      <c r="I20" s="68"/>
      <c r="J20" s="70"/>
      <c r="K20" s="69"/>
      <c r="L20" s="69"/>
      <c r="M20" s="72"/>
      <c r="N20" s="29"/>
    </row>
    <row r="21" spans="1:14" x14ac:dyDescent="0.25">
      <c r="A21" s="117">
        <v>45520</v>
      </c>
      <c r="B21" s="125"/>
      <c r="C21" s="126"/>
      <c r="D21" s="126"/>
      <c r="E21" s="127"/>
      <c r="F21" s="128">
        <v>3</v>
      </c>
      <c r="G21" s="126">
        <v>1</v>
      </c>
      <c r="H21" s="126"/>
      <c r="I21" s="127"/>
      <c r="J21" s="129"/>
      <c r="K21" s="128"/>
      <c r="L21" s="128"/>
      <c r="M21" s="131">
        <v>2</v>
      </c>
      <c r="N21" s="29">
        <f>SUM(B21:M21)</f>
        <v>6</v>
      </c>
    </row>
    <row r="22" spans="1:14" x14ac:dyDescent="0.25">
      <c r="A22" s="58">
        <v>45521</v>
      </c>
      <c r="B22" s="66"/>
      <c r="C22" s="67"/>
      <c r="D22" s="67"/>
      <c r="E22" s="68"/>
      <c r="F22" s="69"/>
      <c r="G22" s="67"/>
      <c r="H22" s="67"/>
      <c r="I22" s="68"/>
      <c r="J22" s="70"/>
      <c r="K22" s="69"/>
      <c r="L22" s="69"/>
      <c r="M22" s="72"/>
      <c r="N22" s="29"/>
    </row>
    <row r="23" spans="1:14" x14ac:dyDescent="0.25">
      <c r="A23" s="58">
        <v>45522</v>
      </c>
      <c r="B23" s="66"/>
      <c r="C23" s="67"/>
      <c r="D23" s="67"/>
      <c r="E23" s="68"/>
      <c r="F23" s="69"/>
      <c r="G23" s="67"/>
      <c r="H23" s="67"/>
      <c r="I23" s="68"/>
      <c r="J23" s="70"/>
      <c r="K23" s="69"/>
      <c r="L23" s="69"/>
      <c r="M23" s="72"/>
      <c r="N23" s="29"/>
    </row>
    <row r="24" spans="1:14" x14ac:dyDescent="0.25">
      <c r="A24" s="117">
        <v>45523</v>
      </c>
      <c r="B24" s="125"/>
      <c r="C24" s="126"/>
      <c r="D24" s="126"/>
      <c r="E24" s="127"/>
      <c r="F24" s="128">
        <v>2</v>
      </c>
      <c r="G24" s="126">
        <v>1</v>
      </c>
      <c r="H24" s="126"/>
      <c r="I24" s="127"/>
      <c r="J24" s="129"/>
      <c r="K24" s="128"/>
      <c r="L24" s="128"/>
      <c r="M24" s="131">
        <v>3</v>
      </c>
      <c r="N24" s="29">
        <f>SUM(B24:M24)</f>
        <v>6</v>
      </c>
    </row>
    <row r="25" spans="1:14" x14ac:dyDescent="0.25">
      <c r="A25" s="58">
        <v>45524</v>
      </c>
      <c r="B25" s="66"/>
      <c r="C25" s="67"/>
      <c r="D25" s="67"/>
      <c r="E25" s="68"/>
      <c r="F25" s="69"/>
      <c r="G25" s="67"/>
      <c r="H25" s="67"/>
      <c r="I25" s="68"/>
      <c r="J25" s="70"/>
      <c r="K25" s="69"/>
      <c r="L25" s="69"/>
      <c r="M25" s="72"/>
      <c r="N25" s="29"/>
    </row>
    <row r="26" spans="1:14" x14ac:dyDescent="0.25">
      <c r="A26" s="117">
        <v>45525</v>
      </c>
      <c r="B26" s="125"/>
      <c r="C26" s="126"/>
      <c r="D26" s="126"/>
      <c r="E26" s="127"/>
      <c r="F26" s="128"/>
      <c r="G26" s="126">
        <v>1</v>
      </c>
      <c r="H26" s="126"/>
      <c r="I26" s="127"/>
      <c r="J26" s="129"/>
      <c r="K26" s="128"/>
      <c r="L26" s="128"/>
      <c r="M26" s="131">
        <v>5</v>
      </c>
      <c r="N26" s="29">
        <f>SUM(B26:M26)</f>
        <v>6</v>
      </c>
    </row>
    <row r="27" spans="1:14" x14ac:dyDescent="0.25">
      <c r="A27" s="58">
        <v>45526</v>
      </c>
      <c r="B27" s="66"/>
      <c r="C27" s="67"/>
      <c r="D27" s="67"/>
      <c r="E27" s="68"/>
      <c r="F27" s="69"/>
      <c r="G27" s="67"/>
      <c r="H27" s="67"/>
      <c r="I27" s="68"/>
      <c r="J27" s="70"/>
      <c r="K27" s="69"/>
      <c r="L27" s="69"/>
      <c r="M27" s="72"/>
      <c r="N27" s="29"/>
    </row>
    <row r="28" spans="1:14" x14ac:dyDescent="0.25">
      <c r="A28" s="117">
        <v>45527</v>
      </c>
      <c r="B28" s="125">
        <v>2</v>
      </c>
      <c r="C28" s="126"/>
      <c r="D28" s="126"/>
      <c r="E28" s="127">
        <v>1</v>
      </c>
      <c r="F28" s="128">
        <v>5</v>
      </c>
      <c r="G28" s="126"/>
      <c r="H28" s="126"/>
      <c r="I28" s="127"/>
      <c r="J28" s="129"/>
      <c r="K28" s="128"/>
      <c r="L28" s="128"/>
      <c r="M28" s="131">
        <v>5</v>
      </c>
      <c r="N28" s="29">
        <f>SUM(B28:M28)</f>
        <v>13</v>
      </c>
    </row>
    <row r="29" spans="1:14" x14ac:dyDescent="0.25">
      <c r="A29" s="58">
        <v>45528</v>
      </c>
      <c r="B29" s="66"/>
      <c r="C29" s="67"/>
      <c r="D29" s="67"/>
      <c r="E29" s="68"/>
      <c r="F29" s="69"/>
      <c r="G29" s="67"/>
      <c r="H29" s="67"/>
      <c r="I29" s="68"/>
      <c r="J29" s="70"/>
      <c r="K29" s="69"/>
      <c r="L29" s="69"/>
      <c r="M29" s="72"/>
      <c r="N29" s="29"/>
    </row>
    <row r="30" spans="1:14" x14ac:dyDescent="0.25">
      <c r="A30" s="58">
        <v>45529</v>
      </c>
      <c r="B30" s="66"/>
      <c r="C30" s="67"/>
      <c r="D30" s="67"/>
      <c r="E30" s="68"/>
      <c r="F30" s="69"/>
      <c r="G30" s="67"/>
      <c r="H30" s="67"/>
      <c r="I30" s="68"/>
      <c r="J30" s="70"/>
      <c r="K30" s="69"/>
      <c r="L30" s="69"/>
      <c r="M30" s="72"/>
      <c r="N30" s="29"/>
    </row>
    <row r="31" spans="1:14" x14ac:dyDescent="0.25">
      <c r="A31" s="117">
        <v>45530</v>
      </c>
      <c r="B31" s="125"/>
      <c r="C31" s="126"/>
      <c r="D31" s="126"/>
      <c r="E31" s="127"/>
      <c r="F31" s="128"/>
      <c r="G31" s="126"/>
      <c r="H31" s="126"/>
      <c r="I31" s="127">
        <v>2</v>
      </c>
      <c r="J31" s="129">
        <v>1</v>
      </c>
      <c r="K31" s="128"/>
      <c r="L31" s="128">
        <v>1</v>
      </c>
      <c r="M31" s="131">
        <v>5</v>
      </c>
      <c r="N31" s="29">
        <f>SUM(B31:M31)</f>
        <v>9</v>
      </c>
    </row>
    <row r="32" spans="1:14" x14ac:dyDescent="0.25">
      <c r="A32" s="58">
        <v>45531</v>
      </c>
      <c r="B32" s="66"/>
      <c r="C32" s="67"/>
      <c r="D32" s="67"/>
      <c r="E32" s="68"/>
      <c r="F32" s="69"/>
      <c r="G32" s="67"/>
      <c r="H32" s="67"/>
      <c r="I32" s="68"/>
      <c r="J32" s="70"/>
      <c r="K32" s="69"/>
      <c r="L32" s="69"/>
      <c r="M32" s="72"/>
      <c r="N32" s="29"/>
    </row>
    <row r="33" spans="1:14" x14ac:dyDescent="0.25">
      <c r="A33" s="117">
        <v>45532</v>
      </c>
      <c r="B33" s="125"/>
      <c r="C33" s="126"/>
      <c r="D33" s="126"/>
      <c r="E33" s="127"/>
      <c r="F33" s="128">
        <v>1</v>
      </c>
      <c r="G33" s="126"/>
      <c r="H33" s="126"/>
      <c r="I33" s="127"/>
      <c r="J33" s="129"/>
      <c r="K33" s="128"/>
      <c r="L33" s="128"/>
      <c r="M33" s="131">
        <v>3</v>
      </c>
      <c r="N33" s="29">
        <f>SUM(B33:M33)</f>
        <v>4</v>
      </c>
    </row>
    <row r="34" spans="1:14" x14ac:dyDescent="0.25">
      <c r="A34" s="58">
        <v>45533</v>
      </c>
      <c r="B34" s="66"/>
      <c r="C34" s="67"/>
      <c r="D34" s="67"/>
      <c r="E34" s="68"/>
      <c r="F34" s="69"/>
      <c r="G34" s="67"/>
      <c r="H34" s="67"/>
      <c r="I34" s="68"/>
      <c r="J34" s="70"/>
      <c r="K34" s="69"/>
      <c r="L34" s="69"/>
      <c r="M34" s="72"/>
      <c r="N34" s="29"/>
    </row>
    <row r="35" spans="1:14" x14ac:dyDescent="0.25">
      <c r="A35" s="117">
        <v>45534</v>
      </c>
      <c r="B35" s="173" t="s">
        <v>29</v>
      </c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5"/>
      <c r="N35" s="29"/>
    </row>
    <row r="36" spans="1:14" ht="15.75" thickBot="1" x14ac:dyDescent="0.3">
      <c r="A36" s="58">
        <v>45535</v>
      </c>
      <c r="B36" s="66"/>
      <c r="C36" s="67"/>
      <c r="D36" s="67"/>
      <c r="E36" s="68"/>
      <c r="F36" s="69"/>
      <c r="G36" s="67"/>
      <c r="H36" s="67"/>
      <c r="I36" s="68"/>
      <c r="J36" s="70"/>
      <c r="K36" s="69"/>
      <c r="L36" s="69"/>
      <c r="M36" s="72"/>
      <c r="N36" s="29"/>
    </row>
    <row r="37" spans="1:14" ht="26.25" thickBot="1" x14ac:dyDescent="0.3">
      <c r="A37" s="32" t="s">
        <v>14</v>
      </c>
      <c r="B37" s="33">
        <f t="shared" ref="B37:M37" si="0">SUM(B6:B36)</f>
        <v>4</v>
      </c>
      <c r="C37" s="34">
        <f t="shared" si="0"/>
        <v>1</v>
      </c>
      <c r="D37" s="34">
        <f t="shared" si="0"/>
        <v>0</v>
      </c>
      <c r="E37" s="33">
        <f t="shared" si="0"/>
        <v>3</v>
      </c>
      <c r="F37" s="36">
        <f t="shared" si="0"/>
        <v>92</v>
      </c>
      <c r="G37" s="34">
        <f t="shared" si="0"/>
        <v>26</v>
      </c>
      <c r="H37" s="33">
        <f t="shared" si="0"/>
        <v>0</v>
      </c>
      <c r="I37" s="37">
        <f t="shared" si="0"/>
        <v>6</v>
      </c>
      <c r="J37" s="38">
        <f t="shared" si="0"/>
        <v>7</v>
      </c>
      <c r="K37" s="36">
        <f t="shared" si="0"/>
        <v>0</v>
      </c>
      <c r="L37" s="36">
        <f t="shared" si="0"/>
        <v>7</v>
      </c>
      <c r="M37" s="31">
        <f t="shared" si="0"/>
        <v>121</v>
      </c>
      <c r="N37" s="31">
        <f>SUM(B37:M37)</f>
        <v>267</v>
      </c>
    </row>
    <row r="38" spans="1:14" ht="26.25" thickBot="1" x14ac:dyDescent="0.3">
      <c r="A38" s="9" t="s">
        <v>15</v>
      </c>
      <c r="B38" s="10">
        <f>SUM(B37+'July 2024'!B38)</f>
        <v>114</v>
      </c>
      <c r="C38" s="11">
        <f>SUM(C37+'July 2024'!C38)</f>
        <v>23</v>
      </c>
      <c r="D38" s="11">
        <f>SUM(D37+'July 2024'!D38)</f>
        <v>1</v>
      </c>
      <c r="E38" s="27">
        <f>SUM(E37+'July 2024'!E38)</f>
        <v>43</v>
      </c>
      <c r="F38" s="10">
        <f>SUM(F37+'July 2024'!F38)</f>
        <v>557</v>
      </c>
      <c r="G38" s="11">
        <f>SUM(G37+'July 2024'!G38)</f>
        <v>52</v>
      </c>
      <c r="H38" s="11">
        <f>SUM(H37+'July 2024'!H38)</f>
        <v>0</v>
      </c>
      <c r="I38" s="27">
        <f>SUM(I37+'July 2024'!I38)</f>
        <v>31</v>
      </c>
      <c r="J38" s="10">
        <f>SUM(J37+'July 2024'!J38)</f>
        <v>9</v>
      </c>
      <c r="K38" s="21">
        <f>SUM(K37+'July 2024'!M38)</f>
        <v>7</v>
      </c>
      <c r="L38" s="27">
        <f>SUM(L37+'July 2024'!N38)</f>
        <v>20</v>
      </c>
      <c r="M38" s="27">
        <f>SUM(M37+'July 2024'!O38)</f>
        <v>1864</v>
      </c>
      <c r="N38" s="14">
        <f>SUM(B38:M38)</f>
        <v>2721</v>
      </c>
    </row>
  </sheetData>
  <mergeCells count="11">
    <mergeCell ref="B35:M35"/>
    <mergeCell ref="B10:M10"/>
    <mergeCell ref="B12:M12"/>
    <mergeCell ref="A1:N2"/>
    <mergeCell ref="A4:A5"/>
    <mergeCell ref="B4:E4"/>
    <mergeCell ref="F4:I4"/>
    <mergeCell ref="K4:K5"/>
    <mergeCell ref="L4:L5"/>
    <mergeCell ref="M4:M5"/>
    <mergeCell ref="N4:N5"/>
  </mergeCells>
  <printOptions horizontalCentered="1"/>
  <pageMargins left="0.7" right="0.7" top="0.75" bottom="0.75" header="0.3" footer="0.3"/>
  <pageSetup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37"/>
  <sheetViews>
    <sheetView zoomScaleNormal="100" workbookViewId="0">
      <selection activeCell="G34" sqref="G34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9" width="5.7109375" customWidth="1"/>
    <col min="10" max="10" width="9.28515625" customWidth="1"/>
    <col min="11" max="11" width="8.28515625" customWidth="1"/>
    <col min="12" max="12" width="8.7109375" customWidth="1"/>
    <col min="13" max="13" width="8.28515625" customWidth="1"/>
  </cols>
  <sheetData>
    <row r="1" spans="1:14" ht="14.45" customHeight="1" x14ac:dyDescent="0.25">
      <c r="A1" s="156" t="s">
        <v>25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ht="14.45" customHeight="1" x14ac:dyDescent="0.2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ht="15.75" customHeight="1" thickBot="1" x14ac:dyDescent="0.3"/>
    <row r="4" spans="1:14" ht="14.45" customHeight="1" x14ac:dyDescent="0.25">
      <c r="A4" s="157" t="s">
        <v>0</v>
      </c>
      <c r="B4" s="159" t="s">
        <v>1</v>
      </c>
      <c r="C4" s="160"/>
      <c r="D4" s="160"/>
      <c r="E4" s="161"/>
      <c r="F4" s="159" t="s">
        <v>2</v>
      </c>
      <c r="G4" s="160"/>
      <c r="H4" s="160"/>
      <c r="I4" s="161"/>
      <c r="J4" s="138" t="s">
        <v>3</v>
      </c>
      <c r="K4" s="165" t="s">
        <v>4</v>
      </c>
      <c r="L4" s="157" t="s">
        <v>5</v>
      </c>
      <c r="M4" s="157" t="s">
        <v>6</v>
      </c>
      <c r="N4" s="167" t="s">
        <v>7</v>
      </c>
    </row>
    <row r="5" spans="1:14" ht="15.75" thickBot="1" x14ac:dyDescent="0.3">
      <c r="A5" s="158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166"/>
      <c r="L5" s="158"/>
      <c r="M5" s="158"/>
      <c r="N5" s="168"/>
    </row>
    <row r="6" spans="1:14" ht="15" customHeight="1" x14ac:dyDescent="0.25">
      <c r="A6" s="58">
        <v>45536</v>
      </c>
      <c r="B6" s="59"/>
      <c r="C6" s="60"/>
      <c r="D6" s="60"/>
      <c r="E6" s="61"/>
      <c r="F6" s="62"/>
      <c r="G6" s="60"/>
      <c r="H6" s="60"/>
      <c r="I6" s="61"/>
      <c r="J6" s="63"/>
      <c r="K6" s="62"/>
      <c r="L6" s="62"/>
      <c r="M6" s="65"/>
      <c r="N6" s="29"/>
    </row>
    <row r="7" spans="1:14" ht="15" customHeight="1" x14ac:dyDescent="0.25">
      <c r="A7" s="58">
        <v>45537</v>
      </c>
      <c r="B7" s="66"/>
      <c r="C7" s="67"/>
      <c r="D7" s="67"/>
      <c r="E7" s="68"/>
      <c r="F7" s="69"/>
      <c r="G7" s="67"/>
      <c r="H7" s="67"/>
      <c r="I7" s="68"/>
      <c r="J7" s="70"/>
      <c r="K7" s="69"/>
      <c r="L7" s="69"/>
      <c r="M7" s="72"/>
      <c r="N7" s="29"/>
    </row>
    <row r="8" spans="1:14" ht="15" customHeight="1" x14ac:dyDescent="0.25">
      <c r="A8" s="117">
        <v>45538</v>
      </c>
      <c r="B8" s="125"/>
      <c r="C8" s="126"/>
      <c r="D8" s="126"/>
      <c r="E8" s="127"/>
      <c r="F8" s="128"/>
      <c r="G8" s="126">
        <v>1</v>
      </c>
      <c r="H8" s="126"/>
      <c r="I8" s="127"/>
      <c r="J8" s="129">
        <v>2</v>
      </c>
      <c r="K8" s="128"/>
      <c r="L8" s="128"/>
      <c r="M8" s="131">
        <v>4</v>
      </c>
      <c r="N8" s="29">
        <f t="shared" ref="N8:N35" si="0">SUM(B8:M8)</f>
        <v>7</v>
      </c>
    </row>
    <row r="9" spans="1:14" ht="15" customHeight="1" x14ac:dyDescent="0.25">
      <c r="A9" s="58">
        <v>45539</v>
      </c>
      <c r="B9" s="66"/>
      <c r="C9" s="67"/>
      <c r="D9" s="67"/>
      <c r="E9" s="68"/>
      <c r="F9" s="69"/>
      <c r="G9" s="67"/>
      <c r="H9" s="67"/>
      <c r="I9" s="68"/>
      <c r="J9" s="70"/>
      <c r="K9" s="69"/>
      <c r="L9" s="69"/>
      <c r="M9" s="72"/>
      <c r="N9" s="29"/>
    </row>
    <row r="10" spans="1:14" ht="15" customHeight="1" x14ac:dyDescent="0.25">
      <c r="A10" s="58">
        <v>45540</v>
      </c>
      <c r="B10" s="66"/>
      <c r="C10" s="67"/>
      <c r="D10" s="67"/>
      <c r="E10" s="68"/>
      <c r="F10" s="69"/>
      <c r="G10" s="67"/>
      <c r="H10" s="67"/>
      <c r="I10" s="68"/>
      <c r="J10" s="70"/>
      <c r="K10" s="69"/>
      <c r="L10" s="69"/>
      <c r="M10" s="72"/>
      <c r="N10" s="29"/>
    </row>
    <row r="11" spans="1:14" ht="15" customHeight="1" x14ac:dyDescent="0.25">
      <c r="A11" s="117">
        <v>45541</v>
      </c>
      <c r="B11" s="125">
        <v>3</v>
      </c>
      <c r="C11" s="126">
        <v>1</v>
      </c>
      <c r="D11" s="126"/>
      <c r="E11" s="127">
        <v>2</v>
      </c>
      <c r="F11" s="128"/>
      <c r="G11" s="126"/>
      <c r="H11" s="126"/>
      <c r="I11" s="127"/>
      <c r="J11" s="129">
        <v>1</v>
      </c>
      <c r="K11" s="128"/>
      <c r="L11" s="128"/>
      <c r="M11" s="131">
        <v>4</v>
      </c>
      <c r="N11" s="29">
        <f t="shared" si="0"/>
        <v>11</v>
      </c>
    </row>
    <row r="12" spans="1:14" ht="15" customHeight="1" x14ac:dyDescent="0.25">
      <c r="A12" s="58">
        <v>45542</v>
      </c>
      <c r="B12" s="66"/>
      <c r="C12" s="67"/>
      <c r="D12" s="67"/>
      <c r="E12" s="68"/>
      <c r="F12" s="69"/>
      <c r="G12" s="67"/>
      <c r="H12" s="67"/>
      <c r="I12" s="68"/>
      <c r="J12" s="70"/>
      <c r="K12" s="69"/>
      <c r="L12" s="69"/>
      <c r="M12" s="72"/>
      <c r="N12" s="29"/>
    </row>
    <row r="13" spans="1:14" ht="15" customHeight="1" x14ac:dyDescent="0.25">
      <c r="A13" s="58">
        <v>45543</v>
      </c>
      <c r="B13" s="66"/>
      <c r="C13" s="67"/>
      <c r="D13" s="67"/>
      <c r="E13" s="68"/>
      <c r="F13" s="69"/>
      <c r="G13" s="67"/>
      <c r="H13" s="67"/>
      <c r="I13" s="68"/>
      <c r="J13" s="70"/>
      <c r="K13" s="69"/>
      <c r="L13" s="69"/>
      <c r="M13" s="72"/>
      <c r="N13" s="29"/>
    </row>
    <row r="14" spans="1:14" ht="15" customHeight="1" x14ac:dyDescent="0.25">
      <c r="A14" s="117">
        <v>45544</v>
      </c>
      <c r="B14" s="125"/>
      <c r="C14" s="126"/>
      <c r="D14" s="126"/>
      <c r="E14" s="127">
        <v>1</v>
      </c>
      <c r="F14" s="128"/>
      <c r="G14" s="126"/>
      <c r="H14" s="126"/>
      <c r="I14" s="127"/>
      <c r="J14" s="129">
        <v>1</v>
      </c>
      <c r="K14" s="128"/>
      <c r="L14" s="128"/>
      <c r="M14" s="131">
        <v>4</v>
      </c>
      <c r="N14" s="29">
        <f t="shared" si="0"/>
        <v>6</v>
      </c>
    </row>
    <row r="15" spans="1:14" ht="15" customHeight="1" x14ac:dyDescent="0.25">
      <c r="A15" s="58">
        <v>45545</v>
      </c>
      <c r="B15" s="66"/>
      <c r="C15" s="67"/>
      <c r="D15" s="67"/>
      <c r="E15" s="68"/>
      <c r="F15" s="69"/>
      <c r="G15" s="67"/>
      <c r="H15" s="67"/>
      <c r="I15" s="68"/>
      <c r="J15" s="70"/>
      <c r="K15" s="69"/>
      <c r="L15" s="69"/>
      <c r="M15" s="72"/>
      <c r="N15" s="29"/>
    </row>
    <row r="16" spans="1:14" ht="15" customHeight="1" x14ac:dyDescent="0.25">
      <c r="A16" s="117">
        <v>45546</v>
      </c>
      <c r="B16" s="125">
        <v>5</v>
      </c>
      <c r="C16" s="126">
        <v>2</v>
      </c>
      <c r="D16" s="126"/>
      <c r="E16" s="127"/>
      <c r="F16" s="128"/>
      <c r="G16" s="126"/>
      <c r="H16" s="126"/>
      <c r="I16" s="127"/>
      <c r="J16" s="129"/>
      <c r="K16" s="128"/>
      <c r="L16" s="128"/>
      <c r="M16" s="131">
        <v>6</v>
      </c>
      <c r="N16" s="29">
        <f t="shared" si="0"/>
        <v>13</v>
      </c>
    </row>
    <row r="17" spans="1:14" x14ac:dyDescent="0.25">
      <c r="A17" s="58">
        <v>45547</v>
      </c>
      <c r="B17" s="66"/>
      <c r="C17" s="67"/>
      <c r="D17" s="67"/>
      <c r="E17" s="68"/>
      <c r="F17" s="69"/>
      <c r="G17" s="67"/>
      <c r="H17" s="67"/>
      <c r="I17" s="68"/>
      <c r="J17" s="70"/>
      <c r="K17" s="69"/>
      <c r="L17" s="69"/>
      <c r="M17" s="72"/>
      <c r="N17" s="29"/>
    </row>
    <row r="18" spans="1:14" x14ac:dyDescent="0.25">
      <c r="A18" s="117">
        <v>45548</v>
      </c>
      <c r="B18" s="125">
        <v>8</v>
      </c>
      <c r="C18" s="126">
        <v>2</v>
      </c>
      <c r="D18" s="126"/>
      <c r="E18" s="127">
        <v>4</v>
      </c>
      <c r="F18" s="128"/>
      <c r="G18" s="126"/>
      <c r="H18" s="126"/>
      <c r="I18" s="127"/>
      <c r="J18" s="129"/>
      <c r="K18" s="128"/>
      <c r="L18" s="128"/>
      <c r="M18" s="131">
        <v>8</v>
      </c>
      <c r="N18" s="29">
        <f t="shared" si="0"/>
        <v>22</v>
      </c>
    </row>
    <row r="19" spans="1:14" x14ac:dyDescent="0.25">
      <c r="A19" s="58">
        <v>45549</v>
      </c>
      <c r="B19" s="66"/>
      <c r="C19" s="67"/>
      <c r="D19" s="67"/>
      <c r="E19" s="68"/>
      <c r="F19" s="69"/>
      <c r="G19" s="67"/>
      <c r="H19" s="67"/>
      <c r="I19" s="68"/>
      <c r="J19" s="70"/>
      <c r="K19" s="69"/>
      <c r="L19" s="69"/>
      <c r="M19" s="72"/>
      <c r="N19" s="29"/>
    </row>
    <row r="20" spans="1:14" x14ac:dyDescent="0.25">
      <c r="A20" s="58">
        <v>45550</v>
      </c>
      <c r="B20" s="66"/>
      <c r="C20" s="67"/>
      <c r="D20" s="67"/>
      <c r="E20" s="68"/>
      <c r="F20" s="69"/>
      <c r="G20" s="67"/>
      <c r="H20" s="67"/>
      <c r="I20" s="68"/>
      <c r="J20" s="70"/>
      <c r="K20" s="69"/>
      <c r="L20" s="69"/>
      <c r="M20" s="72"/>
      <c r="N20" s="29"/>
    </row>
    <row r="21" spans="1:14" x14ac:dyDescent="0.25">
      <c r="A21" s="117">
        <v>45551</v>
      </c>
      <c r="B21" s="125">
        <v>22</v>
      </c>
      <c r="C21" s="126"/>
      <c r="D21" s="126"/>
      <c r="E21" s="127">
        <v>7</v>
      </c>
      <c r="F21" s="128">
        <v>1</v>
      </c>
      <c r="G21" s="126">
        <v>1</v>
      </c>
      <c r="H21" s="126"/>
      <c r="I21" s="127"/>
      <c r="J21" s="129"/>
      <c r="K21" s="128"/>
      <c r="L21" s="128">
        <v>1</v>
      </c>
      <c r="M21" s="131">
        <v>10</v>
      </c>
      <c r="N21" s="29">
        <f t="shared" si="0"/>
        <v>42</v>
      </c>
    </row>
    <row r="22" spans="1:14" x14ac:dyDescent="0.25">
      <c r="A22" s="58">
        <v>45552</v>
      </c>
      <c r="B22" s="66"/>
      <c r="C22" s="67"/>
      <c r="D22" s="67"/>
      <c r="E22" s="68"/>
      <c r="F22" s="69"/>
      <c r="G22" s="67"/>
      <c r="H22" s="67"/>
      <c r="I22" s="68"/>
      <c r="J22" s="70"/>
      <c r="K22" s="69"/>
      <c r="L22" s="69"/>
      <c r="M22" s="72"/>
      <c r="N22" s="29"/>
    </row>
    <row r="23" spans="1:14" x14ac:dyDescent="0.25">
      <c r="A23" s="117">
        <v>45553</v>
      </c>
      <c r="B23" s="173" t="s">
        <v>28</v>
      </c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5"/>
      <c r="N23" s="29"/>
    </row>
    <row r="24" spans="1:14" x14ac:dyDescent="0.25">
      <c r="A24" s="58">
        <v>45554</v>
      </c>
      <c r="B24" s="66"/>
      <c r="C24" s="67"/>
      <c r="D24" s="67"/>
      <c r="E24" s="68"/>
      <c r="F24" s="69"/>
      <c r="G24" s="67"/>
      <c r="H24" s="67"/>
      <c r="I24" s="68"/>
      <c r="J24" s="70"/>
      <c r="K24" s="69"/>
      <c r="L24" s="69"/>
      <c r="M24" s="72"/>
      <c r="N24" s="29"/>
    </row>
    <row r="25" spans="1:14" x14ac:dyDescent="0.25">
      <c r="A25" s="117">
        <v>45555</v>
      </c>
      <c r="B25" s="125">
        <v>29</v>
      </c>
      <c r="C25" s="126">
        <v>1</v>
      </c>
      <c r="D25" s="126"/>
      <c r="E25" s="127">
        <v>9</v>
      </c>
      <c r="F25" s="128"/>
      <c r="G25" s="126"/>
      <c r="H25" s="126"/>
      <c r="I25" s="127"/>
      <c r="J25" s="129"/>
      <c r="K25" s="128">
        <v>1</v>
      </c>
      <c r="L25" s="128"/>
      <c r="M25" s="131">
        <v>19</v>
      </c>
      <c r="N25" s="29">
        <f t="shared" si="0"/>
        <v>59</v>
      </c>
    </row>
    <row r="26" spans="1:14" x14ac:dyDescent="0.25">
      <c r="A26" s="58">
        <v>45556</v>
      </c>
      <c r="B26" s="66"/>
      <c r="C26" s="67"/>
      <c r="D26" s="67"/>
      <c r="E26" s="68"/>
      <c r="F26" s="69"/>
      <c r="G26" s="67"/>
      <c r="H26" s="67"/>
      <c r="I26" s="68"/>
      <c r="J26" s="70"/>
      <c r="K26" s="69"/>
      <c r="L26" s="69"/>
      <c r="M26" s="72"/>
      <c r="N26" s="29"/>
    </row>
    <row r="27" spans="1:14" x14ac:dyDescent="0.25">
      <c r="A27" s="58">
        <v>45557</v>
      </c>
      <c r="B27" s="66"/>
      <c r="C27" s="67"/>
      <c r="D27" s="67"/>
      <c r="E27" s="68"/>
      <c r="F27" s="69"/>
      <c r="G27" s="67"/>
      <c r="H27" s="67"/>
      <c r="I27" s="68"/>
      <c r="J27" s="70"/>
      <c r="K27" s="69"/>
      <c r="L27" s="69"/>
      <c r="M27" s="72"/>
      <c r="N27" s="29"/>
    </row>
    <row r="28" spans="1:14" x14ac:dyDescent="0.25">
      <c r="A28" s="117">
        <v>45558</v>
      </c>
      <c r="B28" s="125">
        <v>43</v>
      </c>
      <c r="C28" s="126">
        <v>4</v>
      </c>
      <c r="D28" s="126"/>
      <c r="E28" s="127">
        <v>9</v>
      </c>
      <c r="F28" s="128"/>
      <c r="G28" s="126"/>
      <c r="H28" s="126"/>
      <c r="I28" s="127">
        <v>1</v>
      </c>
      <c r="J28" s="129"/>
      <c r="K28" s="128">
        <v>4</v>
      </c>
      <c r="L28" s="128">
        <v>1</v>
      </c>
      <c r="M28" s="131">
        <v>15</v>
      </c>
      <c r="N28" s="29">
        <f t="shared" si="0"/>
        <v>77</v>
      </c>
    </row>
    <row r="29" spans="1:14" x14ac:dyDescent="0.25">
      <c r="A29" s="58">
        <v>45559</v>
      </c>
      <c r="B29" s="66"/>
      <c r="C29" s="67"/>
      <c r="D29" s="67"/>
      <c r="E29" s="68"/>
      <c r="F29" s="69"/>
      <c r="G29" s="67"/>
      <c r="H29" s="67"/>
      <c r="I29" s="68"/>
      <c r="J29" s="70"/>
      <c r="K29" s="69"/>
      <c r="L29" s="69"/>
      <c r="M29" s="72"/>
      <c r="N29" s="29"/>
    </row>
    <row r="30" spans="1:14" x14ac:dyDescent="0.25">
      <c r="A30" s="117">
        <v>45560</v>
      </c>
      <c r="B30" s="125">
        <v>23</v>
      </c>
      <c r="C30" s="126"/>
      <c r="D30" s="126"/>
      <c r="E30" s="127">
        <v>2</v>
      </c>
      <c r="F30" s="128"/>
      <c r="G30" s="126"/>
      <c r="H30" s="126"/>
      <c r="I30" s="127"/>
      <c r="J30" s="129"/>
      <c r="K30" s="128"/>
      <c r="L30" s="128"/>
      <c r="M30" s="131">
        <v>9</v>
      </c>
      <c r="N30" s="29">
        <f t="shared" si="0"/>
        <v>34</v>
      </c>
    </row>
    <row r="31" spans="1:14" x14ac:dyDescent="0.25">
      <c r="A31" s="58">
        <v>45561</v>
      </c>
      <c r="B31" s="66"/>
      <c r="C31" s="67"/>
      <c r="D31" s="67"/>
      <c r="E31" s="68"/>
      <c r="F31" s="69"/>
      <c r="G31" s="67"/>
      <c r="H31" s="67"/>
      <c r="I31" s="68"/>
      <c r="J31" s="70"/>
      <c r="K31" s="69"/>
      <c r="L31" s="69"/>
      <c r="M31" s="72"/>
      <c r="N31" s="29"/>
    </row>
    <row r="32" spans="1:14" x14ac:dyDescent="0.25">
      <c r="A32" s="117">
        <v>45562</v>
      </c>
      <c r="B32" s="125">
        <v>37</v>
      </c>
      <c r="C32" s="126">
        <v>1</v>
      </c>
      <c r="D32" s="126"/>
      <c r="E32" s="127">
        <v>4</v>
      </c>
      <c r="F32" s="128">
        <v>1</v>
      </c>
      <c r="G32" s="126"/>
      <c r="H32" s="126"/>
      <c r="I32" s="127"/>
      <c r="J32" s="129"/>
      <c r="K32" s="128"/>
      <c r="L32" s="128">
        <v>1</v>
      </c>
      <c r="M32" s="131">
        <v>9</v>
      </c>
      <c r="N32" s="29">
        <f t="shared" si="0"/>
        <v>53</v>
      </c>
    </row>
    <row r="33" spans="1:14" x14ac:dyDescent="0.25">
      <c r="A33" s="58">
        <v>45563</v>
      </c>
      <c r="B33" s="66"/>
      <c r="C33" s="67"/>
      <c r="D33" s="67"/>
      <c r="E33" s="68"/>
      <c r="F33" s="69"/>
      <c r="G33" s="67"/>
      <c r="H33" s="67"/>
      <c r="I33" s="68"/>
      <c r="J33" s="70"/>
      <c r="K33" s="69"/>
      <c r="L33" s="69"/>
      <c r="M33" s="72"/>
      <c r="N33" s="29"/>
    </row>
    <row r="34" spans="1:14" x14ac:dyDescent="0.25">
      <c r="A34" s="58">
        <v>45564</v>
      </c>
      <c r="B34" s="66"/>
      <c r="C34" s="67"/>
      <c r="D34" s="67"/>
      <c r="E34" s="68"/>
      <c r="F34" s="69"/>
      <c r="G34" s="67"/>
      <c r="H34" s="67"/>
      <c r="I34" s="68"/>
      <c r="J34" s="70"/>
      <c r="K34" s="69"/>
      <c r="L34" s="69"/>
      <c r="M34" s="72"/>
      <c r="N34" s="29"/>
    </row>
    <row r="35" spans="1:14" ht="15.75" thickBot="1" x14ac:dyDescent="0.3">
      <c r="A35" s="117">
        <v>45565</v>
      </c>
      <c r="B35" s="125">
        <v>66</v>
      </c>
      <c r="C35" s="126">
        <v>2</v>
      </c>
      <c r="D35" s="126"/>
      <c r="E35" s="127">
        <v>15</v>
      </c>
      <c r="F35" s="128"/>
      <c r="G35" s="126"/>
      <c r="H35" s="126"/>
      <c r="I35" s="127"/>
      <c r="J35" s="129"/>
      <c r="K35" s="128"/>
      <c r="L35" s="128">
        <v>1</v>
      </c>
      <c r="M35" s="131">
        <v>28</v>
      </c>
      <c r="N35" s="29">
        <f t="shared" si="0"/>
        <v>112</v>
      </c>
    </row>
    <row r="36" spans="1:14" ht="26.25" thickBot="1" x14ac:dyDescent="0.3">
      <c r="A36" s="32" t="s">
        <v>14</v>
      </c>
      <c r="B36" s="33">
        <f t="shared" ref="B36:M36" si="1">SUM(B6:B35)</f>
        <v>236</v>
      </c>
      <c r="C36" s="34">
        <f t="shared" si="1"/>
        <v>13</v>
      </c>
      <c r="D36" s="34">
        <f t="shared" si="1"/>
        <v>0</v>
      </c>
      <c r="E36" s="33">
        <f t="shared" si="1"/>
        <v>53</v>
      </c>
      <c r="F36" s="36">
        <f t="shared" si="1"/>
        <v>2</v>
      </c>
      <c r="G36" s="34">
        <f t="shared" si="1"/>
        <v>2</v>
      </c>
      <c r="H36" s="33">
        <f t="shared" si="1"/>
        <v>0</v>
      </c>
      <c r="I36" s="37">
        <f t="shared" si="1"/>
        <v>1</v>
      </c>
      <c r="J36" s="38">
        <f t="shared" si="1"/>
        <v>4</v>
      </c>
      <c r="K36" s="36">
        <f t="shared" si="1"/>
        <v>5</v>
      </c>
      <c r="L36" s="36">
        <f t="shared" si="1"/>
        <v>4</v>
      </c>
      <c r="M36" s="31">
        <f t="shared" si="1"/>
        <v>116</v>
      </c>
      <c r="N36" s="31">
        <f>SUM(B36:M36)</f>
        <v>436</v>
      </c>
    </row>
    <row r="37" spans="1:14" ht="26.25" thickBot="1" x14ac:dyDescent="0.3">
      <c r="A37" s="9" t="s">
        <v>15</v>
      </c>
      <c r="B37" s="10">
        <f>SUM(B36+'Aug. 2024'!B38)</f>
        <v>350</v>
      </c>
      <c r="C37" s="11">
        <f>SUM(C36+'Aug. 2024'!C38)</f>
        <v>36</v>
      </c>
      <c r="D37" s="11">
        <f>SUM(D36+'Aug. 2024'!D38)</f>
        <v>1</v>
      </c>
      <c r="E37" s="12">
        <f>SUM(E36+'Aug. 2024'!E38)</f>
        <v>96</v>
      </c>
      <c r="F37" s="13">
        <f>SUM(F36+'Aug. 2024'!F38)</f>
        <v>559</v>
      </c>
      <c r="G37" s="11">
        <f>SUM(G36+'Aug. 2024'!G38)</f>
        <v>54</v>
      </c>
      <c r="H37" s="11">
        <f>SUM(H36+'Aug. 2024'!H38)</f>
        <v>0</v>
      </c>
      <c r="I37" s="12">
        <f>SUM(I36+'Aug. 2024'!I38)</f>
        <v>32</v>
      </c>
      <c r="J37" s="13">
        <f>SUM(J36+'Aug. 2024'!J38)</f>
        <v>13</v>
      </c>
      <c r="K37" s="12">
        <f>SUM(K36+'Aug. 2024'!K38)</f>
        <v>12</v>
      </c>
      <c r="L37" s="12">
        <f>SUM(L36+'Aug. 2024'!L38)</f>
        <v>24</v>
      </c>
      <c r="M37" s="12">
        <f>SUM(M36+'Aug. 2024'!M38)</f>
        <v>1980</v>
      </c>
      <c r="N37" s="14">
        <f>SUM(B37:M37)</f>
        <v>3157</v>
      </c>
    </row>
  </sheetData>
  <mergeCells count="9">
    <mergeCell ref="B23:M23"/>
    <mergeCell ref="A1:N2"/>
    <mergeCell ref="A4:A5"/>
    <mergeCell ref="B4:E4"/>
    <mergeCell ref="F4:I4"/>
    <mergeCell ref="K4:K5"/>
    <mergeCell ref="L4:L5"/>
    <mergeCell ref="M4:M5"/>
    <mergeCell ref="N4:N5"/>
  </mergeCells>
  <printOptions horizontalCentered="1"/>
  <pageMargins left="0.25" right="0.25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2024</vt:lpstr>
      <vt:lpstr>Feb 2024</vt:lpstr>
      <vt:lpstr>Mar. 2024</vt:lpstr>
      <vt:lpstr>Apr. 2024</vt:lpstr>
      <vt:lpstr>May 2024</vt:lpstr>
      <vt:lpstr>June 2024</vt:lpstr>
      <vt:lpstr>July 2024</vt:lpstr>
      <vt:lpstr>Aug. 2024</vt:lpstr>
      <vt:lpstr>Sept. 2024</vt:lpstr>
      <vt:lpstr>Oct. 2024</vt:lpstr>
      <vt:lpstr>Nov. 2024</vt:lpstr>
      <vt:lpstr>Dec. 2024</vt:lpstr>
      <vt:lpstr>Sheet1</vt:lpstr>
    </vt:vector>
  </TitlesOfParts>
  <Company>PGE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Burchell</dc:creator>
  <cp:lastModifiedBy>Micah Bennett</cp:lastModifiedBy>
  <cp:lastPrinted>2016-12-30T21:14:56Z</cp:lastPrinted>
  <dcterms:created xsi:type="dcterms:W3CDTF">2014-01-06T22:42:38Z</dcterms:created>
  <dcterms:modified xsi:type="dcterms:W3CDTF">2025-01-08T23:52:04Z</dcterms:modified>
</cp:coreProperties>
</file>