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<sst xmlns="http://schemas.openxmlformats.org/spreadsheetml/2006/main" uniqueCount="113">
  <si>
    <t>Klädhandelns 40 största aktörer – så klarade de pandemin</t>
  </si>
  <si>
    <t>Belopp i tusental kronor.</t>
  </si>
  <si>
    <t>Populärnamn</t>
  </si>
  <si>
    <t>Juridiskt namn</t>
  </si>
  <si>
    <t>Nettoomsättning</t>
  </si>
  <si>
    <t>Nettoomsättning -1 år</t>
  </si>
  <si>
    <t>Diff %</t>
  </si>
  <si>
    <t>Rörelseresultat</t>
  </si>
  <si>
    <t>Rörelseresultat -1 år</t>
  </si>
  <si>
    <t>Diff</t>
  </si>
  <si>
    <t>Rörelsemarginal</t>
  </si>
  <si>
    <t>Senaste räkenskapsår</t>
  </si>
  <si>
    <t>Kommentar</t>
  </si>
  <si>
    <t>H&amp;M</t>
  </si>
  <si>
    <t>H &amp; M Hennes &amp; Mauritz Sverige AB</t>
  </si>
  <si>
    <t>2020-11</t>
  </si>
  <si>
    <t>Kappahl</t>
  </si>
  <si>
    <t>Kappahl Sverige AB</t>
  </si>
  <si>
    <t>2020-12</t>
  </si>
  <si>
    <t>Senaste räkenskapsår 16 månader.</t>
  </si>
  <si>
    <t>Boozt</t>
  </si>
  <si>
    <t>Boozt AB</t>
  </si>
  <si>
    <t>Lindex</t>
  </si>
  <si>
    <t>Lindex Sverige AB</t>
  </si>
  <si>
    <t xml:space="preserve">Lindex-koncernen redovisar en rörelsemarginal på 6,1 procent. Sedan transfer pricing-modellen infördes 2018 redovisar Lindex Sverige och övriga dotterbolag en rörelsemarginal på två procent. </t>
  </si>
  <si>
    <t>NA-KD</t>
  </si>
  <si>
    <t>Nakdcom One World AB</t>
  </si>
  <si>
    <t>Nelly</t>
  </si>
  <si>
    <t>Nelly NLY AB</t>
  </si>
  <si>
    <t>Lager 157</t>
  </si>
  <si>
    <t>Lager 157 AB</t>
  </si>
  <si>
    <t>Dressmann</t>
  </si>
  <si>
    <t>Dressmann AB</t>
  </si>
  <si>
    <t>Zara</t>
  </si>
  <si>
    <t>ITX Sverige AB</t>
  </si>
  <si>
    <t>2021-01</t>
  </si>
  <si>
    <t>Gina Tricot</t>
  </si>
  <si>
    <t>Gina Tricot Försäljnings AB</t>
  </si>
  <si>
    <t>Jack &amp; Jones, Vero Moda, Vila, Only</t>
  </si>
  <si>
    <t>Bestseller Stores Sverige AB*</t>
  </si>
  <si>
    <t>Varierande</t>
  </si>
  <si>
    <t>Departments &amp; Stores (NK i Stockholm och Göteborg)</t>
  </si>
  <si>
    <t>Departments &amp; Stores Europe AB</t>
  </si>
  <si>
    <t>2020-08</t>
  </si>
  <si>
    <t>Cellbes</t>
  </si>
  <si>
    <t>Cellbes AB</t>
  </si>
  <si>
    <t>Cubus</t>
  </si>
  <si>
    <t>Cubus AB</t>
  </si>
  <si>
    <t>Polarn O. Pyret</t>
  </si>
  <si>
    <t>Polarn O. Pyret AB</t>
  </si>
  <si>
    <t>Indiska</t>
  </si>
  <si>
    <t>Indiska Magasinet AB</t>
  </si>
  <si>
    <t>Föregående räkenskapsår 16 månader.</t>
  </si>
  <si>
    <t>Bubbleroom</t>
  </si>
  <si>
    <t>New Bubbleroom Sweden AB</t>
  </si>
  <si>
    <t>Cassels</t>
  </si>
  <si>
    <t>Lisa Cassels i Nordstan AB</t>
  </si>
  <si>
    <t>2020-06</t>
  </si>
  <si>
    <t>Junkyard</t>
  </si>
  <si>
    <t>Junkyard AB</t>
  </si>
  <si>
    <t>Brothers</t>
  </si>
  <si>
    <t>Brothers AB</t>
  </si>
  <si>
    <t>Gudrun Sjödén</t>
  </si>
  <si>
    <t>Gudrun Sjödén Sverige AB</t>
  </si>
  <si>
    <t>Kids Brand Store</t>
  </si>
  <si>
    <t>Original Brands Sweden AB</t>
  </si>
  <si>
    <t>Acne</t>
  </si>
  <si>
    <t>Acne Retail AB</t>
  </si>
  <si>
    <t>Care Of Carl</t>
  </si>
  <si>
    <t>Care Of Carl AB</t>
  </si>
  <si>
    <t>Carlings</t>
  </si>
  <si>
    <t>Poco Loco Svenska AB</t>
  </si>
  <si>
    <t>Bik Bok</t>
  </si>
  <si>
    <t>Bik Bok AB</t>
  </si>
  <si>
    <t>Johnells</t>
  </si>
  <si>
    <t>Anders Johnell AB*</t>
  </si>
  <si>
    <t>Årsredovisning för två av kedjans butiksbolag har ännu inte inkommit till Bolagsverket. Dessa har exkluderats.</t>
  </si>
  <si>
    <t>MQ Marqet</t>
  </si>
  <si>
    <t>MQ MarQet AB/Mq Retail AB</t>
  </si>
  <si>
    <t>Senaste bokslut avser MQ MarQet AB och omfattar fyra månaders verksamhet. Föregående år avser Mq Retail AB.</t>
  </si>
  <si>
    <t>Volt Fashion</t>
  </si>
  <si>
    <t>Volt Fashion AB</t>
  </si>
  <si>
    <t>Jeansbolaget</t>
  </si>
  <si>
    <t>-*</t>
  </si>
  <si>
    <t>Esprit</t>
  </si>
  <si>
    <t>Esprit Sweden AB*</t>
  </si>
  <si>
    <t>Vingåkers Factory Outlet</t>
  </si>
  <si>
    <t>Vingåkers Factory Outlet AB</t>
  </si>
  <si>
    <t>Levi´s Store,  Nike</t>
  </si>
  <si>
    <t>Varner Brand Stores AB</t>
  </si>
  <si>
    <t>Hunkemöller</t>
  </si>
  <si>
    <t>Hunkemöller Sweden AB</t>
  </si>
  <si>
    <t>Triumph</t>
  </si>
  <si>
    <t>Triumph International AB</t>
  </si>
  <si>
    <t>Timarco</t>
  </si>
  <si>
    <t>Timarco Sweden AB</t>
  </si>
  <si>
    <t>Stayhard</t>
  </si>
  <si>
    <t>Stayhard AB</t>
  </si>
  <si>
    <t>Björn Borg</t>
  </si>
  <si>
    <t>Björn Borg Retail AB</t>
  </si>
  <si>
    <t>Tommy Hilfiger</t>
  </si>
  <si>
    <t>Hilfiger Stores Sweden AB</t>
  </si>
  <si>
    <t>Pondus</t>
  </si>
  <si>
    <t>Pondus Clothing Company AB</t>
  </si>
  <si>
    <t>Summering</t>
  </si>
  <si>
    <t>Aktörer</t>
  </si>
  <si>
    <t>I summeringen har bolag med avvikande längd på räkenskapsår eller andra jämförelsestörande faktorer exkluderats.</t>
  </si>
  <si>
    <t>Totalt</t>
  </si>
  <si>
    <t>-</t>
  </si>
  <si>
    <t>E-handelsaktörer</t>
  </si>
  <si>
    <t>Traditionella aktörer</t>
  </si>
  <si>
    <t>Kartläggningen omfattar företag i klädhandeln (SNI 4771 och 47912) med försäljning till konsument i egna butiker/e-handel och som lämnat ett bokslut som omfattar perioden för coronapandemin. För aktörer med verksamhet i flera länder har enbart den svenska delen av verksamheten inkluderats, där så är möjligt.</t>
  </si>
  <si>
    <t>*Inkluderar omsättning och resultat för handlarägda/franchisedrivna butiksbolag.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</si>
</sst>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%"/>
  </numFmts>
  <fonts count="7">
    <font>
      <sz val="11"/>
      <color indexed="8"/>
      <name val="Calibri"/>
    </font>
    <font>
      <sz val="12"/>
      <color indexed="8"/>
      <name val="Helvetica Neue"/>
    </font>
    <font>
      <sz val="24"/>
      <color indexed="8"/>
      <name val="Calibri"/>
    </font>
    <font>
      <sz val="12"/>
      <color indexed="8"/>
      <name val="Calibri"/>
    </font>
    <font>
      <sz val="11"/>
      <color indexed="9"/>
      <name val="Calibri"/>
    </font>
    <font>
      <sz val="16"/>
      <color indexed="8"/>
      <name val="Calibri"/>
    </font>
    <font>
      <sz val="14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/>
      <right/>
      <top/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left" vertical="center"/>
    </xf>
    <xf numFmtId="49" fontId="3" fillId="2" borderId="1" applyNumberFormat="1" applyFont="1" applyFill="1" applyBorder="1" applyAlignment="1" applyProtection="0">
      <alignment horizontal="left" vertical="bottom" wrapText="1"/>
    </xf>
    <xf numFmtId="0" fontId="4" fillId="2" borderId="1" applyNumberFormat="0" applyFont="1" applyFill="1" applyBorder="1" applyAlignment="1" applyProtection="0">
      <alignment horizontal="left" vertical="bottom" wrapText="1"/>
    </xf>
    <xf numFmtId="49" fontId="4" fillId="3" borderId="2" applyNumberFormat="1" applyFont="1" applyFill="1" applyBorder="1" applyAlignment="1" applyProtection="0">
      <alignment horizontal="left" vertical="bottom" wrapText="1"/>
    </xf>
    <xf numFmtId="49" fontId="0" fillId="4" borderId="3" applyNumberFormat="1" applyFont="1" applyFill="1" applyBorder="1" applyAlignment="1" applyProtection="0">
      <alignment vertical="center"/>
    </xf>
    <xf numFmtId="0" fontId="0" fillId="4" borderId="3" applyNumberFormat="1" applyFont="1" applyFill="1" applyBorder="1" applyAlignment="1" applyProtection="0">
      <alignment vertical="center"/>
    </xf>
    <xf numFmtId="59" fontId="0" fillId="4" borderId="3" applyNumberFormat="1" applyFont="1" applyFill="1" applyBorder="1" applyAlignment="1" applyProtection="0">
      <alignment vertical="center"/>
    </xf>
    <xf numFmtId="0" fontId="0" fillId="4" borderId="3" applyNumberFormat="0" applyFont="1" applyFill="1" applyBorder="1" applyAlignment="1" applyProtection="0">
      <alignment vertical="center"/>
    </xf>
    <xf numFmtId="49" fontId="0" fillId="5" borderId="1" applyNumberFormat="1" applyFont="1" applyFill="1" applyBorder="1" applyAlignment="1" applyProtection="0">
      <alignment vertical="center"/>
    </xf>
    <xf numFmtId="0" fontId="0" fillId="5" borderId="1" applyNumberFormat="1" applyFont="1" applyFill="1" applyBorder="1" applyAlignment="1" applyProtection="0">
      <alignment vertical="center"/>
    </xf>
    <xf numFmtId="59" fontId="0" fillId="5" borderId="1" applyNumberFormat="1" applyFont="1" applyFill="1" applyBorder="1" applyAlignment="1" applyProtection="0">
      <alignment vertical="center"/>
    </xf>
    <xf numFmtId="49" fontId="0" fillId="4" borderId="1" applyNumberFormat="1" applyFont="1" applyFill="1" applyBorder="1" applyAlignment="1" applyProtection="0">
      <alignment vertical="center"/>
    </xf>
    <xf numFmtId="0" fontId="0" fillId="4" borderId="1" applyNumberFormat="1" applyFont="1" applyFill="1" applyBorder="1" applyAlignment="1" applyProtection="0">
      <alignment vertical="center"/>
    </xf>
    <xf numFmtId="59" fontId="0" fillId="4" borderId="1" applyNumberFormat="1" applyFont="1" applyFill="1" applyBorder="1" applyAlignment="1" applyProtection="0">
      <alignment vertical="center"/>
    </xf>
    <xf numFmtId="0" fontId="0" fillId="4" borderId="1" applyNumberFormat="0" applyFont="1" applyFill="1" applyBorder="1" applyAlignment="1" applyProtection="0">
      <alignment vertical="center"/>
    </xf>
    <xf numFmtId="0" fontId="0" fillId="5" borderId="1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top" wrapText="1"/>
    </xf>
    <xf numFmtId="0" fontId="5" applyNumberFormat="0" applyFont="1" applyFill="0" applyBorder="0" applyAlignment="1" applyProtection="0">
      <alignment horizontal="left" vertical="center"/>
    </xf>
    <xf numFmtId="0" fontId="4" fillId="3" borderId="2" applyNumberFormat="0" applyFont="1" applyFill="1" applyBorder="1" applyAlignment="1" applyProtection="0">
      <alignment vertical="center" wrapText="1"/>
    </xf>
    <xf numFmtId="49" fontId="4" fillId="3" borderId="2" applyNumberFormat="1" applyFont="1" applyFill="1" applyBorder="1" applyAlignment="1" applyProtection="0">
      <alignment vertical="center" wrapText="1"/>
    </xf>
    <xf numFmtId="49" fontId="0" fillId="4" borderId="3" applyNumberFormat="1" applyFont="1" applyFill="1" applyBorder="1" applyAlignment="1" applyProtection="0">
      <alignment vertical="top" wrapText="1"/>
    </xf>
    <xf numFmtId="0" fontId="0" fillId="4" borderId="3" applyNumberFormat="1" applyFont="1" applyFill="1" applyBorder="1" applyAlignment="1" applyProtection="0">
      <alignment vertical="top" wrapText="1"/>
    </xf>
    <xf numFmtId="59" fontId="0" fillId="4" borderId="3" applyNumberFormat="1" applyFont="1" applyFill="1" applyBorder="1" applyAlignment="1" applyProtection="0">
      <alignment vertical="top" wrapText="1"/>
    </xf>
    <xf numFmtId="0" fontId="0" fillId="4" borderId="3" applyNumberFormat="0" applyFont="1" applyFill="1" applyBorder="1" applyAlignment="1" applyProtection="0">
      <alignment vertical="top" wrapText="1"/>
    </xf>
    <xf numFmtId="0" fontId="0" fillId="5" borderId="1" applyNumberFormat="0" applyFont="1" applyFill="1" applyBorder="1" applyAlignment="1" applyProtection="0">
      <alignment vertical="top" wrapText="1"/>
    </xf>
    <xf numFmtId="49" fontId="0" fillId="5" borderId="1" applyNumberFormat="1" applyFont="1" applyFill="1" applyBorder="1" applyAlignment="1" applyProtection="0">
      <alignment vertical="top" wrapText="1"/>
    </xf>
    <xf numFmtId="0" fontId="0" fillId="5" borderId="1" applyNumberFormat="1" applyFont="1" applyFill="1" applyBorder="1" applyAlignment="1" applyProtection="0">
      <alignment vertical="top" wrapText="1"/>
    </xf>
    <xf numFmtId="59" fontId="0" fillId="5" borderId="1" applyNumberFormat="1" applyFont="1" applyFill="1" applyBorder="1" applyAlignment="1" applyProtection="0">
      <alignment vertical="top" wrapText="1"/>
    </xf>
    <xf numFmtId="0" fontId="0" fillId="4" borderId="1" applyNumberFormat="0" applyFont="1" applyFill="1" applyBorder="1" applyAlignment="1" applyProtection="0">
      <alignment vertical="top" wrapText="1"/>
    </xf>
    <xf numFmtId="49" fontId="0" fillId="4" borderId="1" applyNumberFormat="1" applyFont="1" applyFill="1" applyBorder="1" applyAlignment="1" applyProtection="0">
      <alignment vertical="top" wrapText="1"/>
    </xf>
    <xf numFmtId="0" fontId="0" fillId="4" borderId="1" applyNumberFormat="1" applyFont="1" applyFill="1" applyBorder="1" applyAlignment="1" applyProtection="0">
      <alignment vertical="top" wrapText="1"/>
    </xf>
    <xf numFmtId="59" fontId="0" fillId="4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9c0006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472c4"/>
      <rgbColor rgb="ffcdd4e9"/>
      <rgbColor rgb="ffe7eaf4"/>
      <rgbColor rgb="ff9c00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AG52"/>
  <sheetViews>
    <sheetView workbookViewId="0" showGridLines="0" defaultGridColor="1">
      <pane topLeftCell="A4" xSplit="0" ySplit="3" activePane="bottomLeft" state="frozen"/>
    </sheetView>
  </sheetViews>
  <sheetFormatPr defaultColWidth="16.3333" defaultRowHeight="13.4" customHeight="1" outlineLevelRow="0" outlineLevelCol="0"/>
  <cols>
    <col min="1" max="1" width="45.8984" style="1" customWidth="1"/>
    <col min="2" max="2" width="28.3125" style="1" customWidth="1"/>
    <col min="3" max="10" width="17.5" style="1" customWidth="1"/>
    <col min="11" max="11" width="86.5625" style="1" customWidth="1"/>
    <col min="12" max="12" width="45.8984" style="18" customWidth="1"/>
    <col min="13" max="13" width="28.3125" style="18" customWidth="1"/>
    <col min="14" max="21" width="17.5" style="18" customWidth="1"/>
    <col min="22" max="22" width="86.6719" style="18" customWidth="1"/>
    <col min="23" max="23" width="38.1719" style="34" customWidth="1"/>
    <col min="24" max="24" width="33.8516" style="34" customWidth="1"/>
    <col min="25" max="26" width="21.6719" style="34" customWidth="1"/>
    <col min="27" max="27" width="12.8516" style="34" customWidth="1"/>
    <col min="28" max="29" width="20.6719" style="34" customWidth="1"/>
    <col min="30" max="30" width="12.8516" style="34" customWidth="1"/>
    <col min="31" max="31" width="16.6719" style="34" customWidth="1"/>
    <col min="32" max="32" width="12.3516" style="34" customWidth="1"/>
    <col min="33" max="33" width="89.6875" style="34" customWidth="1"/>
    <col min="34" max="16384" width="16.3516" style="34" customWidth="1"/>
  </cols>
  <sheetData>
    <row r="1" ht="31.7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5.55" customHeight="1">
      <c r="A2" t="s" s="3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.55" customHeight="1">
      <c r="A3" t="s" s="5">
        <v>2</v>
      </c>
      <c r="B3" t="s" s="5">
        <v>3</v>
      </c>
      <c r="C3" t="s" s="5">
        <v>4</v>
      </c>
      <c r="D3" t="s" s="5">
        <v>5</v>
      </c>
      <c r="E3" t="s" s="5">
        <v>6</v>
      </c>
      <c r="F3" t="s" s="5">
        <v>7</v>
      </c>
      <c r="G3" t="s" s="5">
        <v>8</v>
      </c>
      <c r="H3" t="s" s="5">
        <v>9</v>
      </c>
      <c r="I3" t="s" s="5">
        <v>10</v>
      </c>
      <c r="J3" t="s" s="5">
        <v>11</v>
      </c>
      <c r="K3" t="s" s="5">
        <v>12</v>
      </c>
    </row>
    <row r="4" ht="13.55" customHeight="1">
      <c r="A4" t="s" s="6">
        <v>13</v>
      </c>
      <c r="B4" t="s" s="6">
        <v>14</v>
      </c>
      <c r="C4" s="7">
        <v>5308000</v>
      </c>
      <c r="D4" s="7">
        <v>6943000</v>
      </c>
      <c r="E4" s="8">
        <f>(C4-D4)/D4</f>
        <v>-0.235488981708195</v>
      </c>
      <c r="F4" s="7">
        <v>97000</v>
      </c>
      <c r="G4" s="7">
        <v>168000</v>
      </c>
      <c r="H4" s="7">
        <f>F4-G4</f>
        <v>-71000</v>
      </c>
      <c r="I4" s="8">
        <f>F4/C4</f>
        <v>0.0182743029389601</v>
      </c>
      <c r="J4" t="s" s="6">
        <v>15</v>
      </c>
      <c r="K4" s="9"/>
    </row>
    <row r="5" ht="13.55" customHeight="1">
      <c r="A5" t="s" s="10">
        <v>16</v>
      </c>
      <c r="B5" t="s" s="10">
        <v>17</v>
      </c>
      <c r="C5" s="11">
        <v>4504700</v>
      </c>
      <c r="D5" s="11">
        <v>3489400</v>
      </c>
      <c r="E5" s="12">
        <f>(C5-D5)/D5</f>
        <v>0.290966928411761</v>
      </c>
      <c r="F5" s="11">
        <v>261500</v>
      </c>
      <c r="G5" s="11">
        <v>68300</v>
      </c>
      <c r="H5" s="11">
        <f>F5-G5</f>
        <v>193200</v>
      </c>
      <c r="I5" s="12">
        <f>F5/C5</f>
        <v>0.0580504806091416</v>
      </c>
      <c r="J5" t="s" s="10">
        <v>18</v>
      </c>
      <c r="K5" t="s" s="10">
        <v>19</v>
      </c>
    </row>
    <row r="6" ht="13.55" customHeight="1">
      <c r="A6" t="s" s="13">
        <v>20</v>
      </c>
      <c r="B6" t="s" s="13">
        <v>21</v>
      </c>
      <c r="C6" s="14">
        <v>4359300</v>
      </c>
      <c r="D6" s="14">
        <v>3424900</v>
      </c>
      <c r="E6" s="15">
        <f>(C6-D6)/D6</f>
        <v>0.272825483955736</v>
      </c>
      <c r="F6" s="14">
        <v>182300</v>
      </c>
      <c r="G6" s="14">
        <v>91800</v>
      </c>
      <c r="H6" s="14">
        <f>F6-G6</f>
        <v>90500</v>
      </c>
      <c r="I6" s="15">
        <f>F6/C6</f>
        <v>0.041818640607437</v>
      </c>
      <c r="J6" t="s" s="13">
        <v>18</v>
      </c>
      <c r="K6" s="16"/>
    </row>
    <row r="7" ht="13.55" customHeight="1">
      <c r="A7" t="s" s="10">
        <v>22</v>
      </c>
      <c r="B7" t="s" s="10">
        <v>23</v>
      </c>
      <c r="C7" s="11">
        <v>2808350</v>
      </c>
      <c r="D7" s="11">
        <v>3297223</v>
      </c>
      <c r="E7" s="12">
        <f>(C7-D7)/D7</f>
        <v>-0.148268103188653</v>
      </c>
      <c r="F7" s="11">
        <v>57209</v>
      </c>
      <c r="G7" s="11">
        <v>65111</v>
      </c>
      <c r="H7" s="11">
        <f>F7-G7</f>
        <v>-7902</v>
      </c>
      <c r="I7" s="12">
        <f>F7/C7</f>
        <v>0.0203710363736714</v>
      </c>
      <c r="J7" t="s" s="10">
        <v>18</v>
      </c>
      <c r="K7" t="s" s="10">
        <v>24</v>
      </c>
    </row>
    <row r="8" ht="13.55" customHeight="1">
      <c r="A8" t="s" s="13">
        <v>25</v>
      </c>
      <c r="B8" t="s" s="13">
        <v>26</v>
      </c>
      <c r="C8" s="14">
        <v>1951903</v>
      </c>
      <c r="D8" s="14">
        <v>1269881</v>
      </c>
      <c r="E8" s="15">
        <f>(C8-D8)/D8</f>
        <v>0.537075521249629</v>
      </c>
      <c r="F8" s="14">
        <v>-116397</v>
      </c>
      <c r="G8" s="14">
        <v>-119316</v>
      </c>
      <c r="H8" s="14">
        <f>F8-G8</f>
        <v>2919</v>
      </c>
      <c r="I8" s="15">
        <f>F8/C8</f>
        <v>-0.0596325739547508</v>
      </c>
      <c r="J8" t="s" s="13">
        <v>18</v>
      </c>
      <c r="K8" s="16"/>
    </row>
    <row r="9" ht="13.55" customHeight="1">
      <c r="A9" t="s" s="10">
        <v>27</v>
      </c>
      <c r="B9" t="s" s="10">
        <v>28</v>
      </c>
      <c r="C9" s="11">
        <v>1367204</v>
      </c>
      <c r="D9" s="11">
        <v>1432102</v>
      </c>
      <c r="E9" s="12">
        <f>(C9-D9)/D9</f>
        <v>-0.0453166045435311</v>
      </c>
      <c r="F9" s="11">
        <v>-7794</v>
      </c>
      <c r="G9" s="11">
        <v>-3670</v>
      </c>
      <c r="H9" s="11">
        <f>F9-G9</f>
        <v>-4124</v>
      </c>
      <c r="I9" s="12">
        <f>F9/C9</f>
        <v>-0.0057006854865843</v>
      </c>
      <c r="J9" t="s" s="10">
        <v>18</v>
      </c>
      <c r="K9" s="17"/>
    </row>
    <row r="10" ht="13.55" customHeight="1">
      <c r="A10" t="s" s="13">
        <v>29</v>
      </c>
      <c r="B10" t="s" s="13">
        <v>30</v>
      </c>
      <c r="C10" s="14">
        <v>1255602</v>
      </c>
      <c r="D10" s="14">
        <v>1095602</v>
      </c>
      <c r="E10" s="15">
        <f>(C10-D10)/D10</f>
        <v>0.14603843366478</v>
      </c>
      <c r="F10" s="14">
        <v>200444</v>
      </c>
      <c r="G10" s="14">
        <v>189683</v>
      </c>
      <c r="H10" s="14">
        <f>F10-G10</f>
        <v>10761</v>
      </c>
      <c r="I10" s="15">
        <f>F10/C10</f>
        <v>0.159639758458492</v>
      </c>
      <c r="J10" t="s" s="13">
        <v>18</v>
      </c>
      <c r="K10" s="16"/>
    </row>
    <row r="11" ht="13.55" customHeight="1">
      <c r="A11" t="s" s="10">
        <v>31</v>
      </c>
      <c r="B11" t="s" s="10">
        <v>32</v>
      </c>
      <c r="C11" s="11">
        <v>1016602</v>
      </c>
      <c r="D11" s="11">
        <v>1464916</v>
      </c>
      <c r="E11" s="12">
        <f>(C11-D11)/D11</f>
        <v>-0.306033929590502</v>
      </c>
      <c r="F11" s="11">
        <v>-40254</v>
      </c>
      <c r="G11" s="11">
        <v>102854</v>
      </c>
      <c r="H11" s="11">
        <f>F11-G11</f>
        <v>-143108</v>
      </c>
      <c r="I11" s="12">
        <f>F11/C11</f>
        <v>-0.0395966169651447</v>
      </c>
      <c r="J11" t="s" s="10">
        <v>18</v>
      </c>
      <c r="K11" s="17"/>
    </row>
    <row r="12" ht="13.55" customHeight="1">
      <c r="A12" t="s" s="13">
        <v>33</v>
      </c>
      <c r="B12" t="s" s="13">
        <v>34</v>
      </c>
      <c r="C12" s="14">
        <v>942539</v>
      </c>
      <c r="D12" s="14">
        <v>1120340</v>
      </c>
      <c r="E12" s="15">
        <f>(C12-D12)/D12</f>
        <v>-0.158702715247157</v>
      </c>
      <c r="F12" s="14">
        <v>-36631</v>
      </c>
      <c r="G12" s="14">
        <v>42497</v>
      </c>
      <c r="H12" s="14">
        <f>F12-G12</f>
        <v>-79128</v>
      </c>
      <c r="I12" s="15">
        <f>F12/C12</f>
        <v>-0.0388641743206382</v>
      </c>
      <c r="J12" t="s" s="13">
        <v>35</v>
      </c>
      <c r="K12" s="16"/>
    </row>
    <row r="13" ht="13.55" customHeight="1">
      <c r="A13" t="s" s="10">
        <v>36</v>
      </c>
      <c r="B13" t="s" s="10">
        <v>37</v>
      </c>
      <c r="C13" s="11">
        <v>879797</v>
      </c>
      <c r="D13" s="11">
        <v>1023352</v>
      </c>
      <c r="E13" s="12">
        <f>(C13-D13)/D13</f>
        <v>-0.140279200118825</v>
      </c>
      <c r="F13" s="11">
        <v>8798</v>
      </c>
      <c r="G13" s="11">
        <v>20453</v>
      </c>
      <c r="H13" s="11">
        <f>F13-G13</f>
        <v>-11655</v>
      </c>
      <c r="I13" s="12">
        <f>F13/C13</f>
        <v>0.0100000340987751</v>
      </c>
      <c r="J13" t="s" s="10">
        <v>18</v>
      </c>
      <c r="K13" s="17"/>
    </row>
    <row r="14" ht="13.55" customHeight="1">
      <c r="A14" t="s" s="13">
        <v>38</v>
      </c>
      <c r="B14" t="s" s="13">
        <v>39</v>
      </c>
      <c r="C14" s="14">
        <v>871363</v>
      </c>
      <c r="D14" s="14">
        <v>1014948</v>
      </c>
      <c r="E14" s="15">
        <f>(C14-D14)/D14</f>
        <v>-0.141470301926798</v>
      </c>
      <c r="F14" s="14">
        <v>10895</v>
      </c>
      <c r="G14" s="14">
        <v>38996</v>
      </c>
      <c r="H14" s="14">
        <f>F14-G14</f>
        <v>-28101</v>
      </c>
      <c r="I14" s="15">
        <f>F14/C14</f>
        <v>0.0125033998459884</v>
      </c>
      <c r="J14" t="s" s="13">
        <v>40</v>
      </c>
      <c r="K14" s="16"/>
    </row>
    <row r="15" ht="13.55" customHeight="1">
      <c r="A15" t="s" s="10">
        <v>41</v>
      </c>
      <c r="B15" t="s" s="10">
        <v>42</v>
      </c>
      <c r="C15" s="11">
        <v>764338</v>
      </c>
      <c r="D15" s="11">
        <v>943160</v>
      </c>
      <c r="E15" s="12">
        <f>(C15-D15)/D15</f>
        <v>-0.189598795538403</v>
      </c>
      <c r="F15" s="11">
        <v>-60809</v>
      </c>
      <c r="G15" s="11">
        <v>3315</v>
      </c>
      <c r="H15" s="11">
        <f>F15-G15</f>
        <v>-64124</v>
      </c>
      <c r="I15" s="12">
        <f>F15/C15</f>
        <v>-0.079557734928788</v>
      </c>
      <c r="J15" t="s" s="10">
        <v>43</v>
      </c>
      <c r="K15" s="17"/>
    </row>
    <row r="16" ht="13.55" customHeight="1">
      <c r="A16" t="s" s="13">
        <v>44</v>
      </c>
      <c r="B16" t="s" s="13">
        <v>45</v>
      </c>
      <c r="C16" s="14">
        <v>664497</v>
      </c>
      <c r="D16" s="14">
        <v>808597</v>
      </c>
      <c r="E16" s="15">
        <f>(C16-D16)/D16</f>
        <v>-0.178209911736007</v>
      </c>
      <c r="F16" s="14">
        <v>97650</v>
      </c>
      <c r="G16" s="14">
        <v>38994</v>
      </c>
      <c r="H16" s="14">
        <f>F16-G16</f>
        <v>58656</v>
      </c>
      <c r="I16" s="15">
        <f>F16/C16</f>
        <v>0.146953259382661</v>
      </c>
      <c r="J16" t="s" s="13">
        <v>18</v>
      </c>
      <c r="K16" s="16"/>
    </row>
    <row r="17" ht="13.55" customHeight="1">
      <c r="A17" t="s" s="10">
        <v>46</v>
      </c>
      <c r="B17" t="s" s="10">
        <v>47</v>
      </c>
      <c r="C17" s="11">
        <v>554762</v>
      </c>
      <c r="D17" s="11">
        <v>772201</v>
      </c>
      <c r="E17" s="12">
        <f>(C17-D17)/D17</f>
        <v>-0.281583421932891</v>
      </c>
      <c r="F17" s="11">
        <v>-132997</v>
      </c>
      <c r="G17" s="11">
        <v>-89205</v>
      </c>
      <c r="H17" s="11">
        <f>F17-G17</f>
        <v>-43792</v>
      </c>
      <c r="I17" s="12">
        <f>F17/C17</f>
        <v>-0.239737040388491</v>
      </c>
      <c r="J17" t="s" s="10">
        <v>18</v>
      </c>
      <c r="K17" s="17"/>
    </row>
    <row r="18" ht="13.55" customHeight="1">
      <c r="A18" t="s" s="13">
        <v>48</v>
      </c>
      <c r="B18" t="s" s="13">
        <v>49</v>
      </c>
      <c r="C18" s="14">
        <v>518781</v>
      </c>
      <c r="D18" s="14">
        <v>611376</v>
      </c>
      <c r="E18" s="15">
        <f>(C18-D18)/D18</f>
        <v>-0.151453442725917</v>
      </c>
      <c r="F18" s="14">
        <v>-41921</v>
      </c>
      <c r="G18" s="14">
        <v>11053</v>
      </c>
      <c r="H18" s="14">
        <f>F18-G18</f>
        <v>-52974</v>
      </c>
      <c r="I18" s="15">
        <f>F18/C18</f>
        <v>-0.0808067373323233</v>
      </c>
      <c r="J18" t="s" s="13">
        <v>43</v>
      </c>
      <c r="K18" s="16"/>
    </row>
    <row r="19" ht="13.55" customHeight="1">
      <c r="A19" t="s" s="10">
        <v>50</v>
      </c>
      <c r="B19" t="s" s="10">
        <v>51</v>
      </c>
      <c r="C19" s="11">
        <v>377621</v>
      </c>
      <c r="D19" s="11">
        <v>585119</v>
      </c>
      <c r="E19" s="12">
        <f>(C19-D19)/D19</f>
        <v>-0.354625298443564</v>
      </c>
      <c r="F19" s="11">
        <v>-192269</v>
      </c>
      <c r="G19" s="11">
        <v>-267052</v>
      </c>
      <c r="H19" s="11">
        <f>F19-G19</f>
        <v>74783</v>
      </c>
      <c r="I19" s="12">
        <f>F19/C19</f>
        <v>-0.509158653782496</v>
      </c>
      <c r="J19" t="s" s="10">
        <v>18</v>
      </c>
      <c r="K19" t="s" s="10">
        <v>52</v>
      </c>
    </row>
    <row r="20" ht="13.55" customHeight="1">
      <c r="A20" t="s" s="13">
        <v>53</v>
      </c>
      <c r="B20" t="s" s="13">
        <v>54</v>
      </c>
      <c r="C20" s="14">
        <v>363924</v>
      </c>
      <c r="D20" s="14">
        <v>412606</v>
      </c>
      <c r="E20" s="15">
        <f>(C20-D20)/D20</f>
        <v>-0.117986650703092</v>
      </c>
      <c r="F20" s="14">
        <v>-8752</v>
      </c>
      <c r="G20" s="14">
        <v>-18011</v>
      </c>
      <c r="H20" s="14">
        <f>F20-G20</f>
        <v>9259</v>
      </c>
      <c r="I20" s="15">
        <f>F20/C20</f>
        <v>-0.0240489772589881</v>
      </c>
      <c r="J20" t="s" s="13">
        <v>18</v>
      </c>
      <c r="K20" s="16"/>
    </row>
    <row r="21" ht="13.55" customHeight="1">
      <c r="A21" t="s" s="10">
        <v>55</v>
      </c>
      <c r="B21" t="s" s="10">
        <v>56</v>
      </c>
      <c r="C21" s="11">
        <v>354160</v>
      </c>
      <c r="D21" s="11">
        <v>387305</v>
      </c>
      <c r="E21" s="12">
        <f>(C21-D21)/D21</f>
        <v>-0.0855785492054066</v>
      </c>
      <c r="F21" s="11">
        <v>4120</v>
      </c>
      <c r="G21" s="11">
        <v>29605</v>
      </c>
      <c r="H21" s="11">
        <f>F21-G21</f>
        <v>-25485</v>
      </c>
      <c r="I21" s="12">
        <f>F21/C21</f>
        <v>0.0116331601536029</v>
      </c>
      <c r="J21" t="s" s="10">
        <v>57</v>
      </c>
      <c r="K21" s="17"/>
    </row>
    <row r="22" ht="13.55" customHeight="1">
      <c r="A22" t="s" s="13">
        <v>58</v>
      </c>
      <c r="B22" t="s" s="13">
        <v>59</v>
      </c>
      <c r="C22" s="14">
        <v>348759</v>
      </c>
      <c r="D22" s="14">
        <v>290556</v>
      </c>
      <c r="E22" s="15">
        <f>(C22-D22)/D22</f>
        <v>0.200315945979433</v>
      </c>
      <c r="F22" s="14">
        <v>-1923</v>
      </c>
      <c r="G22" s="14">
        <v>-14912</v>
      </c>
      <c r="H22" s="14">
        <f>F22-G22</f>
        <v>12989</v>
      </c>
      <c r="I22" s="15">
        <f>F22/C22</f>
        <v>-0.00551383620207651</v>
      </c>
      <c r="J22" t="s" s="13">
        <v>18</v>
      </c>
      <c r="K22" s="16"/>
    </row>
    <row r="23" ht="13.55" customHeight="1">
      <c r="A23" t="s" s="10">
        <v>60</v>
      </c>
      <c r="B23" t="s" s="10">
        <v>61</v>
      </c>
      <c r="C23" s="11">
        <v>343009</v>
      </c>
      <c r="D23" s="11">
        <v>492429</v>
      </c>
      <c r="E23" s="12">
        <f>(C23-D23)/D23</f>
        <v>-0.303434606816414</v>
      </c>
      <c r="F23" s="11">
        <v>-73497</v>
      </c>
      <c r="G23" s="11">
        <v>-13602</v>
      </c>
      <c r="H23" s="11">
        <f>F23-G23</f>
        <v>-59895</v>
      </c>
      <c r="I23" s="12">
        <f>F23/C23</f>
        <v>-0.214271345649823</v>
      </c>
      <c r="J23" t="s" s="10">
        <v>43</v>
      </c>
      <c r="K23" s="17"/>
    </row>
    <row r="24" ht="13.55" customHeight="1">
      <c r="A24" t="s" s="13">
        <v>62</v>
      </c>
      <c r="B24" t="s" s="13">
        <v>63</v>
      </c>
      <c r="C24" s="14">
        <v>313665</v>
      </c>
      <c r="D24" s="14">
        <v>429177</v>
      </c>
      <c r="E24" s="15">
        <f>(C24-D24)/D24</f>
        <v>-0.269147694307943</v>
      </c>
      <c r="F24" s="14">
        <v>15799</v>
      </c>
      <c r="G24" s="14">
        <v>36138</v>
      </c>
      <c r="H24" s="14">
        <f>F24-G24</f>
        <v>-20339</v>
      </c>
      <c r="I24" s="15">
        <f>F24/C24</f>
        <v>0.0503690242774935</v>
      </c>
      <c r="J24" t="s" s="13">
        <v>18</v>
      </c>
      <c r="K24" s="16"/>
    </row>
    <row r="25" ht="13.55" customHeight="1">
      <c r="A25" t="s" s="10">
        <v>64</v>
      </c>
      <c r="B25" t="s" s="10">
        <v>65</v>
      </c>
      <c r="C25" s="11">
        <v>305204</v>
      </c>
      <c r="D25" s="11">
        <v>267851</v>
      </c>
      <c r="E25" s="12">
        <f>(C25-D25)/D25</f>
        <v>0.139454398154198</v>
      </c>
      <c r="F25" s="11">
        <v>-11683</v>
      </c>
      <c r="G25" s="11">
        <v>-34174</v>
      </c>
      <c r="H25" s="11">
        <f>F25-G25</f>
        <v>22491</v>
      </c>
      <c r="I25" s="12">
        <f>F25/C25</f>
        <v>-0.0382793148189408</v>
      </c>
      <c r="J25" t="s" s="10">
        <v>18</v>
      </c>
      <c r="K25" s="17"/>
    </row>
    <row r="26" ht="13.55" customHeight="1">
      <c r="A26" t="s" s="13">
        <v>66</v>
      </c>
      <c r="B26" t="s" s="13">
        <v>67</v>
      </c>
      <c r="C26" s="14">
        <v>300857</v>
      </c>
      <c r="D26" s="14">
        <v>316497</v>
      </c>
      <c r="E26" s="15">
        <f>(C26-D26)/D26</f>
        <v>-0.049415950230176</v>
      </c>
      <c r="F26" s="14">
        <v>7265</v>
      </c>
      <c r="G26" s="14">
        <v>12110</v>
      </c>
      <c r="H26" s="14">
        <f>F26-G26</f>
        <v>-4845</v>
      </c>
      <c r="I26" s="15">
        <f>F26/C26</f>
        <v>0.0241476847804771</v>
      </c>
      <c r="J26" t="s" s="13">
        <v>43</v>
      </c>
      <c r="K26" s="16"/>
    </row>
    <row r="27" ht="13.55" customHeight="1">
      <c r="A27" t="s" s="10">
        <v>68</v>
      </c>
      <c r="B27" t="s" s="10">
        <v>69</v>
      </c>
      <c r="C27" s="11">
        <v>287144</v>
      </c>
      <c r="D27" s="11">
        <v>256510</v>
      </c>
      <c r="E27" s="12">
        <f>(C27-D27)/D27</f>
        <v>0.119426143230283</v>
      </c>
      <c r="F27" s="11">
        <v>2919</v>
      </c>
      <c r="G27" s="11">
        <v>10371</v>
      </c>
      <c r="H27" s="11">
        <f>F27-G27</f>
        <v>-7452</v>
      </c>
      <c r="I27" s="12">
        <f>F27/C27</f>
        <v>0.0101656311815674</v>
      </c>
      <c r="J27" t="s" s="10">
        <v>18</v>
      </c>
      <c r="K27" s="17"/>
    </row>
    <row r="28" ht="13.55" customHeight="1">
      <c r="A28" t="s" s="13">
        <v>70</v>
      </c>
      <c r="B28" t="s" s="13">
        <v>71</v>
      </c>
      <c r="C28" s="14">
        <v>255385</v>
      </c>
      <c r="D28" s="14">
        <v>347554</v>
      </c>
      <c r="E28" s="15">
        <f>(C28-D28)/D28</f>
        <v>-0.265193322476507</v>
      </c>
      <c r="F28" s="14">
        <v>-27193</v>
      </c>
      <c r="G28" s="14">
        <v>-25917</v>
      </c>
      <c r="H28" s="14">
        <f>F28-G28</f>
        <v>-1276</v>
      </c>
      <c r="I28" s="15">
        <f>F28/C28</f>
        <v>-0.106478454098714</v>
      </c>
      <c r="J28" t="s" s="13">
        <v>18</v>
      </c>
      <c r="K28" s="16"/>
    </row>
    <row r="29" ht="13.55" customHeight="1">
      <c r="A29" t="s" s="10">
        <v>72</v>
      </c>
      <c r="B29" t="s" s="10">
        <v>73</v>
      </c>
      <c r="C29" s="11">
        <v>248356</v>
      </c>
      <c r="D29" s="11">
        <v>317034</v>
      </c>
      <c r="E29" s="12">
        <f>(C29-D29)/D29</f>
        <v>-0.216626607871711</v>
      </c>
      <c r="F29" s="11">
        <v>-81900</v>
      </c>
      <c r="G29" s="11">
        <v>-60778</v>
      </c>
      <c r="H29" s="11">
        <f>F29-G29</f>
        <v>-21122</v>
      </c>
      <c r="I29" s="12">
        <f>F29/C29</f>
        <v>-0.329768558037656</v>
      </c>
      <c r="J29" t="s" s="10">
        <v>18</v>
      </c>
      <c r="K29" s="17"/>
    </row>
    <row r="30" ht="13.55" customHeight="1">
      <c r="A30" t="s" s="13">
        <v>74</v>
      </c>
      <c r="B30" t="s" s="13">
        <v>75</v>
      </c>
      <c r="C30" s="14">
        <v>224730</v>
      </c>
      <c r="D30" s="14">
        <v>237912</v>
      </c>
      <c r="E30" s="15">
        <f>(C30-D30)/D30</f>
        <v>-0.0554070412589529</v>
      </c>
      <c r="F30" s="14">
        <v>6601</v>
      </c>
      <c r="G30" s="14">
        <v>8515</v>
      </c>
      <c r="H30" s="14">
        <f>F30-G30</f>
        <v>-1914</v>
      </c>
      <c r="I30" s="15">
        <f>F30/C30</f>
        <v>0.0293730254082677</v>
      </c>
      <c r="J30" t="s" s="13">
        <v>40</v>
      </c>
      <c r="K30" t="s" s="13">
        <v>76</v>
      </c>
    </row>
    <row r="31" ht="13.55" customHeight="1">
      <c r="A31" t="s" s="10">
        <v>77</v>
      </c>
      <c r="B31" t="s" s="10">
        <v>78</v>
      </c>
      <c r="C31" s="11">
        <v>221998</v>
      </c>
      <c r="D31" s="11">
        <v>1374842</v>
      </c>
      <c r="E31" s="12">
        <f>(C31-D31)/D31</f>
        <v>-0.838528354530921</v>
      </c>
      <c r="F31" s="11">
        <v>47908</v>
      </c>
      <c r="G31" s="11">
        <v>2702</v>
      </c>
      <c r="H31" s="11">
        <f>F31-G31</f>
        <v>45206</v>
      </c>
      <c r="I31" s="12">
        <f>F31/C31</f>
        <v>0.215803745979694</v>
      </c>
      <c r="J31" t="s" s="10">
        <v>43</v>
      </c>
      <c r="K31" t="s" s="10">
        <v>79</v>
      </c>
    </row>
    <row r="32" ht="13.55" customHeight="1">
      <c r="A32" t="s" s="13">
        <v>80</v>
      </c>
      <c r="B32" t="s" s="13">
        <v>81</v>
      </c>
      <c r="C32" s="14">
        <v>212179</v>
      </c>
      <c r="D32" s="14">
        <v>298735</v>
      </c>
      <c r="E32" s="15">
        <f>(C32-D32)/D32</f>
        <v>-0.289741744355365</v>
      </c>
      <c r="F32" s="14">
        <v>-36684</v>
      </c>
      <c r="G32" s="14">
        <v>-17431</v>
      </c>
      <c r="H32" s="14">
        <f>F32-G32</f>
        <v>-19253</v>
      </c>
      <c r="I32" s="15">
        <f>F32/C32</f>
        <v>-0.172891756488625</v>
      </c>
      <c r="J32" t="s" s="13">
        <v>18</v>
      </c>
      <c r="K32" s="16"/>
    </row>
    <row r="33" ht="13.55" customHeight="1">
      <c r="A33" t="s" s="10">
        <v>82</v>
      </c>
      <c r="B33" t="s" s="10">
        <v>83</v>
      </c>
      <c r="C33" s="11">
        <v>201557</v>
      </c>
      <c r="D33" s="11">
        <v>233754</v>
      </c>
      <c r="E33" s="12">
        <f>(C33-D33)/D33</f>
        <v>-0.137738819442662</v>
      </c>
      <c r="F33" s="11">
        <v>9892</v>
      </c>
      <c r="G33" s="11">
        <v>14203</v>
      </c>
      <c r="H33" s="11">
        <f>F33-G33</f>
        <v>-4311</v>
      </c>
      <c r="I33" s="12">
        <f>F33/C33</f>
        <v>0.0490779283279668</v>
      </c>
      <c r="J33" t="s" s="10">
        <v>40</v>
      </c>
      <c r="K33" s="17"/>
    </row>
    <row r="34" ht="13.55" customHeight="1">
      <c r="A34" t="s" s="13">
        <v>84</v>
      </c>
      <c r="B34" t="s" s="13">
        <v>85</v>
      </c>
      <c r="C34" s="14">
        <v>170517</v>
      </c>
      <c r="D34" s="14">
        <v>229654</v>
      </c>
      <c r="E34" s="15">
        <f>(C34-D34)/D34</f>
        <v>-0.257504768042359</v>
      </c>
      <c r="F34" s="14">
        <v>-58637</v>
      </c>
      <c r="G34" s="14">
        <v>3436</v>
      </c>
      <c r="H34" s="14">
        <f>F34-G34</f>
        <v>-62073</v>
      </c>
      <c r="I34" s="15">
        <f>F34/C34</f>
        <v>-0.343877736530668</v>
      </c>
      <c r="J34" t="s" s="13">
        <v>40</v>
      </c>
      <c r="K34" s="16"/>
    </row>
    <row r="35" ht="13.55" customHeight="1">
      <c r="A35" t="s" s="10">
        <v>86</v>
      </c>
      <c r="B35" t="s" s="10">
        <v>87</v>
      </c>
      <c r="C35" s="11">
        <v>162043</v>
      </c>
      <c r="D35" s="11">
        <v>189715</v>
      </c>
      <c r="E35" s="12">
        <f>(C35-D35)/D35</f>
        <v>-0.14586089660807</v>
      </c>
      <c r="F35" s="11">
        <v>5669</v>
      </c>
      <c r="G35" s="11">
        <v>22268</v>
      </c>
      <c r="H35" s="11">
        <f>F35-G35</f>
        <v>-16599</v>
      </c>
      <c r="I35" s="12">
        <f>F35/C35</f>
        <v>0.0349845411403146</v>
      </c>
      <c r="J35" t="s" s="10">
        <v>57</v>
      </c>
      <c r="K35" s="17"/>
    </row>
    <row r="36" ht="13.55" customHeight="1">
      <c r="A36" t="s" s="13">
        <v>88</v>
      </c>
      <c r="B36" t="s" s="13">
        <v>89</v>
      </c>
      <c r="C36" s="14">
        <v>158247</v>
      </c>
      <c r="D36" s="14">
        <v>229269</v>
      </c>
      <c r="E36" s="15">
        <f>(C36-D36)/D36</f>
        <v>-0.309775852819177</v>
      </c>
      <c r="F36" s="14">
        <v>-13210</v>
      </c>
      <c r="G36" s="14">
        <v>8165</v>
      </c>
      <c r="H36" s="14">
        <f>F36-G36</f>
        <v>-21375</v>
      </c>
      <c r="I36" s="15">
        <f>F36/C36</f>
        <v>-0.0834770959323084</v>
      </c>
      <c r="J36" t="s" s="13">
        <v>18</v>
      </c>
      <c r="K36" s="16"/>
    </row>
    <row r="37" ht="13.55" customHeight="1">
      <c r="A37" t="s" s="10">
        <v>90</v>
      </c>
      <c r="B37" t="s" s="10">
        <v>91</v>
      </c>
      <c r="C37" s="11">
        <v>156683</v>
      </c>
      <c r="D37" s="11">
        <v>153573</v>
      </c>
      <c r="E37" s="12">
        <f>(C37-D37)/D37</f>
        <v>0.0202509555716174</v>
      </c>
      <c r="F37" s="11">
        <v>20936</v>
      </c>
      <c r="G37" s="11">
        <v>14019</v>
      </c>
      <c r="H37" s="11">
        <f>F37-G37</f>
        <v>6917</v>
      </c>
      <c r="I37" s="12">
        <f>F37/C37</f>
        <v>0.133620111945776</v>
      </c>
      <c r="J37" t="s" s="10">
        <v>35</v>
      </c>
      <c r="K37" s="17"/>
    </row>
    <row r="38" ht="13.55" customHeight="1">
      <c r="A38" t="s" s="13">
        <v>92</v>
      </c>
      <c r="B38" t="s" s="13">
        <v>93</v>
      </c>
      <c r="C38" s="14">
        <v>140133</v>
      </c>
      <c r="D38" s="14">
        <v>148040</v>
      </c>
      <c r="E38" s="15">
        <f>(C38-D38)/D38</f>
        <v>-0.0534112402053499</v>
      </c>
      <c r="F38" s="14">
        <v>187</v>
      </c>
      <c r="G38" s="14">
        <v>7402</v>
      </c>
      <c r="H38" s="14">
        <f>F38-G38</f>
        <v>-7215</v>
      </c>
      <c r="I38" s="15">
        <f>F38/C38</f>
        <v>0.00133444656148088</v>
      </c>
      <c r="J38" t="s" s="13">
        <v>18</v>
      </c>
      <c r="K38" s="16"/>
    </row>
    <row r="39" ht="13.55" customHeight="1">
      <c r="A39" t="s" s="10">
        <v>94</v>
      </c>
      <c r="B39" t="s" s="10">
        <v>95</v>
      </c>
      <c r="C39" s="11">
        <v>132718</v>
      </c>
      <c r="D39" s="11">
        <v>100760</v>
      </c>
      <c r="E39" s="12">
        <f>(C39-D39)/D39</f>
        <v>0.317169511710996</v>
      </c>
      <c r="F39" s="11">
        <v>370</v>
      </c>
      <c r="G39" s="11">
        <v>6353</v>
      </c>
      <c r="H39" s="11">
        <f>F39-G39</f>
        <v>-5983</v>
      </c>
      <c r="I39" s="12">
        <f>F39/C39</f>
        <v>0.00278786600159737</v>
      </c>
      <c r="J39" t="s" s="10">
        <v>18</v>
      </c>
      <c r="K39" s="17"/>
    </row>
    <row r="40" ht="13.55" customHeight="1">
      <c r="A40" t="s" s="13">
        <v>96</v>
      </c>
      <c r="B40" t="s" s="13">
        <v>97</v>
      </c>
      <c r="C40" s="14">
        <v>116624</v>
      </c>
      <c r="D40" s="14">
        <v>110969</v>
      </c>
      <c r="E40" s="15">
        <f>(C40-D40)/D40</f>
        <v>0.0509601780677487</v>
      </c>
      <c r="F40" s="14">
        <v>-15803</v>
      </c>
      <c r="G40" s="14">
        <v>-22557</v>
      </c>
      <c r="H40" s="14">
        <f>F40-G40</f>
        <v>6754</v>
      </c>
      <c r="I40" s="15">
        <f>F40/C40</f>
        <v>-0.135503841404857</v>
      </c>
      <c r="J40" t="s" s="13">
        <v>18</v>
      </c>
      <c r="K40" s="16"/>
    </row>
    <row r="41" ht="13.55" customHeight="1">
      <c r="A41" t="s" s="10">
        <v>98</v>
      </c>
      <c r="B41" t="s" s="10">
        <v>99</v>
      </c>
      <c r="C41" s="11">
        <v>112495</v>
      </c>
      <c r="D41" s="11">
        <v>98345</v>
      </c>
      <c r="E41" s="12">
        <f>(C41-D41)/D41</f>
        <v>0.143881234429813</v>
      </c>
      <c r="F41" s="11">
        <v>-3949</v>
      </c>
      <c r="G41" s="11">
        <v>-17415</v>
      </c>
      <c r="H41" s="11">
        <f>F41-G41</f>
        <v>13466</v>
      </c>
      <c r="I41" s="12">
        <f>F41/C41</f>
        <v>-0.0351037823903285</v>
      </c>
      <c r="J41" t="s" s="10">
        <v>18</v>
      </c>
      <c r="K41" s="17"/>
    </row>
    <row r="42" ht="13.55" customHeight="1">
      <c r="A42" t="s" s="13">
        <v>100</v>
      </c>
      <c r="B42" t="s" s="13">
        <v>101</v>
      </c>
      <c r="C42" s="14">
        <v>105833</v>
      </c>
      <c r="D42" s="14">
        <v>144746</v>
      </c>
      <c r="E42" s="15">
        <f>(C42-D42)/D42</f>
        <v>-0.268836444530419</v>
      </c>
      <c r="F42" s="14">
        <v>1639</v>
      </c>
      <c r="G42" s="14">
        <v>3748</v>
      </c>
      <c r="H42" s="14">
        <f>F42-G42</f>
        <v>-2109</v>
      </c>
      <c r="I42" s="15">
        <f>F42/C42</f>
        <v>0.0154866629501195</v>
      </c>
      <c r="J42" t="s" s="13">
        <v>35</v>
      </c>
      <c r="K42" s="16"/>
    </row>
    <row r="43" ht="13.55" customHeight="1">
      <c r="A43" t="s" s="10">
        <v>102</v>
      </c>
      <c r="B43" t="s" s="10">
        <v>103</v>
      </c>
      <c r="C43" s="11">
        <v>103490</v>
      </c>
      <c r="D43" s="11">
        <v>138428</v>
      </c>
      <c r="E43" s="12">
        <f>(C43-D43)/D43</f>
        <v>-0.252391134741526</v>
      </c>
      <c r="F43" s="11">
        <v>1731</v>
      </c>
      <c r="G43" s="11">
        <v>12420</v>
      </c>
      <c r="H43" s="11">
        <f>F43-G43</f>
        <v>-10689</v>
      </c>
      <c r="I43" s="12">
        <f>F43/C43</f>
        <v>0.0167262537443231</v>
      </c>
      <c r="J43" t="s" s="10">
        <v>18</v>
      </c>
      <c r="K43" s="17"/>
    </row>
    <row r="45" ht="24.45" customHeight="1">
      <c r="L45" t="s" s="19">
        <v>104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ht="15.55" customHeight="1">
      <c r="L46" s="20"/>
      <c r="M46" t="s" s="21">
        <v>105</v>
      </c>
      <c r="N46" t="s" s="21">
        <v>4</v>
      </c>
      <c r="O46" t="s" s="21">
        <v>5</v>
      </c>
      <c r="P46" t="s" s="21">
        <v>9</v>
      </c>
      <c r="Q46" t="s" s="21">
        <v>7</v>
      </c>
      <c r="R46" t="s" s="21">
        <v>8</v>
      </c>
      <c r="S46" t="s" s="21">
        <v>9</v>
      </c>
      <c r="T46" t="s" s="21">
        <v>10</v>
      </c>
      <c r="U46" t="s" s="21">
        <v>11</v>
      </c>
      <c r="V46" t="s" s="21">
        <v>12</v>
      </c>
    </row>
    <row r="47" ht="13.55" customHeight="1">
      <c r="L47" t="s" s="22">
        <v>106</v>
      </c>
      <c r="M47" t="s" s="22">
        <v>107</v>
      </c>
      <c r="N47" s="23">
        <v>28380750</v>
      </c>
      <c r="O47" s="23">
        <v>31053017</v>
      </c>
      <c r="P47" s="24">
        <v>-0.08599999999999999</v>
      </c>
      <c r="Q47" s="23">
        <v>-38610</v>
      </c>
      <c r="R47" s="23">
        <v>524521</v>
      </c>
      <c r="S47" s="23">
        <v>-563131</v>
      </c>
      <c r="T47" s="24">
        <f>Q47/N47</f>
        <v>-0.00136042916413414</v>
      </c>
      <c r="U47" t="s" s="22">
        <v>108</v>
      </c>
      <c r="V47" s="25"/>
    </row>
    <row r="48" ht="13.55" customHeight="1">
      <c r="L48" s="26"/>
      <c r="M48" t="s" s="27">
        <v>109</v>
      </c>
      <c r="N48" s="28">
        <v>9897277</v>
      </c>
      <c r="O48" s="28">
        <v>8374732</v>
      </c>
      <c r="P48" s="29">
        <v>0.182</v>
      </c>
      <c r="Q48" s="28">
        <v>120887</v>
      </c>
      <c r="R48" s="28">
        <v>-65122</v>
      </c>
      <c r="S48" s="28">
        <v>127353</v>
      </c>
      <c r="T48" s="29">
        <f>Q48/N48</f>
        <v>0.0122141675937735</v>
      </c>
      <c r="U48" t="s" s="27">
        <v>108</v>
      </c>
      <c r="V48" s="26"/>
    </row>
    <row r="49" ht="13.55" customHeight="1">
      <c r="L49" s="30"/>
      <c r="M49" t="s" s="31">
        <v>110</v>
      </c>
      <c r="N49" s="32">
        <v>18483473</v>
      </c>
      <c r="O49" s="32">
        <v>22678285</v>
      </c>
      <c r="P49" s="33">
        <v>-0.185</v>
      </c>
      <c r="Q49" s="32">
        <v>-159497</v>
      </c>
      <c r="R49" s="32">
        <v>589643</v>
      </c>
      <c r="S49" s="32">
        <v>-690484</v>
      </c>
      <c r="T49" s="33">
        <f>Q49/N49</f>
        <v>-0.008629168338655841</v>
      </c>
      <c r="U49" t="s" s="31">
        <v>108</v>
      </c>
      <c r="V49" s="30"/>
    </row>
    <row r="51" ht="12.55" customHeight="1">
      <c r="W51" t="s" s="35">
        <v>111</v>
      </c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ht="12.55" customHeight="1">
      <c r="W52" t="s" s="35">
        <v>112</v>
      </c>
      <c r="X52" s="36"/>
      <c r="Y52" s="36"/>
      <c r="Z52" s="36"/>
      <c r="AA52" s="36"/>
      <c r="AB52" s="36"/>
      <c r="AC52" s="36"/>
      <c r="AD52" s="36"/>
      <c r="AE52" s="36"/>
      <c r="AF52" s="36"/>
      <c r="AG52" s="36"/>
    </row>
  </sheetData>
  <mergeCells count="3">
    <mergeCell ref="A1:K1"/>
    <mergeCell ref="L45:V45"/>
    <mergeCell ref="L47:L49"/>
  </mergeCells>
  <conditionalFormatting sqref="P46:T49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