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Übersicht" sheetId="1" r:id="rId4"/>
    <sheet state="visible" name="Umfang" sheetId="2" r:id="rId5"/>
    <sheet state="visible" name="Arbeitspakete" sheetId="3" r:id="rId6"/>
    <sheet state="visible" name="Ressourcen" sheetId="4" r:id="rId7"/>
    <sheet state="visible" name="Terminplan" sheetId="5" r:id="rId8"/>
    <sheet state="visible" name="Feiertage" sheetId="6" r:id="rId9"/>
  </sheets>
  <definedNames/>
  <calcPr/>
  <extLst>
    <ext uri="GoogleSheetsCustomDataVersion2">
      <go:sheetsCustomData xmlns:go="http://customooxmlschemas.google.com/" r:id="rId10" roundtripDataChecksum="AF3ygNxr3eisIAiiuZQqk69p4V9/U/8O8PAELoBq1UY="/>
    </ext>
  </extLst>
</workbook>
</file>

<file path=xl/sharedStrings.xml><?xml version="1.0" encoding="utf-8"?>
<sst xmlns="http://schemas.openxmlformats.org/spreadsheetml/2006/main" count="227" uniqueCount="178">
  <si>
    <t>Projektübersicht</t>
  </si>
  <si>
    <t>Umfang</t>
  </si>
  <si>
    <t>Projektname</t>
  </si>
  <si>
    <t>Projektnummer</t>
  </si>
  <si>
    <t>Projektziel</t>
  </si>
  <si>
    <t>Projektleitung</t>
  </si>
  <si>
    <t>Dauer</t>
  </si>
  <si>
    <t>Startdatum</t>
  </si>
  <si>
    <t>Enddatum</t>
  </si>
  <si>
    <t>Projektumfang</t>
  </si>
  <si>
    <t>Benenne das Projekt</t>
  </si>
  <si>
    <t>Welchen Namen hat das Projekt?</t>
  </si>
  <si>
    <t>Gib dem Projekt eine fortlaufende Nummer (optional)</t>
  </si>
  <si>
    <t>Welche einmalige Nummer hat das Projekt?</t>
  </si>
  <si>
    <t>Leitung</t>
  </si>
  <si>
    <t>Benenne die Projektleitung und Kontaktperson/en für das Projekt</t>
  </si>
  <si>
    <t>Wer leitet das Projekt?</t>
  </si>
  <si>
    <t>Situation</t>
  </si>
  <si>
    <t>Beschreibe die Situation</t>
  </si>
  <si>
    <t>Was ist die aktuelle Situation?</t>
  </si>
  <si>
    <t>Impact</t>
  </si>
  <si>
    <t>Beschreibe die Veränderung welche durch das Projekt entsteht</t>
  </si>
  <si>
    <t>Welche Wirkung versprechen wir uns von dem Projekt?</t>
  </si>
  <si>
    <t>Motivation</t>
  </si>
  <si>
    <t>Beschreibe was eure Motivation ist</t>
  </si>
  <si>
    <t>Was treibt uns an dieses Projekt (jetzt) zu starten?</t>
  </si>
  <si>
    <t>Ziel</t>
  </si>
  <si>
    <t>Beschreibe den Zielzustand des Projektes</t>
  </si>
  <si>
    <t>Wie erkennst du, dass das Projekt abgeschlossen ist?</t>
  </si>
  <si>
    <t>Meilensteine</t>
  </si>
  <si>
    <t>Beschreibe die wichtigsten Meilensteine auf dem Weg zum Ziel</t>
  </si>
  <si>
    <t>Welche Liefergegenstände und Zwischenziele sind die wichtigsten? Welche zeitkritischen Meilensteine gibt es?</t>
  </si>
  <si>
    <t>Stakeholder</t>
  </si>
  <si>
    <t>Beschreibe die relevanten Stakeholder des Projektes</t>
  </si>
  <si>
    <t>Wer sollte eingebunden / informiert sein über dieses Projekt? Wo bestehen kritische Abhängigkeiten?</t>
  </si>
  <si>
    <t>Kommunikation</t>
  </si>
  <si>
    <t>Beschreibe das Kommunikationsformat für das Projekt</t>
  </si>
  <si>
    <t>Über welchen Kanal und in welcher Frequenz berichten wir über das Projekt?</t>
  </si>
  <si>
    <t>Arbeitspakete</t>
  </si>
  <si>
    <t>ID</t>
  </si>
  <si>
    <t>Arbeitspaket / Teilprodukt</t>
  </si>
  <si>
    <t>Lieferergebnis</t>
  </si>
  <si>
    <t>Dropdown Liste</t>
  </si>
  <si>
    <t>AP01</t>
  </si>
  <si>
    <t>Projektmanagement</t>
  </si>
  <si>
    <t>Projektplan, Projektcontrolling, Laufende Berichte und Abrechnungen</t>
  </si>
  <si>
    <t>AP01 - Projektmanagement</t>
  </si>
  <si>
    <t>AP02</t>
  </si>
  <si>
    <t>Validiertes Business Modell</t>
  </si>
  <si>
    <t>Business Model Canvas, Value Proposition Canvas, Personas</t>
  </si>
  <si>
    <t>AP02 - Validiertes Business Modell</t>
  </si>
  <si>
    <t>AP03</t>
  </si>
  <si>
    <t>Exploratives Prototyping</t>
  </si>
  <si>
    <t>Entwurf Anforderungsmodell und Spezifikation, System Auswahl, Entwickelter Prototyp</t>
  </si>
  <si>
    <t>AP03 - Exploratives Prototyping</t>
  </si>
  <si>
    <t>AP04</t>
  </si>
  <si>
    <t>Testbetrieb</t>
  </si>
  <si>
    <t>Genehmigung zur Implementierung in 3 Testumgebungen, Implementierung 3er Piloten, Testbericht mit Nutzererfahrungen</t>
  </si>
  <si>
    <t>AP04 - Testbetrieb</t>
  </si>
  <si>
    <t>AP05</t>
  </si>
  <si>
    <t>Marketingkonzept</t>
  </si>
  <si>
    <t>Marketing-Unterlagen, Marketing Strategie, Planung Product Launch</t>
  </si>
  <si>
    <t>AP05 - Marketingkonzept</t>
  </si>
  <si>
    <t>AP06</t>
  </si>
  <si>
    <t>Abschlussbericht</t>
  </si>
  <si>
    <t>Abschlussbericht (technischer Bericht, Produktkatalog, Produktionskosten. Bepreisung)</t>
  </si>
  <si>
    <t>AP06 - Abschlussbericht</t>
  </si>
  <si>
    <t xml:space="preserve"> - </t>
  </si>
  <si>
    <t>Ressourcen</t>
  </si>
  <si>
    <t>Ressource</t>
  </si>
  <si>
    <t>Name</t>
  </si>
  <si>
    <t>Funktion im Projekt</t>
  </si>
  <si>
    <t>Fachliche Qualifikationen</t>
  </si>
  <si>
    <t>Email</t>
  </si>
  <si>
    <t>Telefon</t>
  </si>
  <si>
    <t>Verfügbar [Tage]</t>
  </si>
  <si>
    <t>Verplant Projektplan [Tage]</t>
  </si>
  <si>
    <t>Unternehmer</t>
  </si>
  <si>
    <t>Max</t>
  </si>
  <si>
    <t>Projektleiter</t>
  </si>
  <si>
    <t>Projektmanagement, Scrum Master, Marketing, Produktmanagement, Führungskompetenz</t>
  </si>
  <si>
    <t>Max@myfirma.de</t>
  </si>
  <si>
    <t>0123456789</t>
  </si>
  <si>
    <t>Mitarbeiter</t>
  </si>
  <si>
    <t>Claudia</t>
  </si>
  <si>
    <t>Systemarchitekt</t>
  </si>
  <si>
    <t>Mechatronik, MBSE, DevOps, Microservices</t>
  </si>
  <si>
    <t>claudia@myfirma.de</t>
  </si>
  <si>
    <t>Manfred</t>
  </si>
  <si>
    <t>UX/UI Developer</t>
  </si>
  <si>
    <t>Javasript, HTML, React, Angular</t>
  </si>
  <si>
    <t>manfred@myfirma.de</t>
  </si>
  <si>
    <t>Martin</t>
  </si>
  <si>
    <t>Backend Developer</t>
  </si>
  <si>
    <t>Spring boot, Kubernetes, REST API, AMQP</t>
  </si>
  <si>
    <t>martin@myfirma.de</t>
  </si>
  <si>
    <t>Sandra</t>
  </si>
  <si>
    <t>Data Analyst</t>
  </si>
  <si>
    <t xml:space="preserve">Data Engineering, Python, Cassandra, SQL </t>
  </si>
  <si>
    <t>sandra@myfirma.de</t>
  </si>
  <si>
    <t>Externe / Freelancer</t>
  </si>
  <si>
    <t>Petra</t>
  </si>
  <si>
    <t>Fullstack Developer</t>
  </si>
  <si>
    <t>Python, Java, Testing, MySQL</t>
  </si>
  <si>
    <t>petra@extern.de</t>
  </si>
  <si>
    <t>Projektterminplan</t>
  </si>
  <si>
    <t>Projekt</t>
  </si>
  <si>
    <t>Legende Gantt Farben</t>
  </si>
  <si>
    <t>geplant</t>
  </si>
  <si>
    <t>Projektleiter/in</t>
  </si>
  <si>
    <t>abgeschlossen</t>
  </si>
  <si>
    <t>Meilenstein abgeschlossen</t>
  </si>
  <si>
    <t>Fühstmögliches Enddatum</t>
  </si>
  <si>
    <t>Meilenstein überschritten</t>
  </si>
  <si>
    <t>heute:</t>
  </si>
  <si>
    <t>aktualisiert am:</t>
  </si>
  <si>
    <t>Monat</t>
  </si>
  <si>
    <t>Kalenderstart</t>
  </si>
  <si>
    <t>KW</t>
  </si>
  <si>
    <t>Nur Arbeitstage (x=Ja)</t>
  </si>
  <si>
    <t>x</t>
  </si>
  <si>
    <t>Tageszähler</t>
  </si>
  <si>
    <t>Wochentag</t>
  </si>
  <si>
    <t>Datum</t>
  </si>
  <si>
    <t>Pos.</t>
  </si>
  <si>
    <t>Linie
zeigen [x]</t>
  </si>
  <si>
    <t>ID Arbeitspaket</t>
  </si>
  <si>
    <t>Vorgangsname / Tätigkeit</t>
  </si>
  <si>
    <t>Beginn
[Datum]</t>
  </si>
  <si>
    <r>
      <rPr>
        <rFont val="Calibri"/>
        <b/>
        <color rgb="FF244D80"/>
        <sz val="10.0"/>
      </rPr>
      <t xml:space="preserve">Ende
[Datum]
</t>
    </r>
    <r>
      <rPr>
        <rFont val="Calibri"/>
        <b/>
        <color rgb="FF244D80"/>
        <sz val="8.0"/>
      </rPr>
      <t>keine Eingabe</t>
    </r>
  </si>
  <si>
    <t>Status 
[0 bis 100]</t>
  </si>
  <si>
    <t>Risiko</t>
  </si>
  <si>
    <t>Kommentar</t>
  </si>
  <si>
    <t>Meilenstein
[Datum]</t>
  </si>
  <si>
    <t>F [f]</t>
  </si>
  <si>
    <t>Verantwortlich
[Name]</t>
  </si>
  <si>
    <t>Verfügbare Tage [Tage]</t>
  </si>
  <si>
    <t>Dokumentation</t>
  </si>
  <si>
    <t>Büro beziehen</t>
  </si>
  <si>
    <t>Projektplan laufend aktualisieren</t>
  </si>
  <si>
    <t>Projektcontrolling laufend sicherstellen</t>
  </si>
  <si>
    <t>Laufende Berichte und Abrechnungen anfertigen</t>
  </si>
  <si>
    <t>aufgrund Krankheit zu spät gestartet. Shift auf Manfred</t>
  </si>
  <si>
    <t>Business Model Canvas ausfüllen</t>
  </si>
  <si>
    <t>f</t>
  </si>
  <si>
    <t>Value Proposition Canvas ausarbeiten</t>
  </si>
  <si>
    <t>Personas definieren</t>
  </si>
  <si>
    <t>Anforderungsmodell und Spezifikation entwerfen</t>
  </si>
  <si>
    <t>System auswählen</t>
  </si>
  <si>
    <t>Prototyp entwickeln</t>
  </si>
  <si>
    <t>Genehmigung zur Implementierung in 3 Testumgebungen bekommen</t>
  </si>
  <si>
    <t>3 Piloten implementieren</t>
  </si>
  <si>
    <t>Testbericht mit Nutzererfahrungen verfassen</t>
  </si>
  <si>
    <t>Marketing Strategie konzipieren</t>
  </si>
  <si>
    <t>Marketing-Unterlagen erstellen</t>
  </si>
  <si>
    <t>Product Launch planen</t>
  </si>
  <si>
    <t>Technischen Bericht verfassen</t>
  </si>
  <si>
    <t>Produktkatalog anfertigen</t>
  </si>
  <si>
    <t xml:space="preserve">Produktionskosten berechnen </t>
  </si>
  <si>
    <t>Bepreisung festlegen</t>
  </si>
  <si>
    <t>Gesetzliche Feiertage in D</t>
  </si>
  <si>
    <t>Neujahr(stag)</t>
  </si>
  <si>
    <t>Heilige Drei Könige (Epiphanias), Erscheinungsfest</t>
  </si>
  <si>
    <t>Frauentag</t>
  </si>
  <si>
    <t>Karfreitag</t>
  </si>
  <si>
    <t>Ostermontag</t>
  </si>
  <si>
    <t>Erster Mai, Tag der Arbeit</t>
  </si>
  <si>
    <t>(Christi-)Himmelfahrt(stag)</t>
  </si>
  <si>
    <t>Pfingstmontag</t>
  </si>
  <si>
    <t>Fronleichnam(stag)</t>
  </si>
  <si>
    <t>Mariä Himmelfahrt(stag)</t>
  </si>
  <si>
    <t>Weltkindertag</t>
  </si>
  <si>
    <t>Tag der Deutschen Einheit</t>
  </si>
  <si>
    <t>Reformationstag/-fest</t>
  </si>
  <si>
    <t>Allerheiligen(tag)</t>
  </si>
  <si>
    <t>Buß- und Bettag</t>
  </si>
  <si>
    <t>1./Erster Weihnachts(feier)tag</t>
  </si>
  <si>
    <t>2./Zweiter Weihnachts(feier)tag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</si>
</sst>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
    <numFmt numFmtId="165" formatCode="d/m/"/>
  </numFmts>
  <fonts count="47">
    <font>
      <sz val="12.0"/>
      <color theme="1"/>
      <name val="Calibri"/>
      <scheme val="minor"/>
    </font>
    <font>
      <b/>
      <sz val="12.0"/>
      <color theme="0"/>
      <name val="Arial"/>
    </font>
    <font>
      <b/>
      <sz val="14.0"/>
      <color theme="0"/>
      <name val="Arial"/>
    </font>
    <font>
      <b/>
      <sz val="12.0"/>
      <color rgb="FF244D80"/>
      <name val="Arial"/>
    </font>
    <font>
      <sz val="12.0"/>
      <color rgb="FF244D80"/>
      <name val="Arial"/>
    </font>
    <font>
      <sz val="12.0"/>
      <color theme="1"/>
      <name val="Arial"/>
    </font>
    <font>
      <sz val="11.0"/>
      <color theme="1"/>
      <name val="Arial"/>
    </font>
    <font>
      <sz val="14.0"/>
      <color theme="0"/>
      <name val="Arial"/>
    </font>
    <font>
      <i/>
      <sz val="11.0"/>
      <color theme="1"/>
      <name val="Arial"/>
    </font>
    <font>
      <sz val="12.0"/>
      <color theme="1"/>
      <name val="Calibri"/>
    </font>
    <font>
      <sz val="11.0"/>
      <color theme="1"/>
      <name val="Calibri"/>
    </font>
    <font>
      <sz val="11.0"/>
      <color rgb="FF000000"/>
      <name val="Calibri"/>
    </font>
    <font>
      <b/>
      <sz val="10.0"/>
      <color rgb="FF444A51"/>
      <name val="Arial"/>
    </font>
    <font>
      <sz val="10.0"/>
      <color theme="1"/>
      <name val="Arial"/>
    </font>
    <font>
      <sz val="11.0"/>
      <color rgb="FF000000"/>
      <name val="Arial"/>
    </font>
    <font>
      <i/>
      <sz val="10.0"/>
      <color theme="1"/>
      <name val="Calibri"/>
    </font>
    <font>
      <b/>
      <sz val="11.0"/>
      <color rgb="FF7F7F7F"/>
      <name val="Arial"/>
    </font>
    <font>
      <sz val="10.0"/>
      <color theme="1"/>
      <name val="Calibri"/>
    </font>
    <font>
      <sz val="11.0"/>
      <color rgb="FF7F7F7F"/>
      <name val="Arial"/>
    </font>
    <font>
      <b/>
      <sz val="11.0"/>
      <color rgb="FF444A51"/>
      <name val="Arial"/>
    </font>
    <font>
      <b/>
      <sz val="11.0"/>
      <color theme="1"/>
      <name val="Arial"/>
    </font>
    <font>
      <u/>
      <sz val="11.0"/>
      <color theme="1"/>
      <name val="Arial"/>
    </font>
    <font>
      <u/>
      <sz val="11.0"/>
      <color theme="1"/>
      <name val="Arial"/>
    </font>
    <font>
      <u/>
      <sz val="11.0"/>
      <color theme="1"/>
      <name val="Arial"/>
    </font>
    <font>
      <color theme="1"/>
      <name val="Calibri"/>
      <scheme val="minor"/>
    </font>
    <font>
      <b/>
      <sz val="28.0"/>
      <color theme="8"/>
      <name val="Calibri"/>
    </font>
    <font>
      <sz val="11.0"/>
      <color rgb="FF2E75B5"/>
      <name val="Calibri"/>
    </font>
    <font>
      <b/>
      <sz val="13.0"/>
      <color rgb="FF244D80"/>
      <name val="Calibri"/>
    </font>
    <font/>
    <font>
      <sz val="13.0"/>
      <color rgb="FF244D80"/>
      <name val="Calibri"/>
    </font>
    <font>
      <sz val="13.0"/>
      <color rgb="FF2E75B5"/>
      <name val="Calibri"/>
    </font>
    <font>
      <b/>
      <sz val="11.0"/>
      <color theme="1"/>
      <name val="Calibri"/>
    </font>
    <font>
      <sz val="11.0"/>
      <color rgb="FFFFFFFF"/>
      <name val="Calibri"/>
    </font>
    <font>
      <b/>
      <sz val="11.0"/>
      <color theme="8"/>
      <name val="Calibri"/>
    </font>
    <font>
      <i/>
      <sz val="12.0"/>
      <color rgb="FF244D80"/>
      <name val="Calibri"/>
    </font>
    <font>
      <sz val="6.0"/>
      <color theme="1"/>
      <name val="Calibri"/>
    </font>
    <font>
      <b/>
      <sz val="10.0"/>
      <color rgb="FF244D80"/>
      <name val="Calibri"/>
    </font>
    <font>
      <b/>
      <sz val="12.0"/>
      <color theme="0"/>
      <name val="Calibri"/>
    </font>
    <font>
      <u/>
      <sz val="10.0"/>
      <color rgb="FF00B050"/>
      <name val="Calibri"/>
    </font>
    <font>
      <b/>
      <sz val="11.0"/>
      <color rgb="FF244D80"/>
      <name val="Calibri"/>
    </font>
    <font>
      <sz val="8.0"/>
      <color rgb="FF595959"/>
      <name val="Arial"/>
    </font>
    <font>
      <b/>
      <sz val="10.0"/>
      <color rgb="FF0070C0"/>
      <name val="Calibri"/>
    </font>
    <font>
      <sz val="9.0"/>
      <color rgb="FF0070C0"/>
      <name val="Arial"/>
    </font>
    <font>
      <sz val="11.0"/>
      <color rgb="FF244D80"/>
      <name val="Calibri"/>
    </font>
    <font>
      <sz val="10.0"/>
      <color rgb="FF262626"/>
      <name val="Calibri"/>
    </font>
    <font>
      <b/>
      <sz val="10.0"/>
      <color rgb="FF262626"/>
      <name val="Calibri"/>
    </font>
    <font>
      <sz val="10.0"/>
      <color rgb="FF262626"/>
      <name val="Arial"/>
    </font>
  </fonts>
  <fills count="19">
    <fill>
      <patternFill patternType="none"/>
    </fill>
    <fill>
      <patternFill patternType="lightGray"/>
    </fill>
    <fill>
      <patternFill patternType="solid">
        <fgColor rgb="FF244D80"/>
        <bgColor rgb="FF244D80"/>
      </patternFill>
    </fill>
    <fill>
      <patternFill patternType="solid">
        <fgColor rgb="FF68C6ED"/>
        <bgColor rgb="FF68C6ED"/>
      </patternFill>
    </fill>
    <fill>
      <patternFill patternType="solid">
        <fgColor theme="0"/>
        <bgColor theme="0"/>
      </patternFill>
    </fill>
    <fill>
      <patternFill patternType="solid">
        <fgColor rgb="FFD0CECE"/>
        <bgColor rgb="FFD0CECE"/>
      </patternFill>
    </fill>
    <fill>
      <patternFill patternType="solid">
        <fgColor rgb="FFEF9C29"/>
        <bgColor rgb="FFEF9C29"/>
      </patternFill>
    </fill>
    <fill>
      <patternFill patternType="solid">
        <fgColor rgb="FFFFFFFF"/>
        <bgColor rgb="FFFFFFFF"/>
      </patternFill>
    </fill>
    <fill>
      <patternFill patternType="solid">
        <fgColor rgb="FFD9E2F3"/>
        <bgColor rgb="FFD9E2F3"/>
      </patternFill>
    </fill>
    <fill>
      <patternFill patternType="solid">
        <fgColor rgb="FFD9E1F2"/>
        <bgColor rgb="FFD9E1F2"/>
      </patternFill>
    </fill>
    <fill>
      <patternFill patternType="solid">
        <fgColor rgb="FFE0E9F2"/>
        <bgColor rgb="FFE0E9F2"/>
      </patternFill>
    </fill>
    <fill>
      <patternFill patternType="solid">
        <fgColor rgb="FFA8D08D"/>
        <bgColor rgb="FFA8D08D"/>
      </patternFill>
    </fill>
    <fill>
      <patternFill patternType="solid">
        <fgColor theme="9"/>
        <bgColor theme="9"/>
      </patternFill>
    </fill>
    <fill>
      <patternFill patternType="solid">
        <fgColor rgb="FF385623"/>
        <bgColor rgb="FF385623"/>
      </patternFill>
    </fill>
    <fill>
      <patternFill patternType="solid">
        <fgColor rgb="FFFF0000"/>
        <bgColor rgb="FFFF0000"/>
      </patternFill>
    </fill>
    <fill>
      <patternFill patternType="solid">
        <fgColor rgb="FF1F3864"/>
        <bgColor rgb="FF1F3864"/>
      </patternFill>
    </fill>
    <fill>
      <patternFill patternType="solid">
        <fgColor rgb="FFF2F2F2"/>
        <bgColor rgb="FFF2F2F2"/>
      </patternFill>
    </fill>
    <fill>
      <patternFill patternType="solid">
        <fgColor rgb="FFD8D8D8"/>
        <bgColor rgb="FFD8D8D8"/>
      </patternFill>
    </fill>
    <fill>
      <patternFill patternType="solid">
        <fgColor rgb="FFE7E6E6"/>
        <bgColor rgb="FFE7E6E6"/>
      </patternFill>
    </fill>
  </fills>
  <borders count="144">
    <border/>
    <border>
      <left style="medium">
        <color rgb="FF000000"/>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hair">
        <color rgb="FF244D80"/>
      </left>
      <right style="medium">
        <color rgb="FF000000"/>
      </right>
      <top/>
      <bottom style="hair">
        <color rgb="FF244D80"/>
      </bottom>
    </border>
    <border>
      <left style="hair">
        <color rgb="FF244D80"/>
      </left>
      <right style="medium">
        <color rgb="FF000000"/>
      </right>
      <top style="hair">
        <color rgb="FF244D80"/>
      </top>
      <bottom style="hair">
        <color rgb="FF244D80"/>
      </bottom>
    </border>
    <border>
      <left style="hair">
        <color rgb="FF244D80"/>
      </left>
      <right style="medium">
        <color rgb="FF000000"/>
      </right>
      <top style="hair">
        <color rgb="FF244D80"/>
      </top>
      <bottom/>
    </border>
    <border>
      <left style="medium">
        <color rgb="FF000000"/>
      </left>
      <right/>
      <top/>
      <bottom style="medium">
        <color rgb="FF000000"/>
      </bottom>
    </border>
    <border>
      <left style="hair">
        <color rgb="FF244D80"/>
      </left>
      <right style="medium">
        <color rgb="FF000000"/>
      </right>
      <top style="hair">
        <color rgb="FF244D80"/>
      </top>
      <bottom style="medium">
        <color rgb="FF244D80"/>
      </bottom>
    </border>
    <border>
      <left style="medium">
        <color rgb="FF244D80"/>
      </left>
      <right/>
      <top style="medium">
        <color rgb="FF244D80"/>
      </top>
      <bottom/>
    </border>
    <border>
      <left/>
      <right/>
      <top style="medium">
        <color rgb="FF244D80"/>
      </top>
      <bottom/>
    </border>
    <border>
      <left/>
      <right style="medium">
        <color rgb="FF244D80"/>
      </right>
      <top style="medium">
        <color rgb="FF244D80"/>
      </top>
      <bottom/>
    </border>
    <border>
      <left style="medium">
        <color rgb="FF244D80"/>
      </left>
      <right/>
      <top style="thin">
        <color rgb="FF8EAADB"/>
      </top>
      <bottom/>
    </border>
    <border>
      <left style="medium">
        <color rgb="FF244D80"/>
      </left>
      <right style="medium">
        <color rgb="FF244D80"/>
      </right>
      <top style="medium">
        <color rgb="FF244D80"/>
      </top>
      <bottom style="medium">
        <color rgb="FF244D80"/>
      </bottom>
    </border>
    <border>
      <left/>
      <right style="medium">
        <color rgb="FF244D80"/>
      </right>
      <top/>
      <bottom/>
    </border>
    <border>
      <left style="medium">
        <color rgb="FF244D80"/>
      </left>
      <right/>
      <top/>
      <bottom/>
    </border>
    <border>
      <left/>
      <right/>
      <top/>
      <bottom/>
    </border>
    <border>
      <left style="medium">
        <color rgb="FF244D80"/>
      </left>
      <right style="medium">
        <color rgb="FF244D80"/>
      </right>
      <top style="thin">
        <color rgb="FF8EAADB"/>
      </top>
      <bottom style="medium">
        <color rgb="FF244D80"/>
      </bottom>
    </border>
    <border>
      <left/>
      <right style="medium">
        <color rgb="FF244D80"/>
      </right>
      <top/>
      <bottom style="medium">
        <color rgb="FF244D80"/>
      </bottom>
    </border>
    <border>
      <left style="thin">
        <color rgb="FF8EAADB"/>
      </left>
      <right/>
      <top style="thin">
        <color rgb="FF8EAADB"/>
      </top>
      <bottom/>
    </border>
    <border>
      <left style="thin">
        <color rgb="FF8EAADB"/>
      </left>
      <right style="thin">
        <color rgb="FF8EAADB"/>
      </right>
      <top style="thin">
        <color rgb="FF8EAADB"/>
      </top>
      <bottom style="dotted">
        <color rgb="FF7F7F7F"/>
      </bottom>
    </border>
    <border>
      <left/>
      <right style="medium">
        <color rgb="FF244D80"/>
      </right>
      <top style="thin">
        <color rgb="FF8EAADB"/>
      </top>
      <bottom style="dotted">
        <color rgb="FF7F7F7F"/>
      </bottom>
    </border>
    <border>
      <left style="medium">
        <color rgb="FF244D80"/>
      </left>
      <right style="dotted">
        <color rgb="FF7F7F7F"/>
      </right>
      <top style="dotted">
        <color rgb="FF7F7F7F"/>
      </top>
      <bottom style="dotted">
        <color rgb="FF7F7F7F"/>
      </bottom>
    </border>
    <border>
      <left style="dotted">
        <color rgb="FF7F7F7F"/>
      </left>
      <right style="dotted">
        <color rgb="FF7F7F7F"/>
      </right>
      <top style="dotted">
        <color rgb="FF7F7F7F"/>
      </top>
      <bottom style="dotted">
        <color rgb="FF7F7F7F"/>
      </bottom>
    </border>
    <border>
      <left style="dotted">
        <color rgb="FF7F7F7F"/>
      </left>
      <top style="dotted">
        <color rgb="FF7F7F7F"/>
      </top>
      <bottom style="dotted">
        <color rgb="FF7F7F7F"/>
      </bottom>
    </border>
    <border>
      <left/>
      <right style="medium">
        <color rgb="FF244D80"/>
      </right>
      <top style="hair">
        <color rgb="FF808080"/>
      </top>
      <bottom style="hair">
        <color rgb="FF808080"/>
      </bottom>
    </border>
    <border>
      <left style="medium">
        <color rgb="FF244D80"/>
      </left>
      <right style="dotted">
        <color rgb="FF7F7F7F"/>
      </right>
      <top style="dotted">
        <color rgb="FF7F7F7F"/>
      </top>
      <bottom style="medium">
        <color rgb="FF244D80"/>
      </bottom>
    </border>
    <border>
      <left style="dotted">
        <color rgb="FF7F7F7F"/>
      </left>
      <right style="dotted">
        <color rgb="FF7F7F7F"/>
      </right>
      <top style="dotted">
        <color rgb="FF7F7F7F"/>
      </top>
      <bottom style="medium">
        <color rgb="FF244D80"/>
      </bottom>
    </border>
    <border>
      <left style="dotted">
        <color rgb="FF7F7F7F"/>
      </left>
      <bottom style="medium">
        <color rgb="FF244D80"/>
      </bottom>
    </border>
    <border>
      <left/>
      <right style="medium">
        <color rgb="FF244D80"/>
      </right>
      <top style="hair">
        <color rgb="FF808080"/>
      </top>
      <bottom style="medium">
        <color rgb="FF244D80"/>
      </bottom>
    </border>
    <border>
      <left style="medium">
        <color rgb="FF244D80"/>
      </left>
      <right style="medium">
        <color rgb="FF244D80"/>
      </right>
      <top style="medium">
        <color rgb="FF244D80"/>
      </top>
      <bottom/>
    </border>
    <border>
      <left style="medium">
        <color rgb="FF244D80"/>
      </left>
      <right style="hair">
        <color rgb="FFE7E6E6"/>
      </right>
      <top style="hair">
        <color rgb="FFE7E6E6"/>
      </top>
      <bottom style="hair">
        <color rgb="FFE7E6E6"/>
      </bottom>
    </border>
    <border>
      <left style="hair">
        <color rgb="FFE7E6E6"/>
      </left>
      <right style="hair">
        <color rgb="FFE7E6E6"/>
      </right>
      <top style="hair">
        <color rgb="FFE7E6E6"/>
      </top>
      <bottom style="hair">
        <color rgb="FFE7E6E6"/>
      </bottom>
    </border>
    <border>
      <right style="dotted">
        <color rgb="FFE7E6E6"/>
      </right>
      <top style="dotted">
        <color rgb="FFE7E6E6"/>
      </top>
      <bottom style="dotted">
        <color rgb="FFE7E6E6"/>
      </bottom>
    </border>
    <border>
      <left style="medium">
        <color rgb="FF244D80"/>
      </left>
      <right style="hair">
        <color rgb="FFE7E6E6"/>
      </right>
      <top style="hair">
        <color rgb="FFE7E6E6"/>
      </top>
    </border>
    <border>
      <left style="hair">
        <color rgb="FFE7E6E6"/>
      </left>
      <right style="hair">
        <color rgb="FFE7E6E6"/>
      </right>
      <top style="hair">
        <color rgb="FFE7E6E6"/>
      </top>
    </border>
    <border>
      <left style="medium">
        <color rgb="FF244D80"/>
      </left>
      <right style="dotted">
        <color rgb="FFE7E6E6"/>
      </right>
      <bottom style="dotted">
        <color rgb="FFE7E6E6"/>
      </bottom>
    </border>
    <border>
      <left style="dotted">
        <color rgb="FFE7E6E6"/>
      </left>
      <right style="dotted">
        <color rgb="FFE7E6E6"/>
      </right>
      <bottom style="dotted">
        <color rgb="FFE7E6E6"/>
      </bottom>
    </border>
    <border>
      <left style="dotted">
        <color rgb="FFE7E6E6"/>
      </left>
      <bottom style="dotted">
        <color rgb="FFE7E6E6"/>
      </bottom>
    </border>
    <border>
      <left style="medium">
        <color rgb="FF244D80"/>
      </left>
      <right style="dotted">
        <color rgb="FFE7E6E6"/>
      </right>
      <top style="dotted">
        <color rgb="FFE7E6E6"/>
      </top>
      <bottom style="dotted">
        <color rgb="FFE7E6E6"/>
      </bottom>
    </border>
    <border>
      <left style="dotted">
        <color rgb="FFE7E6E6"/>
      </left>
      <right style="dotted">
        <color rgb="FFE7E6E6"/>
      </right>
      <top style="dotted">
        <color rgb="FFE7E6E6"/>
      </top>
      <bottom style="dotted">
        <color rgb="FFE7E6E6"/>
      </bottom>
    </border>
    <border>
      <left style="dotted">
        <color rgb="FFE7E6E6"/>
      </left>
      <top style="dotted">
        <color rgb="FFE7E6E6"/>
      </top>
      <bottom style="dotted">
        <color rgb="FFE7E6E6"/>
      </bottom>
    </border>
    <border>
      <left style="medium">
        <color rgb="FF244D80"/>
      </left>
      <right style="dotted">
        <color rgb="FFE7E6E6"/>
      </right>
      <top style="dotted">
        <color rgb="FFE7E6E6"/>
      </top>
    </border>
    <border>
      <left style="dotted">
        <color rgb="FFE7E6E6"/>
      </left>
      <right style="dotted">
        <color rgb="FFE7E6E6"/>
      </right>
      <top style="dotted">
        <color rgb="FFE7E6E6"/>
      </top>
    </border>
    <border>
      <left style="dotted">
        <color rgb="FFE7E6E6"/>
      </left>
      <top style="dotted">
        <color rgb="FFE7E6E6"/>
      </top>
    </border>
    <border>
      <left style="medium">
        <color rgb="FF244D80"/>
      </left>
      <right style="dotted">
        <color rgb="FFE7E6E6"/>
      </right>
      <top style="dotted">
        <color rgb="FFE7E6E6"/>
      </top>
      <bottom style="dotted">
        <color rgb="FF8EAADB"/>
      </bottom>
    </border>
    <border>
      <left style="dotted">
        <color rgb="FFE7E6E6"/>
      </left>
      <right style="dotted">
        <color rgb="FFE7E6E6"/>
      </right>
      <top style="dotted">
        <color rgb="FFE7E6E6"/>
      </top>
      <bottom style="dotted">
        <color rgb="FF8EAADB"/>
      </bottom>
    </border>
    <border>
      <left style="dotted">
        <color rgb="FFE7E6E6"/>
      </left>
      <top style="dotted">
        <color rgb="FFE7E6E6"/>
      </top>
      <bottom style="dotted">
        <color rgb="FF8EAADB"/>
      </bottom>
    </border>
    <border>
      <top style="dotted">
        <color rgb="FFE7E6E6"/>
      </top>
      <bottom style="dotted">
        <color rgb="FF8EAADB"/>
      </bottom>
    </border>
    <border>
      <left style="medium">
        <color rgb="FF244D80"/>
      </left>
      <right style="dotted">
        <color rgb="FFE7E6E6"/>
      </right>
      <top style="dotted">
        <color rgb="FFE7E6E6"/>
      </top>
      <bottom style="medium">
        <color rgb="FF244D80"/>
      </bottom>
    </border>
    <border>
      <left style="dotted">
        <color rgb="FFE7E6E6"/>
      </left>
      <right style="dotted">
        <color rgb="FFE7E6E6"/>
      </right>
      <top style="dotted">
        <color rgb="FFE7E6E6"/>
      </top>
      <bottom style="medium">
        <color rgb="FF244D80"/>
      </bottom>
    </border>
    <border>
      <left style="dotted">
        <color rgb="FFE7E6E6"/>
      </left>
      <top style="dotted">
        <color rgb="FFE7E6E6"/>
      </top>
      <bottom style="medium">
        <color rgb="FF244D80"/>
      </bottom>
    </border>
    <border>
      <right style="dotted">
        <color rgb="FFE7E6E6"/>
      </right>
      <top style="dotted">
        <color rgb="FFE7E6E6"/>
      </top>
      <bottom style="medium">
        <color rgb="FF244D80"/>
      </bottom>
    </border>
    <border>
      <left style="dotted">
        <color rgb="FFE7E6E6"/>
      </left>
      <right style="medium">
        <color rgb="FF244D80"/>
      </right>
      <top style="hair">
        <color rgb="FF808080"/>
      </top>
      <bottom style="medium">
        <color rgb="FF244D80"/>
      </bottom>
    </border>
    <border>
      <bottom style="medium">
        <color theme="8"/>
      </bottom>
    </border>
    <border>
      <left style="medium">
        <color rgb="FF244D80"/>
      </left>
      <top style="medium">
        <color rgb="FF244D80"/>
      </top>
      <bottom style="hair">
        <color rgb="FFA5A5A5"/>
      </bottom>
    </border>
    <border>
      <top style="medium">
        <color rgb="FF244D80"/>
      </top>
      <bottom style="hair">
        <color rgb="FFA5A5A5"/>
      </bottom>
    </border>
    <border>
      <right style="hair">
        <color theme="8"/>
      </right>
      <top style="medium">
        <color rgb="FF244D80"/>
      </top>
      <bottom style="hair">
        <color rgb="FFA5A5A5"/>
      </bottom>
    </border>
    <border>
      <left/>
      <right/>
      <top style="medium">
        <color rgb="FF244D80"/>
      </top>
      <bottom style="hair">
        <color rgb="FFA5A5A5"/>
      </bottom>
    </border>
    <border>
      <left/>
      <top style="medium">
        <color rgb="FF244D80"/>
      </top>
      <bottom style="hair">
        <color rgb="FFA5A5A5"/>
      </bottom>
    </border>
    <border>
      <right style="medium">
        <color rgb="FF244D80"/>
      </right>
      <top style="medium">
        <color rgb="FF244D80"/>
      </top>
      <bottom style="hair">
        <color rgb="FFA5A5A5"/>
      </bottom>
    </border>
    <border>
      <left style="thin">
        <color rgb="FF7F7F7F"/>
      </left>
      <right style="thin">
        <color rgb="FF7F7F7F"/>
      </right>
      <top style="thin">
        <color rgb="FF7F7F7F"/>
      </top>
    </border>
    <border>
      <left style="medium">
        <color rgb="FF244D80"/>
      </left>
      <top style="hair">
        <color rgb="FFA5A5A5"/>
      </top>
      <bottom style="hair">
        <color rgb="FFA5A5A5"/>
      </bottom>
    </border>
    <border>
      <top style="hair">
        <color rgb="FFA5A5A5"/>
      </top>
      <bottom style="hair">
        <color rgb="FFA5A5A5"/>
      </bottom>
    </border>
    <border>
      <right style="hair">
        <color theme="8"/>
      </right>
      <top style="hair">
        <color rgb="FFA5A5A5"/>
      </top>
      <bottom style="hair">
        <color rgb="FFA5A5A5"/>
      </bottom>
    </border>
    <border>
      <left/>
      <right/>
      <top style="hair">
        <color rgb="FFA5A5A5"/>
      </top>
      <bottom style="hair">
        <color rgb="FFA5A5A5"/>
      </bottom>
    </border>
    <border>
      <left/>
      <top style="hair">
        <color rgb="FFA5A5A5"/>
      </top>
      <bottom style="hair">
        <color rgb="FFA5A5A5"/>
      </bottom>
    </border>
    <border>
      <right style="medium">
        <color rgb="FF244D80"/>
      </right>
      <top style="hair">
        <color rgb="FFA5A5A5"/>
      </top>
      <bottom style="hair">
        <color rgb="FFA5A5A5"/>
      </bottom>
    </border>
    <border>
      <left style="thin">
        <color rgb="FF7F7F7F"/>
      </left>
      <right style="thin">
        <color rgb="FF7F7F7F"/>
      </right>
      <top/>
      <bottom/>
    </border>
    <border>
      <left style="thin">
        <color rgb="FF7F7F7F"/>
      </left>
      <right style="thin">
        <color rgb="FF7F7F7F"/>
      </right>
      <top/>
      <bottom style="thin">
        <color rgb="FF7F7F7F"/>
      </bottom>
    </border>
    <border>
      <left style="medium">
        <color rgb="FF244D80"/>
      </left>
      <top style="hair">
        <color rgb="FFA5A5A5"/>
      </top>
      <bottom/>
    </border>
    <border>
      <top style="hair">
        <color rgb="FFA5A5A5"/>
      </top>
      <bottom/>
    </border>
    <border>
      <right style="hair">
        <color theme="8"/>
      </right>
      <top style="hair">
        <color rgb="FFA5A5A5"/>
      </top>
      <bottom/>
    </border>
    <border>
      <left/>
      <right/>
      <top style="hair">
        <color rgb="FFA5A5A5"/>
      </top>
      <bottom/>
    </border>
    <border>
      <left/>
      <top style="hair">
        <color rgb="FFA5A5A5"/>
      </top>
    </border>
    <border>
      <top style="hair">
        <color rgb="FFA5A5A5"/>
      </top>
    </border>
    <border>
      <right style="medium">
        <color rgb="FF244D80"/>
      </right>
      <top style="hair">
        <color rgb="FFA5A5A5"/>
      </top>
    </border>
    <border>
      <left/>
      <right style="hair">
        <color theme="8"/>
      </right>
      <top/>
      <bottom/>
    </border>
    <border>
      <left/>
    </border>
    <border>
      <right style="medium">
        <color rgb="FF244D80"/>
      </right>
    </border>
    <border>
      <left style="medium">
        <color rgb="FF244D80"/>
      </left>
      <right/>
      <top/>
      <bottom style="medium">
        <color rgb="FF244D80"/>
      </bottom>
    </border>
    <border>
      <left/>
      <right/>
      <top/>
      <bottom style="medium">
        <color rgb="FF244D80"/>
      </bottom>
    </border>
    <border>
      <left/>
      <right style="hair">
        <color theme="8"/>
      </right>
      <top/>
      <bottom style="medium">
        <color rgb="FF244D80"/>
      </bottom>
    </border>
    <border>
      <left/>
      <bottom style="medium">
        <color rgb="FF244D80"/>
      </bottom>
    </border>
    <border>
      <bottom style="medium">
        <color rgb="FF244D80"/>
      </bottom>
    </border>
    <border>
      <right style="medium">
        <color rgb="FF244D80"/>
      </right>
      <bottom style="medium">
        <color rgb="FF244D80"/>
      </bottom>
    </border>
    <border>
      <left style="thin">
        <color rgb="FF244D80"/>
      </left>
      <right style="thin">
        <color rgb="FF244D80"/>
      </right>
      <top style="thin">
        <color rgb="FF244D80"/>
      </top>
    </border>
    <border>
      <left/>
      <top/>
      <bottom/>
    </border>
    <border>
      <top/>
      <bottom/>
    </border>
    <border>
      <right style="thin">
        <color rgb="FF757070"/>
      </right>
      <top/>
      <bottom/>
    </border>
    <border>
      <left style="thin">
        <color rgb="FF757070"/>
      </left>
      <top/>
      <bottom/>
    </border>
    <border>
      <left style="medium">
        <color rgb="FF68C6ED"/>
      </left>
      <top/>
      <bottom/>
    </border>
    <border>
      <right/>
      <top/>
      <bottom/>
    </border>
    <border>
      <right style="medium">
        <color rgb="FF68C6ED"/>
      </right>
    </border>
    <border>
      <left style="thin">
        <color rgb="FF244D80"/>
      </left>
      <right style="thin">
        <color rgb="FF244D80"/>
      </right>
      <top/>
      <bottom/>
    </border>
    <border>
      <left style="medium">
        <color rgb="FF68C6ED"/>
      </left>
      <top/>
      <bottom style="medium">
        <color rgb="FF68C6ED"/>
      </bottom>
    </border>
    <border>
      <right/>
      <top/>
      <bottom style="medium">
        <color rgb="FF68C6ED"/>
      </bottom>
    </border>
    <border>
      <bottom style="medium">
        <color rgb="FF68C6ED"/>
      </bottom>
    </border>
    <border>
      <right style="medium">
        <color rgb="FF68C6ED"/>
      </right>
      <bottom style="medium">
        <color rgb="FF68C6ED"/>
      </bottom>
    </border>
    <border>
      <left/>
      <right style="thin">
        <color rgb="FF757070"/>
      </right>
      <top/>
      <bottom/>
    </border>
    <border>
      <left style="thin">
        <color rgb="FF757070"/>
      </left>
      <right style="thin">
        <color rgb="FF757070"/>
      </right>
      <top/>
      <bottom/>
    </border>
    <border>
      <left style="thin">
        <color rgb="FF244D80"/>
      </left>
      <right style="thin">
        <color rgb="FF244D80"/>
      </right>
      <top/>
      <bottom style="medium">
        <color rgb="FF244D80"/>
      </bottom>
    </border>
    <border>
      <left/>
      <right style="thin">
        <color rgb="FF757070"/>
      </right>
      <top/>
      <bottom style="medium">
        <color rgb="FF0070C0"/>
      </bottom>
    </border>
    <border>
      <left style="thin">
        <color rgb="FF757070"/>
      </left>
      <right style="thin">
        <color rgb="FF757070"/>
      </right>
      <top/>
      <bottom style="medium">
        <color rgb="FF0070C0"/>
      </bottom>
    </border>
    <border>
      <left style="medium">
        <color rgb="FF244D80"/>
      </left>
      <right style="hair">
        <color rgb="FF0070C0"/>
      </right>
      <top style="medium">
        <color rgb="FF244D80"/>
      </top>
      <bottom style="medium">
        <color rgb="FF244D80"/>
      </bottom>
    </border>
    <border>
      <left style="hair">
        <color rgb="FF0070C0"/>
      </left>
      <right style="hair">
        <color rgb="FF0070C0"/>
      </right>
      <top style="medium">
        <color rgb="FF244D80"/>
      </top>
      <bottom style="medium">
        <color rgb="FF244D80"/>
      </bottom>
    </border>
    <border>
      <left style="hair">
        <color rgb="FF0070C0"/>
      </left>
      <top style="medium">
        <color rgb="FF244D80"/>
      </top>
      <bottom style="medium">
        <color rgb="FF244D80"/>
      </bottom>
    </border>
    <border>
      <right style="hair">
        <color rgb="FF0070C0"/>
      </right>
      <top style="medium">
        <color rgb="FF244D80"/>
      </top>
      <bottom style="medium">
        <color rgb="FF244D80"/>
      </bottom>
    </border>
    <border>
      <left style="hair">
        <color rgb="FF0070C0"/>
      </left>
      <right style="hair">
        <color rgb="FF0070C0"/>
      </right>
      <top style="medium">
        <color rgb="FF244D80"/>
      </top>
      <bottom/>
    </border>
    <border>
      <left style="hair">
        <color rgb="FF0070C0"/>
      </left>
      <right/>
      <top style="medium">
        <color rgb="FF244D80"/>
      </top>
      <bottom style="medium">
        <color rgb="FF244D80"/>
      </bottom>
    </border>
    <border>
      <top style="medium">
        <color rgb="FF244D80"/>
      </top>
      <bottom style="medium">
        <color rgb="FF244D80"/>
      </bottom>
    </border>
    <border>
      <right style="thin">
        <color rgb="FFA5A5A5"/>
      </right>
      <top style="medium">
        <color rgb="FF0070C0"/>
      </top>
      <bottom style="medium">
        <color rgb="FF244D80"/>
      </bottom>
    </border>
    <border>
      <left style="medium">
        <color rgb="FF244D80"/>
      </left>
      <right style="hair">
        <color rgb="FFA5A5A5"/>
      </right>
      <top style="medium">
        <color rgb="FF244D80"/>
      </top>
      <bottom style="hair">
        <color rgb="FFA5A5A5"/>
      </bottom>
    </border>
    <border>
      <left style="hair">
        <color rgb="FFA5A5A5"/>
      </left>
      <right style="hair">
        <color rgb="FFA5A5A5"/>
      </right>
      <top style="medium">
        <color rgb="FF244D80"/>
      </top>
      <bottom style="hair">
        <color rgb="FFA5A5A5"/>
      </bottom>
    </border>
    <border>
      <left style="hair">
        <color rgb="FFA5A5A5"/>
      </left>
      <right style="hair">
        <color rgb="FFA5A5A5"/>
      </right>
      <top style="medium">
        <color rgb="FF244D80"/>
      </top>
      <bottom/>
    </border>
    <border>
      <left style="hair">
        <color rgb="FFA5A5A5"/>
      </left>
      <right style="hair">
        <color rgb="FFA5A5A5"/>
      </right>
      <top style="medium">
        <color rgb="FF244D80"/>
      </top>
    </border>
    <border>
      <left style="hair">
        <color rgb="FFA5A5A5"/>
      </left>
      <right style="hair">
        <color rgb="FFA5A5A5"/>
      </right>
      <top style="medium">
        <color rgb="FF244D80"/>
      </top>
      <bottom style="thin">
        <color rgb="FFE7E6E6"/>
      </bottom>
    </border>
    <border>
      <left style="hair">
        <color rgb="FFA5A5A5"/>
      </left>
      <right/>
      <top style="thin">
        <color rgb="FFE7E6E6"/>
      </top>
      <bottom style="thin">
        <color rgb="FFE7E6E6"/>
      </bottom>
    </border>
    <border>
      <left style="hair">
        <color rgb="FFA5A5A5"/>
      </left>
      <right style="medium">
        <color rgb="FF244D80"/>
      </right>
      <top style="medium">
        <color rgb="FF244D80"/>
      </top>
      <bottom style="thin">
        <color rgb="FFE7E6E6"/>
      </bottom>
    </border>
    <border>
      <right style="thin">
        <color theme="0"/>
      </right>
      <bottom style="thin">
        <color rgb="FFE7E6E6"/>
      </bottom>
    </border>
    <border>
      <left style="thin">
        <color rgb="FFA5A5A5"/>
      </left>
      <right style="thin">
        <color theme="0"/>
      </right>
      <bottom style="thin">
        <color rgb="FFE7E6E6"/>
      </bottom>
    </border>
    <border>
      <left style="thin">
        <color rgb="FFA5A5A5"/>
      </left>
      <right style="thin">
        <color theme="0"/>
      </right>
      <top style="thin">
        <color rgb="FFA5A5A5"/>
      </top>
      <bottom style="thin">
        <color rgb="FFE7E6E6"/>
      </bottom>
    </border>
    <border>
      <left style="thin">
        <color rgb="FFA5A5A5"/>
      </left>
      <right style="thin">
        <color rgb="FFA5A5A5"/>
      </right>
      <bottom style="thin">
        <color rgb="FFE7E6E6"/>
      </bottom>
    </border>
    <border>
      <left style="medium">
        <color rgb="FF244D80"/>
      </left>
      <right style="hair">
        <color rgb="FFA5A5A5"/>
      </right>
      <top style="hair">
        <color rgb="FFA5A5A5"/>
      </top>
      <bottom style="hair">
        <color rgb="FFA5A5A5"/>
      </bottom>
    </border>
    <border>
      <left style="hair">
        <color rgb="FFA5A5A5"/>
      </left>
      <right style="hair">
        <color rgb="FFA5A5A5"/>
      </right>
      <top style="hair">
        <color rgb="FFA5A5A5"/>
      </top>
      <bottom style="hair">
        <color rgb="FFA5A5A5"/>
      </bottom>
    </border>
    <border>
      <left style="hair">
        <color rgb="FFA5A5A5"/>
      </left>
      <right style="hair">
        <color rgb="FFA5A5A5"/>
      </right>
      <bottom style="hair">
        <color rgb="FFA5A5A5"/>
      </bottom>
    </border>
    <border>
      <left style="hair">
        <color rgb="FFA5A5A5"/>
      </left>
      <right style="hair">
        <color rgb="FFA5A5A5"/>
      </right>
      <top style="hair">
        <color rgb="FFA5A5A5"/>
      </top>
    </border>
    <border>
      <left style="hair">
        <color rgb="FFA5A5A5"/>
      </left>
      <right style="hair">
        <color rgb="FFA5A5A5"/>
      </right>
    </border>
    <border>
      <right style="hair">
        <color rgb="FFA5A5A5"/>
      </right>
      <bottom style="thin">
        <color rgb="FFE7E6E6"/>
      </bottom>
    </border>
    <border>
      <left style="hair">
        <color rgb="FFA5A5A5"/>
      </left>
      <right style="hair">
        <color rgb="FFA5A5A5"/>
      </right>
      <top style="thin">
        <color rgb="FFE7E6E6"/>
      </top>
      <bottom style="thin">
        <color rgb="FFE7E6E6"/>
      </bottom>
    </border>
    <border>
      <left style="hair">
        <color rgb="FFA5A5A5"/>
      </left>
      <right style="hair">
        <color rgb="FFA5A5A5"/>
      </right>
      <bottom style="thin">
        <color rgb="FFE7E6E6"/>
      </bottom>
    </border>
    <border>
      <left style="hair">
        <color rgb="FFA5A5A5"/>
      </left>
      <right style="medium">
        <color rgb="FF244D80"/>
      </right>
      <bottom style="thin">
        <color rgb="FFE7E6E6"/>
      </bottom>
    </border>
    <border>
      <right style="hair">
        <color rgb="FFA5A5A5"/>
      </right>
      <top style="thin">
        <color rgb="FFE7E6E6"/>
      </top>
      <bottom style="thin">
        <color rgb="FFE7E6E6"/>
      </bottom>
    </border>
    <border>
      <left style="hair">
        <color rgb="FFA5A5A5"/>
      </left>
      <right style="medium">
        <color rgb="FF244D80"/>
      </right>
      <top style="thin">
        <color rgb="FFE7E6E6"/>
      </top>
      <bottom style="thin">
        <color rgb="FFE7E6E6"/>
      </bottom>
    </border>
    <border>
      <left style="medium">
        <color rgb="FF244D80"/>
      </left>
      <right style="hair">
        <color rgb="FFA5A5A5"/>
      </right>
      <top style="hair">
        <color rgb="FFA5A5A5"/>
      </top>
      <bottom style="medium">
        <color rgb="FF244D80"/>
      </bottom>
    </border>
    <border>
      <left style="hair">
        <color rgb="FFA5A5A5"/>
      </left>
      <right style="hair">
        <color rgb="FFA5A5A5"/>
      </right>
      <top style="hair">
        <color rgb="FFA5A5A5"/>
      </top>
      <bottom style="medium">
        <color rgb="FF244D80"/>
      </bottom>
    </border>
    <border>
      <left style="hair">
        <color rgb="FFA5A5A5"/>
      </left>
      <right style="hair">
        <color rgb="FFA5A5A5"/>
      </right>
      <top style="thin">
        <color rgb="FFE7E6E6"/>
      </top>
      <bottom style="medium">
        <color rgb="FF244D80"/>
      </bottom>
    </border>
    <border>
      <left style="hair">
        <color rgb="FFA5A5A5"/>
      </left>
      <right style="medium">
        <color rgb="FF244D80"/>
      </right>
      <top style="thin">
        <color rgb="FFE7E6E6"/>
      </top>
      <bottom style="medium">
        <color rgb="FF244D80"/>
      </bottom>
    </border>
    <border>
      <right style="thin">
        <color theme="0"/>
      </right>
      <bottom style="thin">
        <color rgb="FFA5A5A5"/>
      </bottom>
    </border>
    <border>
      <left style="thin">
        <color rgb="FFA5A5A5"/>
      </left>
      <right style="thin">
        <color theme="0"/>
      </right>
      <bottom style="thin">
        <color rgb="FFA5A5A5"/>
      </bottom>
    </border>
    <border>
      <left style="thin">
        <color rgb="FFA5A5A5"/>
      </left>
      <right style="thin">
        <color rgb="FFA5A5A5"/>
      </right>
      <bottom style="thin">
        <color rgb="FFA5A5A5"/>
      </bottom>
    </border>
    <border>
      <left style="thin">
        <color theme="0"/>
      </left>
      <right style="thin">
        <color theme="0"/>
      </right>
      <bottom style="thin">
        <color theme="0"/>
      </bottom>
    </border>
    <border>
      <left style="thin">
        <color theme="0"/>
      </left>
      <right style="thin">
        <color theme="0"/>
      </right>
      <top style="thin">
        <color theme="0"/>
      </top>
      <bottom style="thin">
        <color theme="0"/>
      </bottom>
    </border>
  </borders>
  <cellStyleXfs count="1">
    <xf borderId="0" fillId="0" fontId="0" numFmtId="0" applyAlignment="1" applyFont="1"/>
  </cellStyleXfs>
  <cellXfs count="252">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2" fontId="2" numFmtId="0" xfId="0" applyAlignment="1" applyBorder="1" applyFont="1">
      <alignment horizontal="left"/>
    </xf>
    <xf borderId="3" fillId="3" fontId="3" numFmtId="0" xfId="0" applyAlignment="1" applyBorder="1" applyFill="1" applyFont="1">
      <alignment horizontal="left"/>
    </xf>
    <xf borderId="4" fillId="3" fontId="2" numFmtId="0" xfId="0" applyAlignment="1" applyBorder="1" applyFont="1">
      <alignment horizontal="left"/>
    </xf>
    <xf borderId="3" fillId="4" fontId="4" numFmtId="0" xfId="0" applyBorder="1" applyFill="1" applyFont="1"/>
    <xf borderId="5" fillId="5" fontId="5" numFmtId="0" xfId="0" applyAlignment="1" applyBorder="1" applyFill="1" applyFont="1">
      <alignment horizontal="right"/>
    </xf>
    <xf borderId="6" fillId="5" fontId="5" numFmtId="0" xfId="0" applyAlignment="1" applyBorder="1" applyFont="1">
      <alignment horizontal="right"/>
    </xf>
    <xf borderId="7" fillId="5" fontId="5" numFmtId="0" xfId="0" applyAlignment="1" applyBorder="1" applyFont="1">
      <alignment horizontal="right"/>
    </xf>
    <xf borderId="5" fillId="5" fontId="5" numFmtId="14" xfId="0" applyAlignment="1" applyBorder="1" applyFont="1" applyNumberFormat="1">
      <alignment horizontal="right"/>
    </xf>
    <xf borderId="8" fillId="4" fontId="4" numFmtId="0" xfId="0" applyBorder="1" applyFont="1"/>
    <xf borderId="9" fillId="5" fontId="5" numFmtId="14" xfId="0" applyAlignment="1" applyBorder="1" applyFont="1" applyNumberFormat="1">
      <alignment horizontal="right"/>
    </xf>
    <xf borderId="0" fillId="0" fontId="6" numFmtId="0" xfId="0" applyFont="1"/>
    <xf borderId="10" fillId="2" fontId="2" numFmtId="0" xfId="0" applyAlignment="1" applyBorder="1" applyFont="1">
      <alignment horizontal="left" vertical="center"/>
    </xf>
    <xf borderId="11" fillId="2" fontId="7" numFmtId="0" xfId="0" applyBorder="1" applyFont="1"/>
    <xf borderId="12" fillId="2" fontId="7" numFmtId="0" xfId="0" applyBorder="1" applyFont="1"/>
    <xf borderId="13" fillId="3" fontId="2" numFmtId="0" xfId="0" applyAlignment="1" applyBorder="1" applyFont="1">
      <alignment horizontal="left" vertical="center"/>
    </xf>
    <xf borderId="14" fillId="0" fontId="6" numFmtId="0" xfId="0" applyAlignment="1" applyBorder="1" applyFont="1">
      <alignment horizontal="right" vertical="top"/>
    </xf>
    <xf borderId="15" fillId="6" fontId="8" numFmtId="0" xfId="0" applyAlignment="1" applyBorder="1" applyFill="1" applyFont="1">
      <alignment vertical="top"/>
    </xf>
    <xf borderId="16" fillId="4" fontId="9" numFmtId="0" xfId="0" applyBorder="1" applyFont="1"/>
    <xf borderId="17" fillId="4" fontId="10" numFmtId="0" xfId="0" applyAlignment="1" applyBorder="1" applyFont="1">
      <alignment vertical="top"/>
    </xf>
    <xf borderId="15" fillId="4" fontId="10" numFmtId="0" xfId="0" applyAlignment="1" applyBorder="1" applyFont="1">
      <alignment vertical="top"/>
    </xf>
    <xf borderId="14" fillId="4" fontId="6" numFmtId="0" xfId="0" applyAlignment="1" applyBorder="1" applyFont="1">
      <alignment horizontal="right" vertical="top"/>
    </xf>
    <xf borderId="0" fillId="0" fontId="11" numFmtId="0" xfId="0" applyAlignment="1" applyFont="1">
      <alignment horizontal="left" vertical="center"/>
    </xf>
    <xf borderId="15" fillId="6" fontId="8" numFmtId="0" xfId="0" applyAlignment="1" applyBorder="1" applyFont="1">
      <alignment shrinkToFit="0" vertical="top" wrapText="1"/>
    </xf>
    <xf borderId="18" fillId="3" fontId="2" numFmtId="0" xfId="0" applyAlignment="1" applyBorder="1" applyFont="1">
      <alignment horizontal="left" vertical="center"/>
    </xf>
    <xf borderId="19" fillId="6" fontId="8" numFmtId="0" xfId="0" applyAlignment="1" applyBorder="1" applyFont="1">
      <alignment shrinkToFit="0" vertical="top" wrapText="1"/>
    </xf>
    <xf borderId="0" fillId="0" fontId="6" numFmtId="0" xfId="0" applyAlignment="1" applyFont="1">
      <alignment vertical="center"/>
    </xf>
    <xf borderId="13" fillId="3" fontId="1" numFmtId="0" xfId="0" applyAlignment="1" applyBorder="1" applyFont="1">
      <alignment horizontal="left" vertical="center"/>
    </xf>
    <xf borderId="20" fillId="3" fontId="1" numFmtId="0" xfId="0" applyAlignment="1" applyBorder="1" applyFont="1">
      <alignment horizontal="left" vertical="center"/>
    </xf>
    <xf borderId="21" fillId="3" fontId="1" numFmtId="0" xfId="0" applyAlignment="1" applyBorder="1" applyFont="1">
      <alignment horizontal="left" vertical="center"/>
    </xf>
    <xf borderId="22" fillId="3" fontId="1" numFmtId="0" xfId="0" applyAlignment="1" applyBorder="1" applyFont="1">
      <alignment horizontal="left" vertical="center"/>
    </xf>
    <xf borderId="0" fillId="0" fontId="6" numFmtId="0" xfId="0" applyAlignment="1" applyFont="1">
      <alignment vertical="top"/>
    </xf>
    <xf borderId="23" fillId="7" fontId="12" numFmtId="49" xfId="0" applyAlignment="1" applyBorder="1" applyFill="1" applyFont="1" applyNumberFormat="1">
      <alignment horizontal="left" vertical="top"/>
    </xf>
    <xf borderId="24" fillId="0" fontId="13" numFmtId="0" xfId="0" applyAlignment="1" applyBorder="1" applyFont="1">
      <alignment vertical="top"/>
    </xf>
    <xf borderId="25" fillId="0" fontId="13" numFmtId="0" xfId="0" applyAlignment="1" applyBorder="1" applyFont="1">
      <alignment shrinkToFit="0" vertical="top" wrapText="1"/>
    </xf>
    <xf borderId="26" fillId="5" fontId="14" numFmtId="1" xfId="0" applyAlignment="1" applyBorder="1" applyFont="1" applyNumberFormat="1">
      <alignment vertical="top"/>
    </xf>
    <xf borderId="27" fillId="7" fontId="12" numFmtId="49" xfId="0" applyAlignment="1" applyBorder="1" applyFont="1" applyNumberFormat="1">
      <alignment horizontal="left" vertical="top"/>
    </xf>
    <xf borderId="28" fillId="0" fontId="13" numFmtId="0" xfId="0" applyAlignment="1" applyBorder="1" applyFont="1">
      <alignment vertical="top"/>
    </xf>
    <xf borderId="29" fillId="0" fontId="13" numFmtId="0" xfId="0" applyAlignment="1" applyBorder="1" applyFont="1">
      <alignment shrinkToFit="0" vertical="top" wrapText="1"/>
    </xf>
    <xf borderId="30" fillId="5" fontId="14" numFmtId="1" xfId="0" applyAlignment="1" applyBorder="1" applyFont="1" applyNumberFormat="1">
      <alignment vertical="top"/>
    </xf>
    <xf borderId="0" fillId="0" fontId="13" numFmtId="0" xfId="0" applyFont="1"/>
    <xf borderId="0" fillId="0" fontId="15" numFmtId="0" xfId="0" applyFont="1"/>
    <xf borderId="0" fillId="0" fontId="16" numFmtId="0" xfId="0" applyFont="1"/>
    <xf borderId="0" fillId="0" fontId="17" numFmtId="0" xfId="0" applyFont="1"/>
    <xf borderId="0" fillId="0" fontId="18" numFmtId="49" xfId="0" applyFont="1" applyNumberFormat="1"/>
    <xf borderId="10" fillId="2" fontId="2" numFmtId="0" xfId="0" applyAlignment="1" applyBorder="1" applyFont="1">
      <alignment horizontal="center" vertical="center"/>
    </xf>
    <xf borderId="31" fillId="2" fontId="2" numFmtId="0" xfId="0" applyAlignment="1" applyBorder="1" applyFont="1">
      <alignment horizontal="center" vertical="center"/>
    </xf>
    <xf borderId="0" fillId="0" fontId="6" numFmtId="164" xfId="0" applyFont="1" applyNumberFormat="1"/>
    <xf borderId="16" fillId="3" fontId="3" numFmtId="0" xfId="0" applyAlignment="1" applyBorder="1" applyFont="1">
      <alignment horizontal="left" vertical="center"/>
    </xf>
    <xf borderId="17" fillId="3" fontId="3" numFmtId="0" xfId="0" applyAlignment="1" applyBorder="1" applyFont="1">
      <alignment horizontal="left" vertical="center"/>
    </xf>
    <xf borderId="17" fillId="3" fontId="3" numFmtId="0" xfId="0" applyAlignment="1" applyBorder="1" applyFont="1">
      <alignment horizontal="left" shrinkToFit="0" vertical="center" wrapText="1"/>
    </xf>
    <xf borderId="15" fillId="3" fontId="3" numFmtId="0" xfId="0" applyAlignment="1" applyBorder="1" applyFont="1">
      <alignment horizontal="left" shrinkToFit="0" vertical="center" wrapText="1"/>
    </xf>
    <xf borderId="0" fillId="0" fontId="6" numFmtId="0" xfId="0" applyAlignment="1" applyFont="1">
      <alignment shrinkToFit="0" vertical="center" wrapText="1"/>
    </xf>
    <xf borderId="16" fillId="8" fontId="19" numFmtId="0" xfId="0" applyBorder="1" applyFill="1" applyFont="1"/>
    <xf borderId="17" fillId="9" fontId="20" numFmtId="0" xfId="0" applyBorder="1" applyFill="1" applyFont="1"/>
    <xf borderId="17" fillId="10" fontId="20" numFmtId="0" xfId="0" applyBorder="1" applyFill="1" applyFont="1"/>
    <xf borderId="15" fillId="10" fontId="20" numFmtId="0" xfId="0" applyBorder="1" applyFont="1"/>
    <xf borderId="0" fillId="0" fontId="20" numFmtId="0" xfId="0" applyAlignment="1" applyFont="1">
      <alignment vertical="center"/>
    </xf>
    <xf borderId="32" fillId="0" fontId="6" numFmtId="0" xfId="0" applyBorder="1" applyFont="1"/>
    <xf borderId="33" fillId="0" fontId="6" numFmtId="0" xfId="0" applyBorder="1" applyFont="1"/>
    <xf borderId="33" fillId="0" fontId="21" numFmtId="0" xfId="0" applyBorder="1" applyFont="1"/>
    <xf borderId="34" fillId="0" fontId="6" numFmtId="0" xfId="0" applyBorder="1" applyFont="1"/>
    <xf borderId="0" fillId="0" fontId="18" numFmtId="1" xfId="0" applyAlignment="1" applyFont="1" applyNumberFormat="1">
      <alignment vertical="top"/>
    </xf>
    <xf borderId="32" fillId="0" fontId="13" numFmtId="0" xfId="0" applyAlignment="1" applyBorder="1" applyFont="1">
      <alignment vertical="top"/>
    </xf>
    <xf borderId="0" fillId="0" fontId="6" numFmtId="1" xfId="0" applyFont="1" applyNumberFormat="1"/>
    <xf borderId="35" fillId="0" fontId="6" numFmtId="0" xfId="0" applyBorder="1" applyFont="1"/>
    <xf borderId="36" fillId="0" fontId="6" numFmtId="0" xfId="0" applyBorder="1" applyFont="1"/>
    <xf borderId="17" fillId="10" fontId="19" numFmtId="0" xfId="0" applyBorder="1" applyFont="1"/>
    <xf borderId="15" fillId="10" fontId="6" numFmtId="0" xfId="0" applyBorder="1" applyFont="1"/>
    <xf borderId="0" fillId="0" fontId="20" numFmtId="1" xfId="0" applyAlignment="1" applyFont="1" applyNumberFormat="1">
      <alignment vertical="center"/>
    </xf>
    <xf borderId="37" fillId="0" fontId="6" numFmtId="0" xfId="0" applyBorder="1" applyFont="1"/>
    <xf borderId="38" fillId="0" fontId="6" numFmtId="0" xfId="0" applyBorder="1" applyFont="1"/>
    <xf borderId="38" fillId="0" fontId="22" numFmtId="0" xfId="0" applyBorder="1" applyFont="1"/>
    <xf borderId="39" fillId="0" fontId="6" numFmtId="0" xfId="0" applyBorder="1" applyFont="1"/>
    <xf borderId="0" fillId="0" fontId="6" numFmtId="1" xfId="0" applyAlignment="1" applyFont="1" applyNumberFormat="1">
      <alignment vertical="top"/>
    </xf>
    <xf borderId="40" fillId="0" fontId="6" numFmtId="0" xfId="0" applyBorder="1" applyFont="1"/>
    <xf borderId="41" fillId="0" fontId="6" numFmtId="0" xfId="0" applyBorder="1" applyFont="1"/>
    <xf borderId="41" fillId="0" fontId="23" numFmtId="0" xfId="0" applyBorder="1" applyFont="1"/>
    <xf borderId="42" fillId="0" fontId="6" numFmtId="0" xfId="0" applyBorder="1" applyFont="1"/>
    <xf borderId="43" fillId="0" fontId="6" numFmtId="0" xfId="0" applyBorder="1" applyFont="1"/>
    <xf borderId="44" fillId="0" fontId="6" numFmtId="0" xfId="0" applyBorder="1" applyFont="1"/>
    <xf borderId="45" fillId="0" fontId="6" numFmtId="0" xfId="0" applyBorder="1" applyFont="1"/>
    <xf borderId="46" fillId="0" fontId="6" numFmtId="0" xfId="0" applyBorder="1" applyFont="1"/>
    <xf borderId="47" fillId="0" fontId="6" numFmtId="0" xfId="0" applyBorder="1" applyFont="1"/>
    <xf borderId="48" fillId="0" fontId="6" numFmtId="0" xfId="0" applyBorder="1" applyFont="1"/>
    <xf borderId="49" fillId="0" fontId="6" numFmtId="0" xfId="0" applyBorder="1" applyFont="1"/>
    <xf borderId="50" fillId="0" fontId="6" numFmtId="0" xfId="0" applyBorder="1" applyFont="1"/>
    <xf borderId="51" fillId="0" fontId="6" numFmtId="0" xfId="0" applyBorder="1" applyFont="1"/>
    <xf borderId="52" fillId="0" fontId="6" numFmtId="0" xfId="0" applyBorder="1" applyFont="1"/>
    <xf borderId="53" fillId="0" fontId="6" numFmtId="0" xfId="0" applyBorder="1" applyFont="1"/>
    <xf borderId="54" fillId="5" fontId="14" numFmtId="1" xfId="0" applyAlignment="1" applyBorder="1" applyFont="1" applyNumberFormat="1">
      <alignment vertical="top"/>
    </xf>
    <xf borderId="0" fillId="0" fontId="24" numFmtId="0" xfId="0" applyFont="1"/>
    <xf borderId="0" fillId="0" fontId="9" numFmtId="0" xfId="0" applyAlignment="1" applyFont="1">
      <alignment vertical="center"/>
    </xf>
    <xf borderId="0" fillId="0" fontId="25" numFmtId="0" xfId="0" applyAlignment="1" applyFont="1">
      <alignment horizontal="left" vertical="center"/>
    </xf>
    <xf borderId="0" fillId="0" fontId="26" numFmtId="0" xfId="0" applyAlignment="1" applyFont="1">
      <alignment vertical="center"/>
    </xf>
    <xf borderId="55" fillId="0" fontId="25" numFmtId="0" xfId="0" applyAlignment="1" applyBorder="1" applyFont="1">
      <alignment horizontal="left" vertical="center"/>
    </xf>
    <xf borderId="17" fillId="4" fontId="5" numFmtId="0" xfId="0" applyBorder="1" applyFont="1"/>
    <xf borderId="11" fillId="2" fontId="2" numFmtId="0" xfId="0" applyAlignment="1" applyBorder="1" applyFont="1">
      <alignment horizontal="left" vertical="center"/>
    </xf>
    <xf borderId="11" fillId="2" fontId="5" numFmtId="0" xfId="0" applyBorder="1" applyFont="1"/>
    <xf borderId="0" fillId="0" fontId="5" numFmtId="0" xfId="0" applyFont="1"/>
    <xf borderId="56" fillId="5" fontId="27" numFmtId="0" xfId="0" applyAlignment="1" applyBorder="1" applyFont="1">
      <alignment horizontal="left" vertical="center"/>
    </xf>
    <xf borderId="57" fillId="0" fontId="28" numFmtId="0" xfId="0" applyBorder="1" applyFont="1"/>
    <xf borderId="58" fillId="0" fontId="28" numFmtId="0" xfId="0" applyBorder="1" applyFont="1"/>
    <xf borderId="59" fillId="5" fontId="27" numFmtId="0" xfId="0" applyAlignment="1" applyBorder="1" applyFont="1">
      <alignment horizontal="left" vertical="center"/>
    </xf>
    <xf borderId="60" fillId="5" fontId="29" numFmtId="0" xfId="0" applyAlignment="1" applyBorder="1" applyFont="1">
      <alignment horizontal="left" vertical="center"/>
    </xf>
    <xf borderId="61" fillId="0" fontId="28" numFmtId="0" xfId="0" applyBorder="1" applyFont="1"/>
    <xf borderId="0" fillId="0" fontId="30" numFmtId="0" xfId="0" applyAlignment="1" applyFont="1">
      <alignment horizontal="left" vertical="center"/>
    </xf>
    <xf borderId="0" fillId="0" fontId="30" numFmtId="0" xfId="0" applyAlignment="1" applyFont="1">
      <alignment vertical="center"/>
    </xf>
    <xf borderId="62" fillId="0" fontId="31" numFmtId="0" xfId="0" applyAlignment="1" applyBorder="1" applyFont="1">
      <alignment horizontal="center" vertical="center"/>
    </xf>
    <xf borderId="63" fillId="5" fontId="27" numFmtId="0" xfId="0" applyAlignment="1" applyBorder="1" applyFont="1">
      <alignment horizontal="left" vertical="center"/>
    </xf>
    <xf borderId="64" fillId="0" fontId="28" numFmtId="0" xfId="0" applyBorder="1" applyFont="1"/>
    <xf borderId="65" fillId="0" fontId="28" numFmtId="0" xfId="0" applyBorder="1" applyFont="1"/>
    <xf borderId="66" fillId="5" fontId="27" numFmtId="0" xfId="0" applyAlignment="1" applyBorder="1" applyFont="1">
      <alignment horizontal="left" vertical="center"/>
    </xf>
    <xf borderId="67" fillId="5" fontId="29" numFmtId="0" xfId="0" applyAlignment="1" applyBorder="1" applyFont="1">
      <alignment horizontal="left" vertical="center"/>
    </xf>
    <xf borderId="68" fillId="0" fontId="28" numFmtId="0" xfId="0" applyBorder="1" applyFont="1"/>
    <xf borderId="69" fillId="11" fontId="9" numFmtId="0" xfId="0" applyAlignment="1" applyBorder="1" applyFill="1" applyFont="1">
      <alignment horizontal="center" vertical="center"/>
    </xf>
    <xf borderId="69" fillId="12" fontId="9" numFmtId="0" xfId="0" applyAlignment="1" applyBorder="1" applyFill="1" applyFont="1">
      <alignment horizontal="center" vertical="center"/>
    </xf>
    <xf borderId="67" fillId="7" fontId="29" numFmtId="14" xfId="0" applyAlignment="1" applyBorder="1" applyFont="1" applyNumberFormat="1">
      <alignment horizontal="left" vertical="center"/>
    </xf>
    <xf borderId="0" fillId="0" fontId="30" numFmtId="14" xfId="0" applyAlignment="1" applyFont="1" applyNumberFormat="1">
      <alignment horizontal="left" vertical="center"/>
    </xf>
    <xf borderId="0" fillId="0" fontId="30" numFmtId="14" xfId="0" applyAlignment="1" applyFont="1" applyNumberFormat="1">
      <alignment vertical="center"/>
    </xf>
    <xf borderId="70" fillId="13" fontId="32" numFmtId="0" xfId="0" applyAlignment="1" applyBorder="1" applyFill="1" applyFont="1">
      <alignment horizontal="center" vertical="center"/>
    </xf>
    <xf borderId="67" fillId="5" fontId="29" numFmtId="14" xfId="0" applyAlignment="1" applyBorder="1" applyFont="1" applyNumberFormat="1">
      <alignment horizontal="left" vertical="center"/>
    </xf>
    <xf borderId="70" fillId="14" fontId="32" numFmtId="0" xfId="0" applyAlignment="1" applyBorder="1" applyFill="1" applyFont="1">
      <alignment horizontal="center" vertical="center"/>
    </xf>
    <xf borderId="71" fillId="5" fontId="27" numFmtId="0" xfId="0" applyAlignment="1" applyBorder="1" applyFont="1">
      <alignment horizontal="left" vertical="center"/>
    </xf>
    <xf borderId="72" fillId="0" fontId="28" numFmtId="0" xfId="0" applyBorder="1" applyFont="1"/>
    <xf borderId="73" fillId="0" fontId="28" numFmtId="0" xfId="0" applyBorder="1" applyFont="1"/>
    <xf borderId="74" fillId="5" fontId="27" numFmtId="0" xfId="0" applyAlignment="1" applyBorder="1" applyFont="1">
      <alignment horizontal="left" vertical="center"/>
    </xf>
    <xf borderId="75" fillId="5" fontId="29" numFmtId="0" xfId="0" applyAlignment="1" applyBorder="1" applyFont="1">
      <alignment horizontal="left" shrinkToFit="0" vertical="top" wrapText="1"/>
    </xf>
    <xf borderId="76" fillId="0" fontId="28" numFmtId="0" xfId="0" applyBorder="1" applyFont="1"/>
    <xf borderId="77" fillId="0" fontId="28" numFmtId="0" xfId="0" applyBorder="1" applyFont="1"/>
    <xf borderId="0" fillId="0" fontId="30" numFmtId="0" xfId="0" applyAlignment="1" applyFont="1">
      <alignment horizontal="left" shrinkToFit="0" vertical="top" wrapText="1"/>
    </xf>
    <xf borderId="0" fillId="0" fontId="33" numFmtId="0" xfId="0" applyAlignment="1" applyFont="1">
      <alignment horizontal="right"/>
    </xf>
    <xf borderId="0" fillId="0" fontId="9" numFmtId="0" xfId="0" applyAlignment="1" applyFont="1">
      <alignment horizontal="center"/>
    </xf>
    <xf borderId="16" fillId="5" fontId="34" numFmtId="14" xfId="0" applyBorder="1" applyFont="1" applyNumberFormat="1"/>
    <xf borderId="17" fillId="5" fontId="34" numFmtId="14" xfId="0" applyAlignment="1" applyBorder="1" applyFont="1" applyNumberFormat="1">
      <alignment horizontal="right"/>
    </xf>
    <xf borderId="78" fillId="5" fontId="34" numFmtId="14" xfId="0" applyAlignment="1" applyBorder="1" applyFont="1" applyNumberFormat="1">
      <alignment horizontal="left"/>
    </xf>
    <xf borderId="17" fillId="5" fontId="34" numFmtId="14" xfId="0" applyAlignment="1" applyBorder="1" applyFont="1" applyNumberFormat="1">
      <alignment horizontal="left"/>
    </xf>
    <xf borderId="79" fillId="0" fontId="28" numFmtId="0" xfId="0" applyBorder="1" applyFont="1"/>
    <xf borderId="80" fillId="0" fontId="28" numFmtId="0" xfId="0" applyBorder="1" applyFont="1"/>
    <xf borderId="0" fillId="0" fontId="9" numFmtId="14" xfId="0" applyAlignment="1" applyFont="1" applyNumberFormat="1">
      <alignment horizontal="center" vertical="center"/>
    </xf>
    <xf borderId="0" fillId="0" fontId="35" numFmtId="0" xfId="0" applyFont="1"/>
    <xf borderId="81" fillId="5" fontId="34" numFmtId="14" xfId="0" applyBorder="1" applyFont="1" applyNumberFormat="1"/>
    <xf borderId="82" fillId="5" fontId="34" numFmtId="14" xfId="0" applyAlignment="1" applyBorder="1" applyFont="1" applyNumberFormat="1">
      <alignment horizontal="right"/>
    </xf>
    <xf borderId="83" fillId="7" fontId="34" numFmtId="14" xfId="0" applyAlignment="1" applyBorder="1" applyFont="1" applyNumberFormat="1">
      <alignment horizontal="left"/>
    </xf>
    <xf borderId="82" fillId="7" fontId="34" numFmtId="14" xfId="0" applyAlignment="1" applyBorder="1" applyFont="1" applyNumberFormat="1">
      <alignment horizontal="left"/>
    </xf>
    <xf borderId="84" fillId="0" fontId="28" numFmtId="0" xfId="0" applyBorder="1" applyFont="1"/>
    <xf borderId="85" fillId="0" fontId="28" numFmtId="0" xfId="0" applyBorder="1" applyFont="1"/>
    <xf borderId="86" fillId="0" fontId="28" numFmtId="0" xfId="0" applyBorder="1" applyFont="1"/>
    <xf borderId="0" fillId="0" fontId="30" numFmtId="0" xfId="0" applyAlignment="1" applyFont="1">
      <alignment shrinkToFit="0" vertical="top" wrapText="1"/>
    </xf>
    <xf borderId="87" fillId="0" fontId="36" numFmtId="0" xfId="0" applyAlignment="1" applyBorder="1" applyFont="1">
      <alignment horizontal="right" vertical="center"/>
    </xf>
    <xf borderId="88" fillId="15" fontId="37" numFmtId="0" xfId="0" applyAlignment="1" applyBorder="1" applyFill="1" applyFont="1">
      <alignment horizontal="center" vertical="center"/>
    </xf>
    <xf borderId="89" fillId="0" fontId="28" numFmtId="0" xfId="0" applyBorder="1" applyFont="1"/>
    <xf borderId="90" fillId="0" fontId="28" numFmtId="0" xfId="0" applyBorder="1" applyFont="1"/>
    <xf borderId="91" fillId="15" fontId="37" numFmtId="0" xfId="0" applyAlignment="1" applyBorder="1" applyFont="1">
      <alignment horizontal="center" vertical="center"/>
    </xf>
    <xf borderId="0" fillId="0" fontId="38" numFmtId="0" xfId="0" applyAlignment="1" applyFont="1">
      <alignment vertical="top"/>
    </xf>
    <xf borderId="92" fillId="3" fontId="39" numFmtId="0" xfId="0" applyAlignment="1" applyBorder="1" applyFont="1">
      <alignment horizontal="right"/>
    </xf>
    <xf borderId="93" fillId="0" fontId="28" numFmtId="0" xfId="0" applyBorder="1" applyFont="1"/>
    <xf borderId="94" fillId="0" fontId="28" numFmtId="0" xfId="0" applyBorder="1" applyFont="1"/>
    <xf borderId="95" fillId="16" fontId="36" numFmtId="0" xfId="0" applyAlignment="1" applyBorder="1" applyFill="1" applyFont="1">
      <alignment horizontal="right" vertical="center"/>
    </xf>
    <xf borderId="88" fillId="16" fontId="20" numFmtId="0" xfId="0" applyAlignment="1" applyBorder="1" applyFont="1">
      <alignment horizontal="center" vertical="center"/>
    </xf>
    <xf borderId="91" fillId="16" fontId="20" numFmtId="0" xfId="0" applyAlignment="1" applyBorder="1" applyFont="1">
      <alignment horizontal="center" vertical="center"/>
    </xf>
    <xf borderId="96" fillId="3" fontId="39" numFmtId="0" xfId="0" applyAlignment="1" applyBorder="1" applyFont="1">
      <alignment horizontal="right" shrinkToFit="0" wrapText="0"/>
    </xf>
    <xf borderId="97" fillId="0" fontId="28" numFmtId="0" xfId="0" applyBorder="1" applyFont="1"/>
    <xf borderId="98" fillId="0" fontId="9" numFmtId="0" xfId="0" applyAlignment="1" applyBorder="1" applyFont="1">
      <alignment horizontal="center"/>
    </xf>
    <xf borderId="98" fillId="0" fontId="28" numFmtId="0" xfId="0" applyBorder="1" applyFont="1"/>
    <xf borderId="99" fillId="0" fontId="28" numFmtId="0" xfId="0" applyBorder="1" applyFont="1"/>
    <xf borderId="100" fillId="16" fontId="40" numFmtId="0" xfId="0" applyAlignment="1" applyBorder="1" applyFont="1">
      <alignment horizontal="center" vertical="center"/>
    </xf>
    <xf borderId="101" fillId="16" fontId="40" numFmtId="0" xfId="0" applyAlignment="1" applyBorder="1" applyFont="1">
      <alignment horizontal="center" vertical="center"/>
    </xf>
    <xf borderId="0" fillId="0" fontId="31" numFmtId="0" xfId="0" applyFont="1"/>
    <xf borderId="95" fillId="17" fontId="36" numFmtId="0" xfId="0" applyAlignment="1" applyBorder="1" applyFill="1" applyFont="1">
      <alignment horizontal="right" vertical="center"/>
    </xf>
    <xf borderId="100" fillId="17" fontId="31" numFmtId="0" xfId="0" applyAlignment="1" applyBorder="1" applyFont="1">
      <alignment horizontal="center" vertical="center"/>
    </xf>
    <xf borderId="101" fillId="17" fontId="31" numFmtId="0" xfId="0" applyAlignment="1" applyBorder="1" applyFont="1">
      <alignment horizontal="center" vertical="center"/>
    </xf>
    <xf borderId="0" fillId="0" fontId="41" numFmtId="0" xfId="0" applyAlignment="1" applyFont="1">
      <alignment horizontal="center" shrinkToFit="0" vertical="top" wrapText="1"/>
    </xf>
    <xf borderId="102" fillId="4" fontId="36" numFmtId="0" xfId="0" applyAlignment="1" applyBorder="1" applyFont="1">
      <alignment horizontal="right" shrinkToFit="0" vertical="top" wrapText="1"/>
    </xf>
    <xf borderId="103" fillId="4" fontId="42" numFmtId="165" xfId="0" applyAlignment="1" applyBorder="1" applyFont="1" applyNumberFormat="1">
      <alignment horizontal="center" vertical="center"/>
    </xf>
    <xf borderId="104" fillId="4" fontId="42" numFmtId="165" xfId="0" applyAlignment="1" applyBorder="1" applyFont="1" applyNumberFormat="1">
      <alignment horizontal="center" vertical="center"/>
    </xf>
    <xf borderId="105" fillId="18" fontId="36" numFmtId="0" xfId="0" applyAlignment="1" applyBorder="1" applyFill="1" applyFont="1">
      <alignment horizontal="center" vertical="top"/>
    </xf>
    <xf borderId="106" fillId="18" fontId="36" numFmtId="0" xfId="0" applyAlignment="1" applyBorder="1" applyFont="1">
      <alignment horizontal="center" shrinkToFit="0" vertical="top" wrapText="1"/>
    </xf>
    <xf borderId="107" fillId="18" fontId="36" numFmtId="0" xfId="0" applyAlignment="1" applyBorder="1" applyFont="1">
      <alignment horizontal="center" shrinkToFit="0" vertical="top" wrapText="1"/>
    </xf>
    <xf borderId="108" fillId="0" fontId="28" numFmtId="0" xfId="0" applyBorder="1" applyFont="1"/>
    <xf borderId="109" fillId="18" fontId="36" numFmtId="0" xfId="0" applyAlignment="1" applyBorder="1" applyFont="1">
      <alignment horizontal="center" shrinkToFit="0" vertical="top" wrapText="1"/>
    </xf>
    <xf borderId="110" fillId="18" fontId="36" numFmtId="0" xfId="0" applyAlignment="1" applyBorder="1" applyFont="1">
      <alignment horizontal="center" shrinkToFit="0" vertical="top" wrapText="1"/>
    </xf>
    <xf borderId="111" fillId="0" fontId="36" numFmtId="0" xfId="0" applyAlignment="1" applyBorder="1" applyFont="1">
      <alignment horizontal="center" shrinkToFit="0" vertical="top" wrapText="1"/>
    </xf>
    <xf borderId="112" fillId="0" fontId="9" numFmtId="0" xfId="0" applyAlignment="1" applyBorder="1" applyFont="1">
      <alignment vertical="center"/>
    </xf>
    <xf borderId="113" fillId="16" fontId="43" numFmtId="0" xfId="0" applyAlignment="1" applyBorder="1" applyFont="1">
      <alignment horizontal="center" vertical="center"/>
    </xf>
    <xf borderId="114" fillId="16" fontId="44" numFmtId="0" xfId="0" applyAlignment="1" applyBorder="1" applyFont="1">
      <alignment horizontal="center" vertical="center"/>
    </xf>
    <xf borderId="114" fillId="0" fontId="45" numFmtId="0" xfId="0" applyAlignment="1" applyBorder="1" applyFont="1">
      <alignment horizontal="left" vertical="center"/>
    </xf>
    <xf borderId="115" fillId="16" fontId="45" numFmtId="0" xfId="0" applyAlignment="1" applyBorder="1" applyFont="1">
      <alignment horizontal="left" vertical="center"/>
    </xf>
    <xf borderId="116" fillId="0" fontId="44" numFmtId="14" xfId="0" applyAlignment="1" applyBorder="1" applyFont="1" applyNumberFormat="1">
      <alignment horizontal="left" vertical="center"/>
    </xf>
    <xf borderId="117" fillId="0" fontId="44" numFmtId="0" xfId="0" applyAlignment="1" applyBorder="1" applyFont="1">
      <alignment horizontal="center" vertical="center"/>
    </xf>
    <xf borderId="117" fillId="16" fontId="44" numFmtId="14" xfId="0" applyAlignment="1" applyBorder="1" applyFont="1" applyNumberFormat="1">
      <alignment horizontal="center" vertical="center"/>
    </xf>
    <xf borderId="117" fillId="0" fontId="45" numFmtId="9" xfId="0" applyAlignment="1" applyBorder="1" applyFont="1" applyNumberFormat="1">
      <alignment horizontal="center" vertical="center"/>
    </xf>
    <xf borderId="117" fillId="0" fontId="45" numFmtId="1" xfId="0" applyAlignment="1" applyBorder="1" applyFont="1" applyNumberFormat="1">
      <alignment horizontal="center" vertical="center"/>
    </xf>
    <xf borderId="117" fillId="0" fontId="44" numFmtId="49" xfId="0" applyAlignment="1" applyBorder="1" applyFont="1" applyNumberFormat="1">
      <alignment horizontal="left" vertical="center"/>
    </xf>
    <xf borderId="117" fillId="0" fontId="44" numFmtId="14" xfId="0" applyAlignment="1" applyBorder="1" applyFont="1" applyNumberFormat="1">
      <alignment horizontal="left" vertical="center"/>
    </xf>
    <xf borderId="117" fillId="0" fontId="44" numFmtId="14" xfId="0" applyAlignment="1" applyBorder="1" applyFont="1" applyNumberFormat="1">
      <alignment horizontal="center" vertical="center"/>
    </xf>
    <xf borderId="118" fillId="16" fontId="44" numFmtId="1" xfId="0" applyAlignment="1" applyBorder="1" applyFont="1" applyNumberFormat="1">
      <alignment horizontal="center" vertical="center"/>
    </xf>
    <xf borderId="119" fillId="0" fontId="44" numFmtId="14" xfId="0" applyAlignment="1" applyBorder="1" applyFont="1" applyNumberFormat="1">
      <alignment horizontal="center" vertical="center"/>
    </xf>
    <xf borderId="120" fillId="0" fontId="9" numFmtId="0" xfId="0" applyAlignment="1" applyBorder="1" applyFont="1">
      <alignment vertical="center"/>
    </xf>
    <xf borderId="121" fillId="0" fontId="9" numFmtId="0" xfId="0" applyAlignment="1" applyBorder="1" applyFont="1">
      <alignment vertical="center"/>
    </xf>
    <xf borderId="122" fillId="0" fontId="9" numFmtId="0" xfId="0" applyAlignment="1" applyBorder="1" applyFont="1">
      <alignment vertical="center"/>
    </xf>
    <xf borderId="123" fillId="0" fontId="9" numFmtId="0" xfId="0" applyAlignment="1" applyBorder="1" applyFont="1">
      <alignment vertical="center"/>
    </xf>
    <xf borderId="124" fillId="16" fontId="43" numFmtId="0" xfId="0" applyAlignment="1" applyBorder="1" applyFont="1">
      <alignment horizontal="center" vertical="center"/>
    </xf>
    <xf borderId="125" fillId="16" fontId="44" numFmtId="0" xfId="0" applyAlignment="1" applyBorder="1" applyFont="1">
      <alignment horizontal="center" vertical="center"/>
    </xf>
    <xf borderId="126" fillId="0" fontId="45" numFmtId="0" xfId="0" applyAlignment="1" applyBorder="1" applyFont="1">
      <alignment horizontal="left" vertical="center"/>
    </xf>
    <xf borderId="125" fillId="16" fontId="45" numFmtId="0" xfId="0" applyAlignment="1" applyBorder="1" applyFont="1">
      <alignment horizontal="left" vertical="center"/>
    </xf>
    <xf borderId="127" fillId="0" fontId="45" numFmtId="0" xfId="0" applyAlignment="1" applyBorder="1" applyFont="1">
      <alignment horizontal="left" vertical="center"/>
    </xf>
    <xf borderId="128" fillId="0" fontId="44" numFmtId="14" xfId="0" applyAlignment="1" applyBorder="1" applyFont="1" applyNumberFormat="1">
      <alignment horizontal="left" vertical="center"/>
    </xf>
    <xf borderId="129" fillId="0" fontId="44" numFmtId="0" xfId="0" applyAlignment="1" applyBorder="1" applyFont="1">
      <alignment horizontal="center" vertical="center"/>
    </xf>
    <xf borderId="130" fillId="16" fontId="44" numFmtId="14" xfId="0" applyAlignment="1" applyBorder="1" applyFont="1" applyNumberFormat="1">
      <alignment horizontal="center" vertical="center"/>
    </xf>
    <xf borderId="131" fillId="0" fontId="45" numFmtId="9" xfId="0" applyAlignment="1" applyBorder="1" applyFont="1" applyNumberFormat="1">
      <alignment horizontal="center" vertical="center"/>
    </xf>
    <xf borderId="131" fillId="0" fontId="45" numFmtId="1" xfId="0" applyAlignment="1" applyBorder="1" applyFont="1" applyNumberFormat="1">
      <alignment horizontal="center" vertical="center"/>
    </xf>
    <xf borderId="131" fillId="0" fontId="44" numFmtId="49" xfId="0" applyAlignment="1" applyBorder="1" applyFont="1" applyNumberFormat="1">
      <alignment horizontal="left" vertical="center"/>
    </xf>
    <xf borderId="131" fillId="0" fontId="44" numFmtId="14" xfId="0" applyAlignment="1" applyBorder="1" applyFont="1" applyNumberFormat="1">
      <alignment horizontal="left" vertical="center"/>
    </xf>
    <xf borderId="131" fillId="0" fontId="44" numFmtId="14" xfId="0" applyAlignment="1" applyBorder="1" applyFont="1" applyNumberFormat="1">
      <alignment horizontal="center" vertical="center"/>
    </xf>
    <xf borderId="132" fillId="0" fontId="44" numFmtId="14" xfId="0" applyAlignment="1" applyBorder="1" applyFont="1" applyNumberFormat="1">
      <alignment horizontal="center" vertical="center"/>
    </xf>
    <xf borderId="125" fillId="0" fontId="45" numFmtId="0" xfId="0" applyAlignment="1" applyBorder="1" applyFont="1">
      <alignment horizontal="left" vertical="center"/>
    </xf>
    <xf borderId="130" fillId="0" fontId="44" numFmtId="14" xfId="0" applyAlignment="1" applyBorder="1" applyFont="1" applyNumberFormat="1">
      <alignment horizontal="left" vertical="center"/>
    </xf>
    <xf borderId="133" fillId="0" fontId="44" numFmtId="0" xfId="0" applyAlignment="1" applyBorder="1" applyFont="1">
      <alignment horizontal="center" vertical="center"/>
    </xf>
    <xf borderId="130" fillId="0" fontId="45" numFmtId="9" xfId="0" applyAlignment="1" applyBorder="1" applyFont="1" applyNumberFormat="1">
      <alignment horizontal="center" vertical="center"/>
    </xf>
    <xf borderId="130" fillId="0" fontId="45" numFmtId="1" xfId="0" applyAlignment="1" applyBorder="1" applyFont="1" applyNumberFormat="1">
      <alignment horizontal="center" vertical="center"/>
    </xf>
    <xf borderId="130" fillId="0" fontId="44" numFmtId="49" xfId="0" applyAlignment="1" applyBorder="1" applyFont="1" applyNumberFormat="1">
      <alignment horizontal="left" vertical="center"/>
    </xf>
    <xf borderId="130" fillId="0" fontId="44" numFmtId="14" xfId="0" applyAlignment="1" applyBorder="1" applyFont="1" applyNumberFormat="1">
      <alignment horizontal="center" vertical="center"/>
    </xf>
    <xf borderId="134" fillId="0" fontId="44" numFmtId="14" xfId="0" applyAlignment="1" applyBorder="1" applyFont="1" applyNumberFormat="1">
      <alignment horizontal="center" vertical="center"/>
    </xf>
    <xf borderId="130" fillId="0" fontId="44" numFmtId="0" xfId="0" applyAlignment="1" applyBorder="1" applyFont="1">
      <alignment horizontal="center" vertical="center"/>
    </xf>
    <xf borderId="134" fillId="0" fontId="44" numFmtId="14" xfId="0" applyAlignment="1" applyBorder="1" applyFont="1" applyNumberFormat="1">
      <alignment horizontal="center" shrinkToFit="0" vertical="center" wrapText="1"/>
    </xf>
    <xf borderId="130" fillId="0" fontId="45" numFmtId="0" xfId="0" applyAlignment="1" applyBorder="1" applyFont="1">
      <alignment horizontal="left" vertical="center"/>
    </xf>
    <xf borderId="135" fillId="16" fontId="43" numFmtId="0" xfId="0" applyAlignment="1" applyBorder="1" applyFont="1">
      <alignment horizontal="center" vertical="center"/>
    </xf>
    <xf borderId="136" fillId="16" fontId="44" numFmtId="0" xfId="0" applyAlignment="1" applyBorder="1" applyFont="1">
      <alignment horizontal="center" vertical="center"/>
    </xf>
    <xf borderId="137" fillId="0" fontId="45" numFmtId="0" xfId="0" applyAlignment="1" applyBorder="1" applyFont="1">
      <alignment horizontal="left" vertical="center"/>
    </xf>
    <xf borderId="136" fillId="16" fontId="45" numFmtId="0" xfId="0" applyAlignment="1" applyBorder="1" applyFont="1">
      <alignment horizontal="left" vertical="center"/>
    </xf>
    <xf borderId="136" fillId="0" fontId="45" numFmtId="0" xfId="0" applyAlignment="1" applyBorder="1" applyFont="1">
      <alignment horizontal="left" vertical="center"/>
    </xf>
    <xf borderId="137" fillId="0" fontId="44" numFmtId="14" xfId="0" applyAlignment="1" applyBorder="1" applyFont="1" applyNumberFormat="1">
      <alignment horizontal="left" vertical="center"/>
    </xf>
    <xf borderId="137" fillId="0" fontId="44" numFmtId="0" xfId="0" applyAlignment="1" applyBorder="1" applyFont="1">
      <alignment horizontal="center" vertical="center"/>
    </xf>
    <xf borderId="137" fillId="0" fontId="45" numFmtId="9" xfId="0" applyAlignment="1" applyBorder="1" applyFont="1" applyNumberFormat="1">
      <alignment horizontal="center" vertical="center"/>
    </xf>
    <xf borderId="137" fillId="0" fontId="45" numFmtId="1" xfId="0" applyAlignment="1" applyBorder="1" applyFont="1" applyNumberFormat="1">
      <alignment horizontal="center" vertical="center"/>
    </xf>
    <xf borderId="137" fillId="0" fontId="44" numFmtId="49" xfId="0" applyAlignment="1" applyBorder="1" applyFont="1" applyNumberFormat="1">
      <alignment horizontal="left" vertical="center"/>
    </xf>
    <xf borderId="137" fillId="0" fontId="44" numFmtId="14" xfId="0" applyAlignment="1" applyBorder="1" applyFont="1" applyNumberFormat="1">
      <alignment horizontal="center" vertical="center"/>
    </xf>
    <xf borderId="137" fillId="16" fontId="44" numFmtId="1" xfId="0" applyAlignment="1" applyBorder="1" applyFont="1" applyNumberFormat="1">
      <alignment horizontal="center" vertical="center"/>
    </xf>
    <xf borderId="138" fillId="0" fontId="44" numFmtId="14" xfId="0" applyAlignment="1" applyBorder="1" applyFont="1" applyNumberFormat="1">
      <alignment horizontal="center" vertical="center"/>
    </xf>
    <xf borderId="139" fillId="0" fontId="9" numFmtId="0" xfId="0" applyAlignment="1" applyBorder="1" applyFont="1">
      <alignment vertical="center"/>
    </xf>
    <xf borderId="140" fillId="0" fontId="9" numFmtId="0" xfId="0" applyAlignment="1" applyBorder="1" applyFont="1">
      <alignment vertical="center"/>
    </xf>
    <xf borderId="141" fillId="0" fontId="9" numFmtId="0" xfId="0" applyAlignment="1" applyBorder="1" applyFont="1">
      <alignment vertical="center"/>
    </xf>
    <xf borderId="142" fillId="0" fontId="9" numFmtId="0" xfId="0" applyAlignment="1" applyBorder="1" applyFont="1">
      <alignment vertical="center"/>
    </xf>
    <xf borderId="142" fillId="0" fontId="9" numFmtId="0" xfId="0" applyBorder="1" applyFont="1"/>
    <xf borderId="143" fillId="0" fontId="9" numFmtId="0" xfId="0" applyAlignment="1" applyBorder="1" applyFont="1">
      <alignment vertical="center"/>
    </xf>
    <xf borderId="143" fillId="0" fontId="9" numFmtId="0" xfId="0" applyBorder="1" applyFont="1"/>
    <xf borderId="16" fillId="16" fontId="46" numFmtId="14" xfId="0" applyAlignment="1" applyBorder="1" applyFont="1" applyNumberFormat="1">
      <alignment horizontal="center" vertical="center"/>
    </xf>
    <xf borderId="15" fillId="16" fontId="46" numFmtId="14" xfId="0" applyAlignment="1" applyBorder="1" applyFont="1" applyNumberFormat="1">
      <alignment horizontal="left" vertical="center"/>
    </xf>
    <xf borderId="81" fillId="16" fontId="46" numFmtId="14" xfId="0" applyAlignment="1" applyBorder="1" applyFont="1" applyNumberFormat="1">
      <alignment horizontal="center" vertical="center"/>
    </xf>
    <xf borderId="19" fillId="16" fontId="46" numFmtId="14" xfId="0" applyAlignment="1" applyBorder="1" applyFont="1" applyNumberFormat="1">
      <alignment horizontal="left" vertical="center"/>
    </xf>
  </cellXfs>
  <cellStyles count="1">
    <cellStyle xfId="0" name="Normal" builtinId="0"/>
  </cellStyles>
  <dxfs count="14">
    <dxf>
      <font/>
      <numFmt numFmtId="0" formatCode=";;;"/>
      <fill>
        <patternFill patternType="none"/>
      </fill>
      <border/>
    </dxf>
    <dxf>
      <font>
        <color rgb="FF1F3864"/>
      </font>
      <fill>
        <patternFill patternType="solid">
          <fgColor rgb="FF68C6ED"/>
          <bgColor rgb="FF68C6ED"/>
        </patternFill>
      </fill>
      <border>
        <left style="thin">
          <color rgb="FF9CC2E5"/>
        </left>
        <right style="thin">
          <color rgb="FF9CC2E5"/>
        </right>
        <top style="thin">
          <color rgb="FF9CC2E5"/>
        </top>
        <bottom style="thin">
          <color rgb="FF9CC2E5"/>
        </bottom>
      </border>
    </dxf>
    <dxf>
      <font/>
      <fill>
        <patternFill patternType="none"/>
      </fill>
      <border>
        <left style="thin">
          <color rgb="FFFF0000"/>
        </left>
        <right style="thin">
          <color rgb="FFFF0000"/>
        </right>
        <top style="thin">
          <color theme="7"/>
        </top>
        <bottom style="thin">
          <color theme="7"/>
        </bottom>
      </border>
    </dxf>
    <dxf>
      <font/>
      <fill>
        <patternFill patternType="solid">
          <fgColor theme="9"/>
          <bgColor theme="9"/>
        </patternFill>
      </fill>
      <border/>
    </dxf>
    <dxf>
      <font>
        <color theme="1"/>
      </font>
      <fill>
        <patternFill patternType="solid">
          <fgColor rgb="FFFF5B5B"/>
          <bgColor rgb="FFFF5B5B"/>
        </patternFill>
      </fill>
      <border/>
    </dxf>
    <dxf>
      <font>
        <color theme="1"/>
      </font>
      <fill>
        <patternFill patternType="solid">
          <fgColor rgb="FFD0CECE"/>
          <bgColor rgb="FFD0CECE"/>
        </patternFill>
      </fill>
      <border/>
    </dxf>
    <dxf>
      <font/>
      <fill>
        <patternFill patternType="solid">
          <fgColor rgb="FFFF0000"/>
          <bgColor rgb="FFFF0000"/>
        </patternFill>
      </fill>
      <border/>
    </dxf>
    <dxf>
      <font/>
      <fill>
        <patternFill patternType="solid">
          <fgColor rgb="FF375623"/>
          <bgColor rgb="FF375623"/>
        </patternFill>
      </fill>
      <border/>
    </dxf>
    <dxf>
      <font/>
      <fill>
        <patternFill patternType="solid">
          <fgColor rgb="FFDEDEDE"/>
          <bgColor rgb="FFDEDEDE"/>
        </patternFill>
      </fill>
      <border/>
    </dxf>
    <dxf>
      <font/>
      <fill>
        <patternFill patternType="solid">
          <fgColor rgb="FFA8D08D"/>
          <bgColor rgb="FFA8D08D"/>
        </patternFill>
      </fill>
      <border/>
    </dxf>
    <dxf>
      <font/>
      <fill>
        <patternFill patternType="solid">
          <fgColor rgb="FF70AD47"/>
          <bgColor rgb="FF70AD47"/>
        </patternFill>
      </fill>
      <border/>
    </dxf>
    <dxf>
      <font>
        <color rgb="FFF2F2F2"/>
      </font>
      <numFmt numFmtId="0" formatCode=""/>
      <fill>
        <patternFill patternType="solid">
          <fgColor rgb="FFF2F2F2"/>
          <bgColor rgb="FFF2F2F2"/>
        </patternFill>
      </fill>
      <border/>
    </dxf>
    <dxf>
      <font>
        <color rgb="FFFF0000"/>
      </font>
      <fill>
        <patternFill patternType="solid">
          <fgColor rgb="FFF2F2F2"/>
          <bgColor rgb="FFF2F2F2"/>
        </patternFill>
      </fill>
      <border/>
    </dxf>
    <dxf>
      <font>
        <color rgb="FF92D050"/>
      </font>
      <fill>
        <patternFill patternType="solid">
          <fgColor rgb="FFF2F2F2"/>
          <bgColor rgb="FFF2F2F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400050</xdr:colOff>
      <xdr:row>14</xdr:row>
      <xdr:rowOff>85725</xdr:rowOff>
    </xdr:from>
    <xdr:ext cx="8153400" cy="1238250"/>
    <xdr:sp>
      <xdr:nvSpPr>
        <xdr:cNvPr id="3" name="Shape 3"/>
        <xdr:cNvSpPr txBox="1"/>
      </xdr:nvSpPr>
      <xdr:spPr>
        <a:xfrm>
          <a:off x="1459800" y="3237075"/>
          <a:ext cx="8134500" cy="121530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rgbClr val="244D80"/>
              </a:solidFill>
              <a:latin typeface="Arial"/>
              <a:ea typeface="Arial"/>
              <a:cs typeface="Arial"/>
              <a:sym typeface="Arial"/>
            </a:rPr>
            <a:t>Kurzbeschreibung der Tabellenblätter</a:t>
          </a:r>
          <a:r>
            <a:rPr b="1" lang="en-US" sz="1100">
              <a:solidFill>
                <a:schemeClr val="dk1"/>
              </a:solidFill>
              <a:latin typeface="Arial"/>
              <a:ea typeface="Arial"/>
              <a:cs typeface="Arial"/>
              <a:sym typeface="Arial"/>
            </a:rPr>
            <a:t>:</a:t>
          </a:r>
          <a:endParaRPr sz="1400"/>
        </a:p>
        <a:p>
          <a:pPr indent="0" lvl="0" marL="0" rtl="0" algn="l">
            <a:spcBef>
              <a:spcPts val="0"/>
            </a:spcBef>
            <a:spcAft>
              <a:spcPts val="0"/>
            </a:spcAft>
            <a:buNone/>
          </a:pPr>
          <a:r>
            <a:rPr b="1" lang="en-US" sz="1100">
              <a:solidFill>
                <a:schemeClr val="dk1"/>
              </a:solidFill>
              <a:latin typeface="Arial"/>
              <a:ea typeface="Arial"/>
              <a:cs typeface="Arial"/>
              <a:sym typeface="Arial"/>
            </a:rPr>
            <a:t>Übersicht</a:t>
          </a:r>
          <a:r>
            <a:rPr b="1" lang="en-US" sz="1100">
              <a:solidFill>
                <a:srgbClr val="000000"/>
              </a:solidFill>
              <a:latin typeface="Arial"/>
              <a:ea typeface="Arial"/>
              <a:cs typeface="Arial"/>
              <a:sym typeface="Arial"/>
            </a:rPr>
            <a:t>:</a:t>
          </a:r>
          <a:r>
            <a:rPr lang="en-US" sz="1100">
              <a:solidFill>
                <a:srgbClr val="000000"/>
              </a:solidFill>
              <a:latin typeface="Arial"/>
              <a:ea typeface="Arial"/>
              <a:cs typeface="Arial"/>
              <a:sym typeface="Arial"/>
            </a:rPr>
            <a:t>		Automatisch generierte Projektübersicht</a:t>
          </a:r>
          <a:endParaRPr sz="1400"/>
        </a:p>
        <a:p>
          <a:pPr indent="0" lvl="0" marL="0" rtl="0" algn="l">
            <a:spcBef>
              <a:spcPts val="0"/>
            </a:spcBef>
            <a:spcAft>
              <a:spcPts val="0"/>
            </a:spcAft>
            <a:buNone/>
          </a:pPr>
          <a:r>
            <a:rPr b="1" lang="en-US" sz="1100">
              <a:solidFill>
                <a:srgbClr val="000000"/>
              </a:solidFill>
              <a:latin typeface="Arial"/>
              <a:ea typeface="Arial"/>
              <a:cs typeface="Arial"/>
              <a:sym typeface="Arial"/>
            </a:rPr>
            <a:t>Umfang</a:t>
          </a:r>
          <a:r>
            <a:rPr lang="en-US" sz="1100">
              <a:solidFill>
                <a:srgbClr val="000000"/>
              </a:solidFill>
              <a:latin typeface="Arial"/>
              <a:ea typeface="Arial"/>
              <a:cs typeface="Arial"/>
              <a:sym typeface="Arial"/>
            </a:rPr>
            <a:t>: 		Reflektionsfragen über den Projektumfang</a:t>
          </a:r>
          <a:endParaRPr sz="1400"/>
        </a:p>
        <a:p>
          <a:pPr indent="0" lvl="0" marL="0" rtl="0" algn="l">
            <a:spcBef>
              <a:spcPts val="0"/>
            </a:spcBef>
            <a:spcAft>
              <a:spcPts val="0"/>
            </a:spcAft>
            <a:buNone/>
          </a:pPr>
          <a:r>
            <a:rPr b="1" lang="en-US" sz="1100">
              <a:solidFill>
                <a:srgbClr val="000000"/>
              </a:solidFill>
              <a:latin typeface="Arial"/>
              <a:ea typeface="Arial"/>
              <a:cs typeface="Arial"/>
              <a:sym typeface="Arial"/>
            </a:rPr>
            <a:t>Arbeitspakete</a:t>
          </a:r>
          <a:r>
            <a:rPr lang="en-US" sz="1100">
              <a:solidFill>
                <a:srgbClr val="000000"/>
              </a:solidFill>
              <a:latin typeface="Arial"/>
              <a:ea typeface="Arial"/>
              <a:cs typeface="Arial"/>
              <a:sym typeface="Arial"/>
            </a:rPr>
            <a:t>: 	Definition der Projektmeilensteine und Lieferergebnisse</a:t>
          </a:r>
          <a:endParaRPr sz="1100">
            <a:solidFill>
              <a:srgbClr val="000000"/>
            </a:solidFill>
            <a:latin typeface="Arial"/>
            <a:ea typeface="Arial"/>
            <a:cs typeface="Arial"/>
            <a:sym typeface="Arial"/>
          </a:endParaRPr>
        </a:p>
        <a:p>
          <a:pPr indent="0" lvl="0" marL="0" rtl="0" algn="l">
            <a:spcBef>
              <a:spcPts val="0"/>
            </a:spcBef>
            <a:spcAft>
              <a:spcPts val="0"/>
            </a:spcAft>
            <a:buNone/>
          </a:pPr>
          <a:r>
            <a:rPr b="1" lang="en-US" sz="1100">
              <a:solidFill>
                <a:srgbClr val="000000"/>
              </a:solidFill>
              <a:latin typeface="Arial"/>
              <a:ea typeface="Arial"/>
              <a:cs typeface="Arial"/>
              <a:sym typeface="Arial"/>
            </a:rPr>
            <a:t>Ressourcen</a:t>
          </a:r>
          <a:r>
            <a:rPr lang="en-US" sz="1100">
              <a:solidFill>
                <a:srgbClr val="000000"/>
              </a:solidFill>
              <a:latin typeface="Arial"/>
              <a:ea typeface="Arial"/>
              <a:cs typeface="Arial"/>
              <a:sym typeface="Arial"/>
            </a:rPr>
            <a:t>:		Auflistung benötigter Ressourcen</a:t>
          </a:r>
          <a:endParaRPr sz="1400"/>
        </a:p>
        <a:p>
          <a:pPr indent="0" lvl="0" marL="0" rtl="0" algn="l">
            <a:spcBef>
              <a:spcPts val="0"/>
            </a:spcBef>
            <a:spcAft>
              <a:spcPts val="0"/>
            </a:spcAft>
            <a:buNone/>
          </a:pPr>
          <a:r>
            <a:rPr b="1" lang="en-US" sz="1100">
              <a:solidFill>
                <a:srgbClr val="000000"/>
              </a:solidFill>
              <a:latin typeface="Arial"/>
              <a:ea typeface="Arial"/>
              <a:cs typeface="Arial"/>
              <a:sym typeface="Arial"/>
            </a:rPr>
            <a:t>Zeitplan</a:t>
          </a:r>
          <a:r>
            <a:rPr lang="en-US" sz="1100">
              <a:solidFill>
                <a:srgbClr val="000000"/>
              </a:solidFill>
              <a:latin typeface="Arial"/>
              <a:ea typeface="Arial"/>
              <a:cs typeface="Arial"/>
              <a:sym typeface="Arial"/>
            </a:rPr>
            <a:t>:		Zuordnung Ressourcen zu Projekttätigkeiten zur Erstellung Projektzeitplan und Grundlage für Monitoring</a:t>
          </a:r>
          <a:endParaRPr sz="1400"/>
        </a:p>
      </xdr:txBody>
    </xdr:sp>
    <xdr:clientData fLocksWithSheet="0"/>
  </xdr:oneCellAnchor>
  <xdr:oneCellAnchor>
    <xdr:from>
      <xdr:col>2</xdr:col>
      <xdr:colOff>952500</xdr:colOff>
      <xdr:row>0</xdr:row>
      <xdr:rowOff>76200</xdr:rowOff>
    </xdr:from>
    <xdr:ext cx="5181600" cy="1266825"/>
    <xdr:sp>
      <xdr:nvSpPr>
        <xdr:cNvPr id="4" name="Shape 4"/>
        <xdr:cNvSpPr txBox="1"/>
      </xdr:nvSpPr>
      <xdr:spPr>
        <a:xfrm>
          <a:off x="2769488" y="3160875"/>
          <a:ext cx="5153025" cy="123825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Willkommen</a:t>
          </a:r>
          <a:r>
            <a:rPr lang="en-US" sz="1100">
              <a:solidFill>
                <a:schemeClr val="dk1"/>
              </a:solidFill>
              <a:latin typeface="Arial"/>
              <a:ea typeface="Arial"/>
              <a:cs typeface="Arial"/>
              <a:sym typeface="Arial"/>
            </a:rPr>
            <a:t> auf deiner Projektplan Übersicht!</a:t>
          </a:r>
          <a:endParaRPr sz="1400"/>
        </a:p>
        <a:p>
          <a:pPr indent="0" lvl="0" marL="0" rtl="0" algn="l">
            <a:spcBef>
              <a:spcPts val="0"/>
            </a:spcBef>
            <a:spcAft>
              <a:spcPts val="0"/>
            </a:spcAft>
            <a:buNone/>
          </a:pPr>
          <a:r>
            <a:t/>
          </a:r>
          <a:endParaRPr sz="1100">
            <a:latin typeface="Arial"/>
            <a:ea typeface="Arial"/>
            <a:cs typeface="Arial"/>
            <a:sym typeface="Arial"/>
          </a:endParaRPr>
        </a:p>
        <a:p>
          <a:pPr indent="0" lvl="0" marL="0" rtl="0" algn="l">
            <a:spcBef>
              <a:spcPts val="0"/>
            </a:spcBef>
            <a:spcAft>
              <a:spcPts val="0"/>
            </a:spcAft>
            <a:buNone/>
          </a:pPr>
          <a:r>
            <a:rPr lang="en-US" sz="1100">
              <a:solidFill>
                <a:schemeClr val="dk1"/>
              </a:solidFill>
              <a:latin typeface="Arial"/>
              <a:ea typeface="Arial"/>
              <a:cs typeface="Arial"/>
              <a:sym typeface="Arial"/>
            </a:rPr>
            <a:t>In dieser Vorlage beziehen wir uns auf die zwei elementaren Aspekte eines jeden Projektes: Umfang und Dauer.</a:t>
          </a:r>
          <a:endParaRPr sz="1400"/>
        </a:p>
        <a:p>
          <a:pPr indent="0" lvl="0" marL="0" rtl="0" algn="l">
            <a:spcBef>
              <a:spcPts val="0"/>
            </a:spcBef>
            <a:spcAft>
              <a:spcPts val="0"/>
            </a:spcAft>
            <a:buNone/>
          </a:pPr>
          <a:r>
            <a:t/>
          </a:r>
          <a:endParaRPr sz="1100">
            <a:solidFill>
              <a:schemeClr val="dk1"/>
            </a:solidFill>
            <a:latin typeface="Arial"/>
            <a:ea typeface="Arial"/>
            <a:cs typeface="Arial"/>
            <a:sym typeface="Arial"/>
          </a:endParaRPr>
        </a:p>
        <a:p>
          <a:pPr indent="0" lvl="0" marL="0" rtl="0" algn="l">
            <a:spcBef>
              <a:spcPts val="0"/>
            </a:spcBef>
            <a:spcAft>
              <a:spcPts val="0"/>
            </a:spcAft>
            <a:buNone/>
          </a:pPr>
          <a:r>
            <a:rPr lang="en-US" sz="1100">
              <a:solidFill>
                <a:schemeClr val="dk1"/>
              </a:solidFill>
              <a:latin typeface="Arial"/>
              <a:ea typeface="Arial"/>
              <a:cs typeface="Arial"/>
              <a:sym typeface="Arial"/>
            </a:rPr>
            <a:t>In diesem Tabellenblatt findest du eine automatisch generierte Übersicht deines Projektes.</a:t>
          </a:r>
          <a:endParaRPr sz="1400"/>
        </a:p>
      </xdr:txBody>
    </xdr:sp>
    <xdr:clientData fLocksWithSheet="0"/>
  </xdr:oneCellAnchor>
  <xdr:oneCellAnchor>
    <xdr:from>
      <xdr:col>0</xdr:col>
      <xdr:colOff>0</xdr:colOff>
      <xdr:row>0</xdr:row>
      <xdr:rowOff>38100</xdr:rowOff>
    </xdr:from>
    <xdr:ext cx="2581275" cy="609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1333500</xdr:colOff>
      <xdr:row>9</xdr:row>
      <xdr:rowOff>266700</xdr:rowOff>
    </xdr:from>
    <xdr:ext cx="3514725" cy="838200"/>
    <xdr:sp>
      <xdr:nvSpPr>
        <xdr:cNvPr id="5" name="Shape 5"/>
        <xdr:cNvSpPr txBox="1"/>
      </xdr:nvSpPr>
      <xdr:spPr>
        <a:xfrm>
          <a:off x="3598150" y="3370425"/>
          <a:ext cx="3495600" cy="819300"/>
        </a:xfrm>
        <a:prstGeom prst="rect">
          <a:avLst/>
        </a:prstGeom>
        <a:solidFill>
          <a:schemeClr val="lt1"/>
        </a:solidFill>
        <a:ln cap="flat" cmpd="sng" w="28575">
          <a:solidFill>
            <a:srgbClr val="EF9C2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Arial"/>
              <a:ea typeface="Arial"/>
              <a:cs typeface="Arial"/>
              <a:sym typeface="Arial"/>
            </a:rPr>
            <a:t>TIPP:</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Um das Engagement und die Teamkommunikation von Anfang an hoch zu halten, könnt ihr diese Fragen als gemeinsame Teamaktivität beantworten.</a:t>
          </a:r>
          <a:endParaRPr sz="1100">
            <a:latin typeface="Arial"/>
            <a:ea typeface="Arial"/>
            <a:cs typeface="Arial"/>
            <a:sym typeface="Arial"/>
          </a:endParaRPr>
        </a:p>
      </xdr:txBody>
    </xdr:sp>
    <xdr:clientData fLocksWithSheet="0"/>
  </xdr:oneCellAnchor>
  <xdr:oneCellAnchor>
    <xdr:from>
      <xdr:col>2</xdr:col>
      <xdr:colOff>1247775</xdr:colOff>
      <xdr:row>1</xdr:row>
      <xdr:rowOff>9525</xdr:rowOff>
    </xdr:from>
    <xdr:ext cx="6210300" cy="3038475"/>
    <xdr:grpSp>
      <xdr:nvGrpSpPr>
        <xdr:cNvPr id="2" name="Shape 2" title="Drawing"/>
        <xdr:cNvGrpSpPr/>
      </xdr:nvGrpSpPr>
      <xdr:grpSpPr>
        <a:xfrm>
          <a:off x="2250375" y="2270288"/>
          <a:ext cx="6191250" cy="3019425"/>
          <a:chOff x="2250375" y="2270288"/>
          <a:chExt cx="6191250" cy="3019425"/>
        </a:xfrm>
      </xdr:grpSpPr>
      <xdr:grpSp>
        <xdr:nvGrpSpPr>
          <xdr:cNvPr id="6" name="Shape 6"/>
          <xdr:cNvGrpSpPr/>
        </xdr:nvGrpSpPr>
        <xdr:grpSpPr>
          <a:xfrm>
            <a:off x="2250375" y="2270288"/>
            <a:ext cx="6191250" cy="3019425"/>
            <a:chOff x="3259454" y="209551"/>
            <a:chExt cx="6856096" cy="3063239"/>
          </a:xfrm>
        </xdr:grpSpPr>
        <xdr:sp>
          <xdr:nvSpPr>
            <xdr:cNvPr id="7" name="Shape 7"/>
            <xdr:cNvSpPr/>
          </xdr:nvSpPr>
          <xdr:spPr>
            <a:xfrm>
              <a:off x="3259454" y="209551"/>
              <a:ext cx="6856075" cy="3063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8" name="Shape 8"/>
            <xdr:cNvSpPr txBox="1"/>
          </xdr:nvSpPr>
          <xdr:spPr>
            <a:xfrm>
              <a:off x="3259454" y="209551"/>
              <a:ext cx="6856096" cy="144018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Jedes</a:t>
              </a:r>
              <a:r>
                <a:rPr lang="en-US" sz="1100">
                  <a:solidFill>
                    <a:schemeClr val="dk1"/>
                  </a:solidFill>
                  <a:latin typeface="Arial"/>
                  <a:ea typeface="Arial"/>
                  <a:cs typeface="Arial"/>
                  <a:sym typeface="Arial"/>
                </a:rPr>
                <a:t> erfolgreiche Projekt beginnt mit einer guten Planung und Klarheit! Auf diesem Tabellenblatt findest du reflektive Fragen zum Projektumfang. Diese helfen dir und deinen Teammitgliedern nicht nur, euch ein gemeinsames Verständnis über euer Projekt zu verschaffen, sondern dienen euch als Grundorientierung und geben den Rahmen für eure Aktivitäten vor.</a:t>
              </a:r>
              <a:endParaRPr sz="1100">
                <a:latin typeface="Arial"/>
                <a:ea typeface="Arial"/>
                <a:cs typeface="Arial"/>
                <a:sym typeface="Arial"/>
              </a:endParaRPr>
            </a:p>
            <a:p>
              <a:pPr indent="0" lvl="0" marL="0" rtl="0" algn="l">
                <a:spcBef>
                  <a:spcPts val="0"/>
                </a:spcBef>
                <a:spcAft>
                  <a:spcPts val="0"/>
                </a:spcAft>
                <a:buNone/>
              </a:pPr>
              <a:r>
                <a:rPr lang="en-US" sz="1100">
                  <a:solidFill>
                    <a:schemeClr val="dk1"/>
                  </a:solidFill>
                  <a:latin typeface="Arial"/>
                  <a:ea typeface="Arial"/>
                  <a:cs typeface="Arial"/>
                  <a:sym typeface="Arial"/>
                </a:rPr>
                <a:t>Falls ihr euch mal in den Details des Projektalltages verliert, könnt ihr euch hier wieder vor Augen führen, warum ihr zusammengekommen seid. </a:t>
              </a:r>
              <a:endParaRPr sz="1400"/>
            </a:p>
            <a:p>
              <a:pPr indent="0" lvl="0" marL="0" rtl="0" algn="l">
                <a:spcBef>
                  <a:spcPts val="0"/>
                </a:spcBef>
                <a:spcAft>
                  <a:spcPts val="0"/>
                </a:spcAft>
                <a:buNone/>
              </a:pPr>
              <a:r>
                <a:t/>
              </a:r>
              <a:endParaRPr sz="1100">
                <a:latin typeface="Arial"/>
                <a:ea typeface="Arial"/>
                <a:cs typeface="Arial"/>
                <a:sym typeface="Arial"/>
              </a:endParaRPr>
            </a:p>
            <a:p>
              <a:pPr indent="0" lvl="0" marL="0" rtl="0" algn="l">
                <a:spcBef>
                  <a:spcPts val="0"/>
                </a:spcBef>
                <a:spcAft>
                  <a:spcPts val="0"/>
                </a:spcAft>
                <a:buNone/>
              </a:pPr>
              <a:r>
                <a:rPr lang="en-US" sz="1100">
                  <a:solidFill>
                    <a:schemeClr val="dk1"/>
                  </a:solidFill>
                  <a:latin typeface="Arial"/>
                  <a:ea typeface="Arial"/>
                  <a:cs typeface="Arial"/>
                  <a:sym typeface="Arial"/>
                </a:rPr>
                <a:t>=&gt; Beantworte nun die Fragen. </a:t>
              </a:r>
              <a:endParaRPr sz="1100">
                <a:latin typeface="Arial"/>
                <a:ea typeface="Arial"/>
                <a:cs typeface="Arial"/>
                <a:sym typeface="Arial"/>
              </a:endParaRPr>
            </a:p>
          </xdr:txBody>
        </xdr:sp>
        <xdr:cxnSp>
          <xdr:nvCxnSpPr>
            <xdr:cNvPr id="9" name="Shape 9"/>
            <xdr:cNvCxnSpPr/>
          </xdr:nvCxnSpPr>
          <xdr:spPr>
            <a:xfrm flipH="1">
              <a:off x="3663315" y="1695450"/>
              <a:ext cx="3810" cy="266700"/>
            </a:xfrm>
            <a:prstGeom prst="straightConnector1">
              <a:avLst/>
            </a:prstGeom>
            <a:solidFill>
              <a:schemeClr val="lt1"/>
            </a:solidFill>
            <a:ln cap="flat" cmpd="sng" w="28575">
              <a:solidFill>
                <a:srgbClr val="244D80"/>
              </a:solidFill>
              <a:prstDash val="solid"/>
              <a:round/>
              <a:headEnd len="sm" w="sm" type="none"/>
              <a:tailEnd len="med" w="med" type="triangle"/>
            </a:ln>
          </xdr:spPr>
        </xdr:cxnSp>
        <xdr:cxnSp>
          <xdr:nvCxnSpPr>
            <xdr:cNvPr id="10" name="Shape 10"/>
            <xdr:cNvCxnSpPr/>
          </xdr:nvCxnSpPr>
          <xdr:spPr>
            <a:xfrm flipH="1">
              <a:off x="3850005" y="1714500"/>
              <a:ext cx="7620" cy="752475"/>
            </a:xfrm>
            <a:prstGeom prst="straightConnector1">
              <a:avLst/>
            </a:prstGeom>
            <a:solidFill>
              <a:schemeClr val="lt1"/>
            </a:solidFill>
            <a:ln cap="flat" cmpd="sng" w="28575">
              <a:solidFill>
                <a:srgbClr val="244D80"/>
              </a:solidFill>
              <a:prstDash val="solid"/>
              <a:round/>
              <a:headEnd len="sm" w="sm" type="none"/>
              <a:tailEnd len="med" w="med" type="triangle"/>
            </a:ln>
          </xdr:spPr>
        </xdr:cxnSp>
        <xdr:cxnSp>
          <xdr:nvCxnSpPr>
            <xdr:cNvPr id="11" name="Shape 11"/>
            <xdr:cNvCxnSpPr/>
          </xdr:nvCxnSpPr>
          <xdr:spPr>
            <a:xfrm flipH="1">
              <a:off x="4055745" y="1714500"/>
              <a:ext cx="13335" cy="1558290"/>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0</xdr:col>
      <xdr:colOff>0</xdr:colOff>
      <xdr:row>0</xdr:row>
      <xdr:rowOff>9525</xdr:rowOff>
    </xdr:from>
    <xdr:ext cx="26098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2533650</xdr:colOff>
      <xdr:row>1</xdr:row>
      <xdr:rowOff>123825</xdr:rowOff>
    </xdr:from>
    <xdr:ext cx="4429125" cy="1438275"/>
    <xdr:grpSp>
      <xdr:nvGrpSpPr>
        <xdr:cNvPr id="2" name="Shape 2" title="Drawing"/>
        <xdr:cNvGrpSpPr/>
      </xdr:nvGrpSpPr>
      <xdr:grpSpPr>
        <a:xfrm>
          <a:off x="3140963" y="3070388"/>
          <a:ext cx="4410075" cy="1419225"/>
          <a:chOff x="3140963" y="3070388"/>
          <a:chExt cx="4410075" cy="1419225"/>
        </a:xfrm>
      </xdr:grpSpPr>
      <xdr:grpSp>
        <xdr:nvGrpSpPr>
          <xdr:cNvPr id="12" name="Shape 12"/>
          <xdr:cNvGrpSpPr/>
        </xdr:nvGrpSpPr>
        <xdr:grpSpPr>
          <a:xfrm>
            <a:off x="3140963" y="3070388"/>
            <a:ext cx="4410075" cy="1419225"/>
            <a:chOff x="3105954" y="270507"/>
            <a:chExt cx="3796825" cy="1439592"/>
          </a:xfrm>
        </xdr:grpSpPr>
        <xdr:sp>
          <xdr:nvSpPr>
            <xdr:cNvPr id="7" name="Shape 7"/>
            <xdr:cNvSpPr/>
          </xdr:nvSpPr>
          <xdr:spPr>
            <a:xfrm>
              <a:off x="3105954" y="270507"/>
              <a:ext cx="3796825" cy="1439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3" name="Shape 13"/>
            <xdr:cNvSpPr txBox="1"/>
          </xdr:nvSpPr>
          <xdr:spPr>
            <a:xfrm>
              <a:off x="3105954" y="270507"/>
              <a:ext cx="3796825" cy="899745"/>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Nun geht es ins Detail. Nachdem die Ausrichtung und das Ziel beschrieben sind, geht es nun um den Weg dorthin.</a:t>
              </a:r>
              <a:endParaRPr sz="1400"/>
            </a:p>
            <a:p>
              <a:pPr indent="0" lvl="0" marL="0" rtl="0" algn="l">
                <a:spcBef>
                  <a:spcPts val="0"/>
                </a:spcBef>
                <a:spcAft>
                  <a:spcPts val="0"/>
                </a:spcAft>
                <a:buNone/>
              </a:pPr>
              <a:r>
                <a:t/>
              </a:r>
              <a:endParaRPr sz="1100">
                <a:solidFill>
                  <a:schemeClr val="dk1"/>
                </a:solidFill>
                <a:latin typeface="Arial"/>
                <a:ea typeface="Arial"/>
                <a:cs typeface="Arial"/>
                <a:sym typeface="Arial"/>
              </a:endParaRPr>
            </a:p>
            <a:p>
              <a:pPr indent="0" lvl="0" marL="0" rtl="0" algn="l">
                <a:spcBef>
                  <a:spcPts val="0"/>
                </a:spcBef>
                <a:spcAft>
                  <a:spcPts val="0"/>
                </a:spcAft>
                <a:buNone/>
              </a:pPr>
              <a:r>
                <a:rPr lang="en-US" sz="1100">
                  <a:solidFill>
                    <a:schemeClr val="dk1"/>
                  </a:solidFill>
                  <a:latin typeface="Arial"/>
                  <a:ea typeface="Arial"/>
                  <a:cs typeface="Arial"/>
                  <a:sym typeface="Arial"/>
                </a:rPr>
                <a:t>=&gt; Beschreibe im Folgenden, welche</a:t>
              </a:r>
              <a:r>
                <a:rPr lang="en-US" sz="1100">
                  <a:solidFill>
                    <a:schemeClr val="dk1"/>
                  </a:solidFill>
                  <a:latin typeface="Arial"/>
                  <a:ea typeface="Arial"/>
                  <a:cs typeface="Arial"/>
                  <a:sym typeface="Arial"/>
                </a:rPr>
                <a:t> Arbeitspakete und Lieferergebnisse</a:t>
              </a:r>
              <a:r>
                <a:rPr lang="en-US" sz="1100">
                  <a:solidFill>
                    <a:schemeClr val="dk1"/>
                  </a:solidFill>
                  <a:latin typeface="Arial"/>
                  <a:ea typeface="Arial"/>
                  <a:cs typeface="Arial"/>
                  <a:sym typeface="Arial"/>
                </a:rPr>
                <a:t> notwendig sind, um euer Projektziel zu erreichen. </a:t>
              </a:r>
              <a:endParaRPr sz="1400"/>
            </a:p>
          </xdr:txBody>
        </xdr:sp>
        <xdr:cxnSp>
          <xdr:nvCxnSpPr>
            <xdr:cNvPr id="14" name="Shape 14"/>
            <xdr:cNvCxnSpPr/>
          </xdr:nvCxnSpPr>
          <xdr:spPr>
            <a:xfrm>
              <a:off x="3754755" y="1204679"/>
              <a:ext cx="0" cy="505420"/>
            </a:xfrm>
            <a:prstGeom prst="straightConnector1">
              <a:avLst/>
            </a:prstGeom>
            <a:solidFill>
              <a:schemeClr val="lt1"/>
            </a:solidFill>
            <a:ln cap="flat" cmpd="sng" w="28575">
              <a:solidFill>
                <a:srgbClr val="244D80"/>
              </a:solidFill>
              <a:prstDash val="solid"/>
              <a:round/>
              <a:headEnd len="sm" w="sm" type="none"/>
              <a:tailEnd len="med" w="med" type="triangle"/>
            </a:ln>
          </xdr:spPr>
        </xdr:cxnSp>
        <xdr:cxnSp>
          <xdr:nvCxnSpPr>
            <xdr:cNvPr id="15" name="Shape 15"/>
            <xdr:cNvCxnSpPr/>
          </xdr:nvCxnSpPr>
          <xdr:spPr>
            <a:xfrm>
              <a:off x="5073452" y="1204679"/>
              <a:ext cx="0" cy="504618"/>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4</xdr:col>
      <xdr:colOff>514350</xdr:colOff>
      <xdr:row>6</xdr:row>
      <xdr:rowOff>200025</xdr:rowOff>
    </xdr:from>
    <xdr:ext cx="1924050" cy="600075"/>
    <xdr:sp>
      <xdr:nvSpPr>
        <xdr:cNvPr id="16" name="Shape 16"/>
        <xdr:cNvSpPr txBox="1"/>
      </xdr:nvSpPr>
      <xdr:spPr>
        <a:xfrm>
          <a:off x="4398263" y="3494250"/>
          <a:ext cx="1895475" cy="57150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Keine</a:t>
          </a:r>
          <a:r>
            <a:rPr lang="en-US" sz="1100">
              <a:solidFill>
                <a:schemeClr val="dk1"/>
              </a:solidFill>
              <a:latin typeface="Arial"/>
              <a:ea typeface="Arial"/>
              <a:cs typeface="Arial"/>
              <a:sym typeface="Arial"/>
            </a:rPr>
            <a:t> Eingabe notwendig - </a:t>
          </a:r>
          <a:r>
            <a:rPr lang="en-US" sz="1100">
              <a:solidFill>
                <a:schemeClr val="dk1"/>
              </a:solidFill>
              <a:latin typeface="Arial"/>
              <a:ea typeface="Arial"/>
              <a:cs typeface="Arial"/>
              <a:sym typeface="Arial"/>
            </a:rPr>
            <a:t>Diese Spalte dient zur Weiterverarbeitung im</a:t>
          </a:r>
          <a:r>
            <a:rPr lang="en-US" sz="1100">
              <a:solidFill>
                <a:schemeClr val="dk1"/>
              </a:solidFill>
              <a:latin typeface="Arial"/>
              <a:ea typeface="Arial"/>
              <a:cs typeface="Arial"/>
              <a:sym typeface="Arial"/>
            </a:rPr>
            <a:t> Tab "Terminplan"</a:t>
          </a:r>
          <a:r>
            <a:rPr lang="en-US" sz="1100">
              <a:solidFill>
                <a:schemeClr val="dk1"/>
              </a:solidFill>
              <a:latin typeface="Arial"/>
              <a:ea typeface="Arial"/>
              <a:cs typeface="Arial"/>
              <a:sym typeface="Arial"/>
            </a:rPr>
            <a:t>.</a:t>
          </a:r>
          <a:endParaRPr sz="1100">
            <a:latin typeface="Arial"/>
            <a:ea typeface="Arial"/>
            <a:cs typeface="Arial"/>
            <a:sym typeface="Arial"/>
          </a:endParaRPr>
        </a:p>
      </xdr:txBody>
    </xdr:sp>
    <xdr:clientData fLocksWithSheet="0"/>
  </xdr:oneCellAnchor>
  <xdr:oneCellAnchor>
    <xdr:from>
      <xdr:col>0</xdr:col>
      <xdr:colOff>0</xdr:colOff>
      <xdr:row>0</xdr:row>
      <xdr:rowOff>9525</xdr:rowOff>
    </xdr:from>
    <xdr:ext cx="2752725"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342900</xdr:colOff>
      <xdr:row>23</xdr:row>
      <xdr:rowOff>152400</xdr:rowOff>
    </xdr:from>
    <xdr:ext cx="4914900" cy="962025"/>
    <xdr:sp>
      <xdr:nvSpPr>
        <xdr:cNvPr id="17" name="Shape 17"/>
        <xdr:cNvSpPr txBox="1"/>
      </xdr:nvSpPr>
      <xdr:spPr>
        <a:xfrm>
          <a:off x="2898075" y="3375200"/>
          <a:ext cx="4896000" cy="941400"/>
        </a:xfrm>
        <a:prstGeom prst="rect">
          <a:avLst/>
        </a:prstGeom>
        <a:solidFill>
          <a:schemeClr val="lt1"/>
        </a:solidFill>
        <a:ln cap="flat" cmpd="sng" w="28575">
          <a:solidFill>
            <a:srgbClr val="EF9C2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Arial"/>
              <a:ea typeface="Arial"/>
              <a:cs typeface="Arial"/>
              <a:sym typeface="Arial"/>
            </a:rPr>
            <a:t>TIPP:</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Versuche, verschiedene Blickwinkel einzunehmen, wie zum Beispiel, welche Funktionen benötigt werden oder welche Qualifikationen Menschen mitbringen. Idealerweise suchst du die Kombination mit der größten Überschneidung.</a:t>
          </a:r>
          <a:endParaRPr sz="1100">
            <a:latin typeface="Arial"/>
            <a:ea typeface="Arial"/>
            <a:cs typeface="Arial"/>
            <a:sym typeface="Arial"/>
          </a:endParaRPr>
        </a:p>
      </xdr:txBody>
    </xdr:sp>
    <xdr:clientData fLocksWithSheet="0"/>
  </xdr:oneCellAnchor>
  <xdr:oneCellAnchor>
    <xdr:from>
      <xdr:col>5</xdr:col>
      <xdr:colOff>1266825</xdr:colOff>
      <xdr:row>22</xdr:row>
      <xdr:rowOff>123825</xdr:rowOff>
    </xdr:from>
    <xdr:ext cx="2276475" cy="1600200"/>
    <xdr:grpSp>
      <xdr:nvGrpSpPr>
        <xdr:cNvPr id="2" name="Shape 2" title="Drawing"/>
        <xdr:cNvGrpSpPr/>
      </xdr:nvGrpSpPr>
      <xdr:grpSpPr>
        <a:xfrm>
          <a:off x="4217283" y="3032288"/>
          <a:ext cx="2257427" cy="1578910"/>
          <a:chOff x="4217283" y="3032288"/>
          <a:chExt cx="2257427" cy="1578910"/>
        </a:xfrm>
      </xdr:grpSpPr>
      <xdr:grpSp>
        <xdr:nvGrpSpPr>
          <xdr:cNvPr id="18" name="Shape 18"/>
          <xdr:cNvGrpSpPr/>
        </xdr:nvGrpSpPr>
        <xdr:grpSpPr>
          <a:xfrm>
            <a:off x="4217283" y="3032288"/>
            <a:ext cx="2257427" cy="1578910"/>
            <a:chOff x="12589865" y="4835706"/>
            <a:chExt cx="2747832" cy="1574463"/>
          </a:xfrm>
        </xdr:grpSpPr>
        <xdr:sp>
          <xdr:nvSpPr>
            <xdr:cNvPr id="7" name="Shape 7"/>
            <xdr:cNvSpPr/>
          </xdr:nvSpPr>
          <xdr:spPr>
            <a:xfrm>
              <a:off x="12589872" y="4835706"/>
              <a:ext cx="2747825" cy="1491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9" name="Shape 19"/>
            <xdr:cNvSpPr txBox="1"/>
          </xdr:nvSpPr>
          <xdr:spPr>
            <a:xfrm>
              <a:off x="12589865" y="5493669"/>
              <a:ext cx="2747700" cy="91650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Trage hier die</a:t>
              </a:r>
              <a:r>
                <a:rPr lang="en-US" sz="1100">
                  <a:solidFill>
                    <a:schemeClr val="dk1"/>
                  </a:solidFill>
                  <a:latin typeface="Arial"/>
                  <a:ea typeface="Arial"/>
                  <a:cs typeface="Arial"/>
                  <a:sym typeface="Arial"/>
                </a:rPr>
                <a:t> Verfügbarkeit (in Tagen) der Ressource ein. </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Diese werden mit den verplanten Tagen im Zeitplan gegenübergestellt.</a:t>
              </a:r>
              <a:endParaRPr sz="1100">
                <a:latin typeface="Arial"/>
                <a:ea typeface="Arial"/>
                <a:cs typeface="Arial"/>
                <a:sym typeface="Arial"/>
              </a:endParaRPr>
            </a:p>
          </xdr:txBody>
        </xdr:sp>
        <xdr:cxnSp>
          <xdr:nvCxnSpPr>
            <xdr:cNvPr id="20" name="Shape 20"/>
            <xdr:cNvCxnSpPr/>
          </xdr:nvCxnSpPr>
          <xdr:spPr>
            <a:xfrm rot="10800000">
              <a:off x="15084009" y="4835706"/>
              <a:ext cx="0" cy="604134"/>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2</xdr:col>
      <xdr:colOff>1619250</xdr:colOff>
      <xdr:row>1</xdr:row>
      <xdr:rowOff>47625</xdr:rowOff>
    </xdr:from>
    <xdr:ext cx="10058400" cy="1771650"/>
    <xdr:grpSp>
      <xdr:nvGrpSpPr>
        <xdr:cNvPr id="2" name="Shape 2" title="Drawing"/>
        <xdr:cNvGrpSpPr/>
      </xdr:nvGrpSpPr>
      <xdr:grpSpPr>
        <a:xfrm>
          <a:off x="326325" y="2903700"/>
          <a:ext cx="10039350" cy="1752600"/>
          <a:chOff x="326325" y="2903700"/>
          <a:chExt cx="10039350" cy="1752600"/>
        </a:xfrm>
      </xdr:grpSpPr>
      <xdr:grpSp>
        <xdr:nvGrpSpPr>
          <xdr:cNvPr id="21" name="Shape 21"/>
          <xdr:cNvGrpSpPr/>
        </xdr:nvGrpSpPr>
        <xdr:grpSpPr>
          <a:xfrm>
            <a:off x="326325" y="2903700"/>
            <a:ext cx="10039350" cy="1752600"/>
            <a:chOff x="2876500" y="342901"/>
            <a:chExt cx="11720677" cy="2112979"/>
          </a:xfrm>
        </xdr:grpSpPr>
        <xdr:sp>
          <xdr:nvSpPr>
            <xdr:cNvPr id="7" name="Shape 7"/>
            <xdr:cNvSpPr/>
          </xdr:nvSpPr>
          <xdr:spPr>
            <a:xfrm>
              <a:off x="2876500" y="342901"/>
              <a:ext cx="11720675" cy="21129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2" name="Shape 22"/>
            <xdr:cNvSpPr txBox="1"/>
          </xdr:nvSpPr>
          <xdr:spPr>
            <a:xfrm>
              <a:off x="2876500" y="342901"/>
              <a:ext cx="11720677" cy="666079"/>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Nachdem du definiert</a:t>
              </a:r>
              <a:r>
                <a:rPr lang="en-US" sz="1100">
                  <a:solidFill>
                    <a:schemeClr val="dk1"/>
                  </a:solidFill>
                  <a:latin typeface="Arial"/>
                  <a:ea typeface="Arial"/>
                  <a:cs typeface="Arial"/>
                  <a:sym typeface="Arial"/>
                </a:rPr>
                <a:t> hast, welche Arbeitspakete und Lieferergebnisse kritisch für den Projekterfolg sind, geht es nun um die benötigten Ressourcen, um diese Ergebnisse zu erarbeiten. </a:t>
              </a:r>
              <a:endParaRPr sz="1400"/>
            </a:p>
            <a:p>
              <a:pPr indent="0" lvl="0" marL="0" rtl="0" algn="l">
                <a:spcBef>
                  <a:spcPts val="0"/>
                </a:spcBef>
                <a:spcAft>
                  <a:spcPts val="0"/>
                </a:spcAft>
                <a:buNone/>
              </a:pPr>
              <a:r>
                <a:t/>
              </a:r>
              <a:endParaRPr sz="1100">
                <a:latin typeface="Arial"/>
                <a:ea typeface="Arial"/>
                <a:cs typeface="Arial"/>
                <a:sym typeface="Arial"/>
              </a:endParaRPr>
            </a:p>
            <a:p>
              <a:pPr indent="0" lvl="0" marL="0" rtl="0" algn="l">
                <a:spcBef>
                  <a:spcPts val="0"/>
                </a:spcBef>
                <a:spcAft>
                  <a:spcPts val="0"/>
                </a:spcAft>
                <a:buNone/>
              </a:pPr>
              <a:r>
                <a:rPr lang="en-US" sz="1100">
                  <a:solidFill>
                    <a:schemeClr val="dk1"/>
                  </a:solidFill>
                  <a:latin typeface="Arial"/>
                  <a:ea typeface="Arial"/>
                  <a:cs typeface="Arial"/>
                  <a:sym typeface="Arial"/>
                </a:rPr>
                <a:t>=&gt; Beschreibe die Ressourcen, welche dem Projekterfolg dienlich sind. Basierend auf deiner Situation kannst du auf Mitarbeiter, Externe oder Kollaborationspartner zurückgreifen. </a:t>
              </a:r>
              <a:endParaRPr sz="1100">
                <a:latin typeface="Arial"/>
                <a:ea typeface="Arial"/>
                <a:cs typeface="Arial"/>
                <a:sym typeface="Arial"/>
              </a:endParaRPr>
            </a:p>
          </xdr:txBody>
        </xdr:sp>
        <xdr:cxnSp>
          <xdr:nvCxnSpPr>
            <xdr:cNvPr id="23" name="Shape 23"/>
            <xdr:cNvCxnSpPr/>
          </xdr:nvCxnSpPr>
          <xdr:spPr>
            <a:xfrm>
              <a:off x="11625853" y="1040607"/>
              <a:ext cx="0" cy="1415273"/>
            </a:xfrm>
            <a:prstGeom prst="straightConnector1">
              <a:avLst/>
            </a:prstGeom>
            <a:solidFill>
              <a:schemeClr val="lt1"/>
            </a:solidFill>
            <a:ln cap="flat" cmpd="sng" w="28575">
              <a:solidFill>
                <a:srgbClr val="244D80"/>
              </a:solidFill>
              <a:prstDash val="solid"/>
              <a:round/>
              <a:headEnd len="sm" w="sm" type="none"/>
              <a:tailEnd len="med" w="med" type="triangle"/>
            </a:ln>
          </xdr:spPr>
        </xdr:cxnSp>
        <xdr:cxnSp>
          <xdr:nvCxnSpPr>
            <xdr:cNvPr id="24" name="Shape 24"/>
            <xdr:cNvCxnSpPr/>
          </xdr:nvCxnSpPr>
          <xdr:spPr>
            <a:xfrm>
              <a:off x="6659742" y="1036797"/>
              <a:ext cx="0" cy="1415273"/>
            </a:xfrm>
            <a:prstGeom prst="straightConnector1">
              <a:avLst/>
            </a:prstGeom>
            <a:solidFill>
              <a:schemeClr val="lt1"/>
            </a:solidFill>
            <a:ln cap="flat" cmpd="sng" w="28575">
              <a:solidFill>
                <a:srgbClr val="244D80"/>
              </a:solidFill>
              <a:prstDash val="solid"/>
              <a:round/>
              <a:headEnd len="sm" w="sm" type="none"/>
              <a:tailEnd len="med" w="med" type="triangle"/>
            </a:ln>
          </xdr:spPr>
        </xdr:cxnSp>
        <xdr:cxnSp>
          <xdr:nvCxnSpPr>
            <xdr:cNvPr id="25" name="Shape 25"/>
            <xdr:cNvCxnSpPr/>
          </xdr:nvCxnSpPr>
          <xdr:spPr>
            <a:xfrm>
              <a:off x="13632188" y="994824"/>
              <a:ext cx="0" cy="1415272"/>
            </a:xfrm>
            <a:prstGeom prst="straightConnector1">
              <a:avLst/>
            </a:prstGeom>
            <a:solidFill>
              <a:schemeClr val="lt1"/>
            </a:solidFill>
            <a:ln cap="flat" cmpd="sng" w="28575">
              <a:solidFill>
                <a:srgbClr val="244D80"/>
              </a:solidFill>
              <a:prstDash val="solid"/>
              <a:round/>
              <a:headEnd len="sm" w="sm" type="none"/>
              <a:tailEnd len="med" w="med" type="triangle"/>
            </a:ln>
          </xdr:spPr>
        </xdr:cxnSp>
        <xdr:cxnSp>
          <xdr:nvCxnSpPr>
            <xdr:cNvPr id="26" name="Shape 26"/>
            <xdr:cNvCxnSpPr/>
          </xdr:nvCxnSpPr>
          <xdr:spPr>
            <a:xfrm>
              <a:off x="3591121" y="1002510"/>
              <a:ext cx="0" cy="1415273"/>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8</xdr:col>
      <xdr:colOff>247650</xdr:colOff>
      <xdr:row>22</xdr:row>
      <xdr:rowOff>123825</xdr:rowOff>
    </xdr:from>
    <xdr:ext cx="1619250" cy="1504950"/>
    <xdr:grpSp>
      <xdr:nvGrpSpPr>
        <xdr:cNvPr id="2" name="Shape 2"/>
        <xdr:cNvGrpSpPr/>
      </xdr:nvGrpSpPr>
      <xdr:grpSpPr>
        <a:xfrm>
          <a:off x="4536374" y="3027525"/>
          <a:ext cx="1619250" cy="1504950"/>
          <a:chOff x="4536374" y="3027525"/>
          <a:chExt cx="1619250" cy="1504950"/>
        </a:xfrm>
      </xdr:grpSpPr>
      <xdr:grpSp>
        <xdr:nvGrpSpPr>
          <xdr:cNvPr id="27" name="Shape 27"/>
          <xdr:cNvGrpSpPr/>
        </xdr:nvGrpSpPr>
        <xdr:grpSpPr>
          <a:xfrm>
            <a:off x="4536374" y="3027525"/>
            <a:ext cx="1619250" cy="1504950"/>
            <a:chOff x="15476220" y="4835706"/>
            <a:chExt cx="1880507" cy="1498008"/>
          </a:xfrm>
        </xdr:grpSpPr>
        <xdr:sp>
          <xdr:nvSpPr>
            <xdr:cNvPr id="7" name="Shape 7"/>
            <xdr:cNvSpPr/>
          </xdr:nvSpPr>
          <xdr:spPr>
            <a:xfrm>
              <a:off x="15476220" y="4835706"/>
              <a:ext cx="1880500" cy="1498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8" name="Shape 28"/>
            <xdr:cNvSpPr txBox="1"/>
          </xdr:nvSpPr>
          <xdr:spPr>
            <a:xfrm>
              <a:off x="15476220" y="5494494"/>
              <a:ext cx="1880507" cy="83922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Die verplanten Projekttage</a:t>
              </a:r>
              <a:r>
                <a:rPr lang="en-US" sz="1100">
                  <a:solidFill>
                    <a:schemeClr val="dk1"/>
                  </a:solidFill>
                  <a:latin typeface="Arial"/>
                  <a:ea typeface="Arial"/>
                  <a:cs typeface="Arial"/>
                  <a:sym typeface="Arial"/>
                </a:rPr>
                <a:t> pro Ressource werden aus dem Zeitplan kalkuliert.</a:t>
              </a:r>
              <a:endParaRPr sz="1100">
                <a:latin typeface="Arial"/>
                <a:ea typeface="Arial"/>
                <a:cs typeface="Arial"/>
                <a:sym typeface="Arial"/>
              </a:endParaRPr>
            </a:p>
          </xdr:txBody>
        </xdr:sp>
        <xdr:cxnSp>
          <xdr:nvCxnSpPr>
            <xdr:cNvPr id="29" name="Shape 29"/>
            <xdr:cNvCxnSpPr/>
          </xdr:nvCxnSpPr>
          <xdr:spPr>
            <a:xfrm rot="10800000">
              <a:off x="15725720" y="4835706"/>
              <a:ext cx="0" cy="602895"/>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0</xdr:col>
      <xdr:colOff>9525</xdr:colOff>
      <xdr:row>0</xdr:row>
      <xdr:rowOff>0</xdr:rowOff>
    </xdr:from>
    <xdr:ext cx="2657475" cy="609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476250</xdr:colOff>
      <xdr:row>7</xdr:row>
      <xdr:rowOff>57150</xdr:rowOff>
    </xdr:from>
    <xdr:ext cx="5162550" cy="533400"/>
    <xdr:grpSp>
      <xdr:nvGrpSpPr>
        <xdr:cNvPr id="2" name="Shape 2"/>
        <xdr:cNvGrpSpPr/>
      </xdr:nvGrpSpPr>
      <xdr:grpSpPr>
        <a:xfrm>
          <a:off x="2764725" y="3513300"/>
          <a:ext cx="5162550" cy="533400"/>
          <a:chOff x="2764725" y="3513300"/>
          <a:chExt cx="5162550" cy="533400"/>
        </a:xfrm>
      </xdr:grpSpPr>
      <xdr:grpSp>
        <xdr:nvGrpSpPr>
          <xdr:cNvPr id="30" name="Shape 30"/>
          <xdr:cNvGrpSpPr/>
        </xdr:nvGrpSpPr>
        <xdr:grpSpPr>
          <a:xfrm>
            <a:off x="2764725" y="3513300"/>
            <a:ext cx="5162550" cy="533400"/>
            <a:chOff x="4095750" y="1900906"/>
            <a:chExt cx="3958533" cy="540863"/>
          </a:xfrm>
        </xdr:grpSpPr>
        <xdr:sp>
          <xdr:nvSpPr>
            <xdr:cNvPr id="7" name="Shape 7"/>
            <xdr:cNvSpPr/>
          </xdr:nvSpPr>
          <xdr:spPr>
            <a:xfrm>
              <a:off x="4095750" y="1900906"/>
              <a:ext cx="3958525" cy="540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31" name="Shape 31"/>
            <xdr:cNvCxnSpPr/>
          </xdr:nvCxnSpPr>
          <xdr:spPr>
            <a:xfrm rot="10800000">
              <a:off x="4095750" y="2158365"/>
              <a:ext cx="2198370" cy="0"/>
            </a:xfrm>
            <a:prstGeom prst="straightConnector1">
              <a:avLst/>
            </a:prstGeom>
            <a:solidFill>
              <a:schemeClr val="lt1"/>
            </a:solidFill>
            <a:ln cap="flat" cmpd="sng" w="28575">
              <a:solidFill>
                <a:srgbClr val="244D80"/>
              </a:solidFill>
              <a:prstDash val="solid"/>
              <a:round/>
              <a:headEnd len="sm" w="sm" type="none"/>
              <a:tailEnd len="med" w="med" type="triangle"/>
            </a:ln>
          </xdr:spPr>
        </xdr:cxnSp>
        <xdr:sp>
          <xdr:nvSpPr>
            <xdr:cNvPr id="32" name="Shape 32"/>
            <xdr:cNvSpPr txBox="1"/>
          </xdr:nvSpPr>
          <xdr:spPr>
            <a:xfrm>
              <a:off x="5314060" y="1900906"/>
              <a:ext cx="2740223" cy="540863"/>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Gib hier das Startdatum des Projektes ein. Die</a:t>
              </a:r>
              <a:r>
                <a:rPr b="0" i="0" lang="en-US" sz="1100" u="none" strike="noStrike">
                  <a:solidFill>
                    <a:schemeClr val="dk1"/>
                  </a:solidFill>
                  <a:latin typeface="Arial"/>
                  <a:ea typeface="Arial"/>
                  <a:cs typeface="Arial"/>
                  <a:sym typeface="Arial"/>
                </a:rPr>
                <a:t> restlichen Informationen werden automatisch generiert.</a:t>
              </a:r>
              <a:endParaRPr b="0" sz="1100">
                <a:solidFill>
                  <a:schemeClr val="dk1"/>
                </a:solidFill>
                <a:latin typeface="Arial"/>
                <a:ea typeface="Arial"/>
                <a:cs typeface="Arial"/>
                <a:sym typeface="Arial"/>
              </a:endParaRPr>
            </a:p>
          </xdr:txBody>
        </xdr:sp>
      </xdr:grpSp>
    </xdr:grpSp>
    <xdr:clientData fLocksWithSheet="0"/>
  </xdr:oneCellAnchor>
  <xdr:oneCellAnchor>
    <xdr:from>
      <xdr:col>5</xdr:col>
      <xdr:colOff>3352800</xdr:colOff>
      <xdr:row>43</xdr:row>
      <xdr:rowOff>9525</xdr:rowOff>
    </xdr:from>
    <xdr:ext cx="781050" cy="1552575"/>
    <xdr:grpSp>
      <xdr:nvGrpSpPr>
        <xdr:cNvPr id="2" name="Shape 2"/>
        <xdr:cNvGrpSpPr/>
      </xdr:nvGrpSpPr>
      <xdr:grpSpPr>
        <a:xfrm>
          <a:off x="4955475" y="3003713"/>
          <a:ext cx="781050" cy="1552575"/>
          <a:chOff x="4955475" y="3003713"/>
          <a:chExt cx="781050" cy="1552575"/>
        </a:xfrm>
      </xdr:grpSpPr>
      <xdr:grpSp>
        <xdr:nvGrpSpPr>
          <xdr:cNvPr id="33" name="Shape 33"/>
          <xdr:cNvGrpSpPr/>
        </xdr:nvGrpSpPr>
        <xdr:grpSpPr>
          <a:xfrm>
            <a:off x="4955475" y="3003713"/>
            <a:ext cx="781050" cy="1552575"/>
            <a:chOff x="5963453" y="10319870"/>
            <a:chExt cx="1258532" cy="1583075"/>
          </a:xfrm>
        </xdr:grpSpPr>
        <xdr:sp>
          <xdr:nvSpPr>
            <xdr:cNvPr id="7" name="Shape 7"/>
            <xdr:cNvSpPr/>
          </xdr:nvSpPr>
          <xdr:spPr>
            <a:xfrm>
              <a:off x="5963453" y="10319870"/>
              <a:ext cx="1258525" cy="1583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34" name="Shape 34"/>
            <xdr:cNvSpPr txBox="1"/>
          </xdr:nvSpPr>
          <xdr:spPr>
            <a:xfrm>
              <a:off x="5963453" y="11128547"/>
              <a:ext cx="1258532" cy="774398"/>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Startdatum</a:t>
              </a:r>
              <a:r>
                <a:rPr b="0" i="0" lang="en-US" sz="1100" u="none" strike="noStrike">
                  <a:solidFill>
                    <a:schemeClr val="dk1"/>
                  </a:solidFill>
                  <a:latin typeface="Arial"/>
                  <a:ea typeface="Arial"/>
                  <a:cs typeface="Arial"/>
                  <a:sym typeface="Arial"/>
                </a:rPr>
                <a:t> des Arbeitspaketes</a:t>
              </a:r>
              <a:endParaRPr b="0" sz="1100">
                <a:solidFill>
                  <a:schemeClr val="dk1"/>
                </a:solidFill>
                <a:latin typeface="Arial"/>
                <a:ea typeface="Arial"/>
                <a:cs typeface="Arial"/>
                <a:sym typeface="Arial"/>
              </a:endParaRPr>
            </a:p>
          </xdr:txBody>
        </xdr:sp>
        <xdr:cxnSp>
          <xdr:nvCxnSpPr>
            <xdr:cNvPr id="35" name="Shape 35"/>
            <xdr:cNvCxnSpPr/>
          </xdr:nvCxnSpPr>
          <xdr:spPr>
            <a:xfrm rot="10800000">
              <a:off x="6911320" y="10319870"/>
              <a:ext cx="0" cy="766800"/>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3</xdr:col>
      <xdr:colOff>47625</xdr:colOff>
      <xdr:row>43</xdr:row>
      <xdr:rowOff>9525</xdr:rowOff>
    </xdr:from>
    <xdr:ext cx="1990725" cy="1914525"/>
    <xdr:grpSp>
      <xdr:nvGrpSpPr>
        <xdr:cNvPr id="2" name="Shape 2" title="Drawing"/>
        <xdr:cNvGrpSpPr/>
      </xdr:nvGrpSpPr>
      <xdr:grpSpPr>
        <a:xfrm>
          <a:off x="4360163" y="2998950"/>
          <a:ext cx="1971664" cy="1894819"/>
          <a:chOff x="4360163" y="2998950"/>
          <a:chExt cx="1971664" cy="1894819"/>
        </a:xfrm>
      </xdr:grpSpPr>
      <xdr:grpSp>
        <xdr:nvGrpSpPr>
          <xdr:cNvPr id="36" name="Shape 36"/>
          <xdr:cNvGrpSpPr/>
        </xdr:nvGrpSpPr>
        <xdr:grpSpPr>
          <a:xfrm>
            <a:off x="4360163" y="2998950"/>
            <a:ext cx="1971664" cy="1894819"/>
            <a:chOff x="1183878" y="10319870"/>
            <a:chExt cx="2155825" cy="1929226"/>
          </a:xfrm>
        </xdr:grpSpPr>
        <xdr:sp>
          <xdr:nvSpPr>
            <xdr:cNvPr id="7" name="Shape 7"/>
            <xdr:cNvSpPr/>
          </xdr:nvSpPr>
          <xdr:spPr>
            <a:xfrm>
              <a:off x="1183878" y="10319870"/>
              <a:ext cx="2155825" cy="15904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37" name="Shape 37"/>
            <xdr:cNvSpPr txBox="1"/>
          </xdr:nvSpPr>
          <xdr:spPr>
            <a:xfrm>
              <a:off x="1183886" y="11129196"/>
              <a:ext cx="2155800" cy="111990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Wähle die Arbeitspaketnummer</a:t>
              </a:r>
              <a:r>
                <a:rPr b="0" i="0" lang="en-US" sz="1100" u="none" strike="noStrike">
                  <a:solidFill>
                    <a:schemeClr val="dk1"/>
                  </a:solidFill>
                  <a:latin typeface="Arial"/>
                  <a:ea typeface="Arial"/>
                  <a:cs typeface="Arial"/>
                  <a:sym typeface="Arial"/>
                </a:rPr>
                <a:t> aus. Dadurch werden automatisch  Überschriften für die Arbeitspakete eingefügt.</a:t>
              </a:r>
              <a:endParaRPr b="0" sz="1100">
                <a:solidFill>
                  <a:schemeClr val="dk1"/>
                </a:solidFill>
                <a:latin typeface="Arial"/>
                <a:ea typeface="Arial"/>
                <a:cs typeface="Arial"/>
                <a:sym typeface="Arial"/>
              </a:endParaRPr>
            </a:p>
          </xdr:txBody>
        </xdr:sp>
        <xdr:cxnSp>
          <xdr:nvCxnSpPr>
            <xdr:cNvPr id="38" name="Shape 38"/>
            <xdr:cNvCxnSpPr/>
          </xdr:nvCxnSpPr>
          <xdr:spPr>
            <a:xfrm rot="10800000">
              <a:off x="1365871" y="10319870"/>
              <a:ext cx="0" cy="757276"/>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2</xdr:col>
      <xdr:colOff>57150</xdr:colOff>
      <xdr:row>43</xdr:row>
      <xdr:rowOff>19050</xdr:rowOff>
    </xdr:from>
    <xdr:ext cx="2314575" cy="2981325"/>
    <xdr:grpSp>
      <xdr:nvGrpSpPr>
        <xdr:cNvPr id="2" name="Shape 2"/>
        <xdr:cNvGrpSpPr/>
      </xdr:nvGrpSpPr>
      <xdr:grpSpPr>
        <a:xfrm>
          <a:off x="4188713" y="2289337"/>
          <a:ext cx="2314575" cy="2981325"/>
          <a:chOff x="4188713" y="2289337"/>
          <a:chExt cx="2314575" cy="2981325"/>
        </a:xfrm>
      </xdr:grpSpPr>
      <xdr:grpSp>
        <xdr:nvGrpSpPr>
          <xdr:cNvPr id="39" name="Shape 39"/>
          <xdr:cNvGrpSpPr/>
        </xdr:nvGrpSpPr>
        <xdr:grpSpPr>
          <a:xfrm>
            <a:off x="4188713" y="2289337"/>
            <a:ext cx="2314575" cy="2981325"/>
            <a:chOff x="779929" y="10317777"/>
            <a:chExt cx="2553821" cy="3037794"/>
          </a:xfrm>
        </xdr:grpSpPr>
        <xdr:sp>
          <xdr:nvSpPr>
            <xdr:cNvPr id="7" name="Shape 7"/>
            <xdr:cNvSpPr/>
          </xdr:nvSpPr>
          <xdr:spPr>
            <a:xfrm>
              <a:off x="779929" y="10317777"/>
              <a:ext cx="2553800" cy="3037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40" name="Shape 40"/>
            <xdr:cNvSpPr txBox="1"/>
          </xdr:nvSpPr>
          <xdr:spPr>
            <a:xfrm>
              <a:off x="779929" y="12020368"/>
              <a:ext cx="2553821" cy="1335203"/>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Durch Eingabe von "x" oder "X" wird die komplette Zeile in Grau markiert. Dies kann z.B. als Meilensteinlinie oder auch zum </a:t>
              </a:r>
              <a:r>
                <a:rPr lang="en-US" sz="1100">
                  <a:solidFill>
                    <a:schemeClr val="dk1"/>
                  </a:solidFill>
                  <a:latin typeface="Arial"/>
                  <a:ea typeface="Arial"/>
                  <a:cs typeface="Arial"/>
                  <a:sym typeface="Arial"/>
                </a:rPr>
                <a:t> Kennzeichnen </a:t>
              </a:r>
              <a:r>
                <a:rPr b="0" i="0" lang="en-US" sz="1100" u="none" strike="noStrike">
                  <a:solidFill>
                    <a:schemeClr val="dk1"/>
                  </a:solidFill>
                  <a:latin typeface="Arial"/>
                  <a:ea typeface="Arial"/>
                  <a:cs typeface="Arial"/>
                  <a:sym typeface="Arial"/>
                </a:rPr>
                <a:t>bestimmter Projektblöcke verwendet werden. </a:t>
              </a:r>
              <a:endParaRPr b="0" sz="1100">
                <a:solidFill>
                  <a:schemeClr val="dk1"/>
                </a:solidFill>
                <a:latin typeface="Arial"/>
                <a:ea typeface="Arial"/>
                <a:cs typeface="Arial"/>
                <a:sym typeface="Arial"/>
              </a:endParaRPr>
            </a:p>
          </xdr:txBody>
        </xdr:sp>
        <xdr:cxnSp>
          <xdr:nvCxnSpPr>
            <xdr:cNvPr id="41" name="Shape 41"/>
            <xdr:cNvCxnSpPr/>
          </xdr:nvCxnSpPr>
          <xdr:spPr>
            <a:xfrm rot="10800000">
              <a:off x="923677" y="10317777"/>
              <a:ext cx="0" cy="1604721"/>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12</xdr:col>
      <xdr:colOff>66675</xdr:colOff>
      <xdr:row>43</xdr:row>
      <xdr:rowOff>19050</xdr:rowOff>
    </xdr:from>
    <xdr:ext cx="3457575" cy="2962275"/>
    <xdr:grpSp>
      <xdr:nvGrpSpPr>
        <xdr:cNvPr id="2" name="Shape 2"/>
        <xdr:cNvGrpSpPr/>
      </xdr:nvGrpSpPr>
      <xdr:grpSpPr>
        <a:xfrm>
          <a:off x="3617212" y="2298862"/>
          <a:ext cx="3457575" cy="2962275"/>
          <a:chOff x="3617212" y="2298862"/>
          <a:chExt cx="3457575" cy="2962275"/>
        </a:xfrm>
      </xdr:grpSpPr>
      <xdr:grpSp>
        <xdr:nvGrpSpPr>
          <xdr:cNvPr id="42" name="Shape 42"/>
          <xdr:cNvGrpSpPr/>
        </xdr:nvGrpSpPr>
        <xdr:grpSpPr>
          <a:xfrm>
            <a:off x="3617212" y="2298862"/>
            <a:ext cx="3457575" cy="2962275"/>
            <a:chOff x="13020062" y="10319162"/>
            <a:chExt cx="3816817" cy="3031937"/>
          </a:xfrm>
        </xdr:grpSpPr>
        <xdr:sp>
          <xdr:nvSpPr>
            <xdr:cNvPr id="7" name="Shape 7"/>
            <xdr:cNvSpPr/>
          </xdr:nvSpPr>
          <xdr:spPr>
            <a:xfrm>
              <a:off x="13020062" y="10319162"/>
              <a:ext cx="3816800" cy="303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43" name="Shape 43"/>
            <xdr:cNvSpPr txBox="1"/>
          </xdr:nvSpPr>
          <xdr:spPr>
            <a:xfrm>
              <a:off x="13020062" y="12736971"/>
              <a:ext cx="3816817" cy="614128"/>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Hier kann</a:t>
              </a:r>
              <a:r>
                <a:rPr b="0" i="0" lang="en-US" sz="1100" u="none" strike="noStrike">
                  <a:solidFill>
                    <a:schemeClr val="dk1"/>
                  </a:solidFill>
                  <a:latin typeface="Arial"/>
                  <a:ea typeface="Arial"/>
                  <a:cs typeface="Arial"/>
                  <a:sym typeface="Arial"/>
                </a:rPr>
                <a:t> ein Meilenstein gesetzt werden durch das Eintragen des Datums. Wenn das heutige Datum nach dem Meilenstein liegt, wird das Feld rot.</a:t>
              </a:r>
              <a:endParaRPr sz="1400"/>
            </a:p>
            <a:p>
              <a:pPr indent="0" lvl="0" marL="0" rtl="0" algn="l">
                <a:spcBef>
                  <a:spcPts val="0"/>
                </a:spcBef>
                <a:spcAft>
                  <a:spcPts val="0"/>
                </a:spcAft>
                <a:buNone/>
              </a:pPr>
              <a:r>
                <a:t/>
              </a:r>
              <a:endParaRPr b="0" sz="1100">
                <a:solidFill>
                  <a:schemeClr val="dk1"/>
                </a:solidFill>
                <a:latin typeface="Arial"/>
                <a:ea typeface="Arial"/>
                <a:cs typeface="Arial"/>
                <a:sym typeface="Arial"/>
              </a:endParaRPr>
            </a:p>
          </xdr:txBody>
        </xdr:sp>
        <xdr:cxnSp>
          <xdr:nvCxnSpPr>
            <xdr:cNvPr id="44" name="Shape 44"/>
            <xdr:cNvCxnSpPr/>
          </xdr:nvCxnSpPr>
          <xdr:spPr>
            <a:xfrm rot="10800000">
              <a:off x="13270448" y="10319162"/>
              <a:ext cx="0" cy="2319153"/>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12</xdr:col>
      <xdr:colOff>581025</xdr:colOff>
      <xdr:row>43</xdr:row>
      <xdr:rowOff>9525</xdr:rowOff>
    </xdr:from>
    <xdr:ext cx="1362075" cy="2266950"/>
    <xdr:grpSp>
      <xdr:nvGrpSpPr>
        <xdr:cNvPr id="2" name="Shape 2"/>
        <xdr:cNvGrpSpPr/>
      </xdr:nvGrpSpPr>
      <xdr:grpSpPr>
        <a:xfrm>
          <a:off x="4664963" y="2646525"/>
          <a:ext cx="1362075" cy="2266950"/>
          <a:chOff x="4664963" y="2646525"/>
          <a:chExt cx="1362075" cy="2266950"/>
        </a:xfrm>
      </xdr:grpSpPr>
      <xdr:grpSp>
        <xdr:nvGrpSpPr>
          <xdr:cNvPr id="45" name="Shape 45"/>
          <xdr:cNvGrpSpPr/>
        </xdr:nvGrpSpPr>
        <xdr:grpSpPr>
          <a:xfrm>
            <a:off x="4664963" y="2646525"/>
            <a:ext cx="1362075" cy="2266950"/>
            <a:chOff x="13542244" y="10320326"/>
            <a:chExt cx="1616114" cy="2312328"/>
          </a:xfrm>
        </xdr:grpSpPr>
        <xdr:sp>
          <xdr:nvSpPr>
            <xdr:cNvPr id="7" name="Shape 7"/>
            <xdr:cNvSpPr/>
          </xdr:nvSpPr>
          <xdr:spPr>
            <a:xfrm>
              <a:off x="13542244" y="10320326"/>
              <a:ext cx="1616100" cy="2312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46" name="Shape 46"/>
            <xdr:cNvSpPr txBox="1"/>
          </xdr:nvSpPr>
          <xdr:spPr>
            <a:xfrm>
              <a:off x="13542244" y="12018811"/>
              <a:ext cx="1616114" cy="613843"/>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Setze hier ein </a:t>
              </a:r>
              <a:r>
                <a:rPr b="0" i="0" lang="en-US" sz="1100" u="none" strike="noStrike">
                  <a:solidFill>
                    <a:schemeClr val="dk1"/>
                  </a:solidFill>
                  <a:latin typeface="Arial"/>
                  <a:ea typeface="Arial"/>
                  <a:cs typeface="Arial"/>
                  <a:sym typeface="Arial"/>
                </a:rPr>
                <a:t>"F" für 'Meilenstein fertig'.</a:t>
              </a:r>
              <a:endParaRPr b="0" sz="1100">
                <a:solidFill>
                  <a:schemeClr val="dk1"/>
                </a:solidFill>
                <a:latin typeface="Arial"/>
                <a:ea typeface="Arial"/>
                <a:cs typeface="Arial"/>
                <a:sym typeface="Arial"/>
              </a:endParaRPr>
            </a:p>
          </xdr:txBody>
        </xdr:sp>
        <xdr:cxnSp>
          <xdr:nvCxnSpPr>
            <xdr:cNvPr id="47" name="Shape 47"/>
            <xdr:cNvCxnSpPr/>
          </xdr:nvCxnSpPr>
          <xdr:spPr>
            <a:xfrm rot="10800000">
              <a:off x="13777691" y="10320326"/>
              <a:ext cx="0" cy="1599279"/>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14</xdr:col>
      <xdr:colOff>47625</xdr:colOff>
      <xdr:row>43</xdr:row>
      <xdr:rowOff>9525</xdr:rowOff>
    </xdr:from>
    <xdr:ext cx="1085850" cy="1752600"/>
    <xdr:grpSp>
      <xdr:nvGrpSpPr>
        <xdr:cNvPr id="2" name="Shape 2" title="Drawing"/>
        <xdr:cNvGrpSpPr/>
      </xdr:nvGrpSpPr>
      <xdr:grpSpPr>
        <a:xfrm>
          <a:off x="4812600" y="2998950"/>
          <a:ext cx="1066789" cy="1736602"/>
          <a:chOff x="4812600" y="2998950"/>
          <a:chExt cx="1066789" cy="1736602"/>
        </a:xfrm>
      </xdr:grpSpPr>
      <xdr:grpSp>
        <xdr:nvGrpSpPr>
          <xdr:cNvPr id="48" name="Shape 48"/>
          <xdr:cNvGrpSpPr/>
        </xdr:nvGrpSpPr>
        <xdr:grpSpPr>
          <a:xfrm>
            <a:off x="4812600" y="2998950"/>
            <a:ext cx="1066789" cy="1736602"/>
            <a:chOff x="13961936" y="10319870"/>
            <a:chExt cx="1196409" cy="1765196"/>
          </a:xfrm>
        </xdr:grpSpPr>
        <xdr:sp>
          <xdr:nvSpPr>
            <xdr:cNvPr id="7" name="Shape 7"/>
            <xdr:cNvSpPr/>
          </xdr:nvSpPr>
          <xdr:spPr>
            <a:xfrm>
              <a:off x="13961936" y="10319870"/>
              <a:ext cx="1196400" cy="1587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49" name="Shape 49"/>
            <xdr:cNvSpPr txBox="1"/>
          </xdr:nvSpPr>
          <xdr:spPr>
            <a:xfrm>
              <a:off x="13961945" y="11127466"/>
              <a:ext cx="1196400" cy="95760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Ordne</a:t>
              </a:r>
              <a:r>
                <a:rPr b="0" i="0" lang="en-US" sz="1100" u="none" strike="noStrike">
                  <a:solidFill>
                    <a:schemeClr val="dk1"/>
                  </a:solidFill>
                  <a:latin typeface="Arial"/>
                  <a:ea typeface="Arial"/>
                  <a:cs typeface="Arial"/>
                  <a:sym typeface="Arial"/>
                </a:rPr>
                <a:t> die Ressource dem Arbeitspaket zu.</a:t>
              </a:r>
              <a:endParaRPr b="0" sz="1100">
                <a:solidFill>
                  <a:schemeClr val="dk1"/>
                </a:solidFill>
                <a:latin typeface="Arial"/>
                <a:ea typeface="Arial"/>
                <a:cs typeface="Arial"/>
                <a:sym typeface="Arial"/>
              </a:endParaRPr>
            </a:p>
          </xdr:txBody>
        </xdr:sp>
        <xdr:cxnSp>
          <xdr:nvCxnSpPr>
            <xdr:cNvPr id="50" name="Shape 50"/>
            <xdr:cNvCxnSpPr/>
          </xdr:nvCxnSpPr>
          <xdr:spPr>
            <a:xfrm rot="10800000">
              <a:off x="14411216" y="10319870"/>
              <a:ext cx="0" cy="766800"/>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15</xdr:col>
      <xdr:colOff>342900</xdr:colOff>
      <xdr:row>43</xdr:row>
      <xdr:rowOff>9525</xdr:rowOff>
    </xdr:from>
    <xdr:ext cx="1504950" cy="1562100"/>
    <xdr:grpSp>
      <xdr:nvGrpSpPr>
        <xdr:cNvPr id="2" name="Shape 2"/>
        <xdr:cNvGrpSpPr/>
      </xdr:nvGrpSpPr>
      <xdr:grpSpPr>
        <a:xfrm>
          <a:off x="4593525" y="2998950"/>
          <a:ext cx="1504950" cy="1562099"/>
          <a:chOff x="4593525" y="2998950"/>
          <a:chExt cx="1504950" cy="1562099"/>
        </a:xfrm>
      </xdr:grpSpPr>
      <xdr:grpSp>
        <xdr:nvGrpSpPr>
          <xdr:cNvPr id="51" name="Shape 51"/>
          <xdr:cNvGrpSpPr/>
        </xdr:nvGrpSpPr>
        <xdr:grpSpPr>
          <a:xfrm>
            <a:off x="4593525" y="2998950"/>
            <a:ext cx="1504950" cy="1562099"/>
            <a:chOff x="15227753" y="10319870"/>
            <a:chExt cx="1599095" cy="1591508"/>
          </a:xfrm>
        </xdr:grpSpPr>
        <xdr:sp>
          <xdr:nvSpPr>
            <xdr:cNvPr id="7" name="Shape 7"/>
            <xdr:cNvSpPr/>
          </xdr:nvSpPr>
          <xdr:spPr>
            <a:xfrm>
              <a:off x="15227753" y="10319870"/>
              <a:ext cx="1599075" cy="1591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2" name="Shape 52"/>
            <xdr:cNvSpPr txBox="1"/>
          </xdr:nvSpPr>
          <xdr:spPr>
            <a:xfrm>
              <a:off x="15227753" y="11127455"/>
              <a:ext cx="1599095" cy="783924"/>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Die Überlast zeigt dir, ob</a:t>
              </a:r>
              <a:r>
                <a:rPr b="0" i="0" lang="en-US" sz="1100" u="none" strike="noStrike">
                  <a:solidFill>
                    <a:schemeClr val="dk1"/>
                  </a:solidFill>
                  <a:latin typeface="Arial"/>
                  <a:ea typeface="Arial"/>
                  <a:cs typeface="Arial"/>
                  <a:sym typeface="Arial"/>
                </a:rPr>
                <a:t> die Ressource noch Verfügbarkeiten hat.</a:t>
              </a:r>
              <a:endParaRPr b="0" sz="1100">
                <a:solidFill>
                  <a:schemeClr val="dk1"/>
                </a:solidFill>
                <a:latin typeface="Arial"/>
                <a:ea typeface="Arial"/>
                <a:cs typeface="Arial"/>
                <a:sym typeface="Arial"/>
              </a:endParaRPr>
            </a:p>
          </xdr:txBody>
        </xdr:sp>
        <xdr:cxnSp>
          <xdr:nvCxnSpPr>
            <xdr:cNvPr id="53" name="Shape 53"/>
            <xdr:cNvCxnSpPr/>
          </xdr:nvCxnSpPr>
          <xdr:spPr>
            <a:xfrm rot="10800000">
              <a:off x="15284713" y="10319870"/>
              <a:ext cx="0" cy="766800"/>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16</xdr:col>
      <xdr:colOff>1447800</xdr:colOff>
      <xdr:row>43</xdr:row>
      <xdr:rowOff>0</xdr:rowOff>
    </xdr:from>
    <xdr:ext cx="2781300" cy="3362325"/>
    <xdr:grpSp>
      <xdr:nvGrpSpPr>
        <xdr:cNvPr id="2" name="Shape 2" title="Drawing"/>
        <xdr:cNvGrpSpPr/>
      </xdr:nvGrpSpPr>
      <xdr:grpSpPr>
        <a:xfrm>
          <a:off x="3964867" y="2279813"/>
          <a:ext cx="2762352" cy="3338701"/>
          <a:chOff x="3964867" y="2279813"/>
          <a:chExt cx="2762352" cy="3338701"/>
        </a:xfrm>
      </xdr:grpSpPr>
      <xdr:grpSp>
        <xdr:nvGrpSpPr>
          <xdr:cNvPr id="54" name="Shape 54"/>
          <xdr:cNvGrpSpPr/>
        </xdr:nvGrpSpPr>
        <xdr:grpSpPr>
          <a:xfrm>
            <a:off x="3964867" y="2279813"/>
            <a:ext cx="2762352" cy="3338701"/>
            <a:chOff x="17012260" y="10303210"/>
            <a:chExt cx="3314700" cy="3396550"/>
          </a:xfrm>
        </xdr:grpSpPr>
        <xdr:sp>
          <xdr:nvSpPr>
            <xdr:cNvPr id="7" name="Shape 7"/>
            <xdr:cNvSpPr/>
          </xdr:nvSpPr>
          <xdr:spPr>
            <a:xfrm>
              <a:off x="17012269" y="10303210"/>
              <a:ext cx="3314575" cy="3052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5" name="Shape 55"/>
            <xdr:cNvSpPr txBox="1"/>
          </xdr:nvSpPr>
          <xdr:spPr>
            <a:xfrm>
              <a:off x="17012260" y="12020360"/>
              <a:ext cx="3314700" cy="1679400"/>
            </a:xfrm>
            <a:prstGeom prst="rect">
              <a:avLst/>
            </a:prstGeom>
            <a:solidFill>
              <a:schemeClr val="lt1"/>
            </a:solidFill>
            <a:ln cap="flat" cmpd="sng" w="28575">
              <a:solidFill>
                <a:srgbClr val="EF9D3E"/>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Arial"/>
                  <a:ea typeface="Arial"/>
                  <a:cs typeface="Arial"/>
                  <a:sym typeface="Arial"/>
                </a:rPr>
                <a:t>TIPP:</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Nutze das Dokumentationsfeld, um festzuhalten, aufgrund welcher Annahmen Entscheidungen getroffen werden. Dies kannst du nutzen, um mit anderen Stakeholdern zu kommunizieren oder um bei Veränderungen im Projektkontext die Entscheidungsgrundlage anzupassen.</a:t>
              </a:r>
              <a:endParaRPr sz="1400"/>
            </a:p>
          </xdr:txBody>
        </xdr:sp>
        <xdr:cxnSp>
          <xdr:nvCxnSpPr>
            <xdr:cNvPr id="56" name="Shape 56"/>
            <xdr:cNvCxnSpPr/>
          </xdr:nvCxnSpPr>
          <xdr:spPr>
            <a:xfrm rot="10800000">
              <a:off x="17222177" y="10303210"/>
              <a:ext cx="0" cy="1599279"/>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11</xdr:col>
      <xdr:colOff>1609725</xdr:colOff>
      <xdr:row>12</xdr:row>
      <xdr:rowOff>76200</xdr:rowOff>
    </xdr:from>
    <xdr:ext cx="5276850" cy="1104900"/>
    <xdr:grpSp>
      <xdr:nvGrpSpPr>
        <xdr:cNvPr id="2" name="Shape 2" title="Drawing"/>
        <xdr:cNvGrpSpPr/>
      </xdr:nvGrpSpPr>
      <xdr:grpSpPr>
        <a:xfrm>
          <a:off x="2717100" y="3365663"/>
          <a:ext cx="5257781" cy="1086736"/>
          <a:chOff x="2717100" y="3365663"/>
          <a:chExt cx="5257781" cy="1086736"/>
        </a:xfrm>
      </xdr:grpSpPr>
      <xdr:grpSp>
        <xdr:nvGrpSpPr>
          <xdr:cNvPr id="57" name="Shape 57"/>
          <xdr:cNvGrpSpPr/>
        </xdr:nvGrpSpPr>
        <xdr:grpSpPr>
          <a:xfrm>
            <a:off x="2717100" y="3365663"/>
            <a:ext cx="5257781" cy="1086736"/>
            <a:chOff x="8866574" y="2992194"/>
            <a:chExt cx="5844150" cy="1114193"/>
          </a:xfrm>
        </xdr:grpSpPr>
        <xdr:sp>
          <xdr:nvSpPr>
            <xdr:cNvPr id="7" name="Shape 7"/>
            <xdr:cNvSpPr/>
          </xdr:nvSpPr>
          <xdr:spPr>
            <a:xfrm>
              <a:off x="8866574" y="2992194"/>
              <a:ext cx="5844150" cy="849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8" name="Shape 58"/>
            <xdr:cNvSpPr txBox="1"/>
          </xdr:nvSpPr>
          <xdr:spPr>
            <a:xfrm>
              <a:off x="9314496" y="3362687"/>
              <a:ext cx="5396100" cy="74370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Setze in Zelle "H15" ein kleines "x" um die Dauer in Arbeitstagen zu berechnen.</a:t>
              </a:r>
              <a:endParaRPr sz="1400"/>
            </a:p>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Ohne "x" werden Feiertage und Wochenenden (Samstag und Sonntag) mitgezählt.</a:t>
              </a:r>
              <a:endParaRPr b="0" sz="1100">
                <a:solidFill>
                  <a:schemeClr val="dk1"/>
                </a:solidFill>
                <a:latin typeface="Arial"/>
                <a:ea typeface="Arial"/>
                <a:cs typeface="Arial"/>
                <a:sym typeface="Arial"/>
              </a:endParaRPr>
            </a:p>
          </xdr:txBody>
        </xdr:sp>
        <xdr:sp>
          <xdr:nvSpPr>
            <xdr:cNvPr id="59" name="Shape 59"/>
            <xdr:cNvSpPr txBox="1"/>
          </xdr:nvSpPr>
          <xdr:spPr>
            <a:xfrm>
              <a:off x="9314491" y="2992194"/>
              <a:ext cx="5395110" cy="28625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Das Datum</a:t>
              </a:r>
              <a:r>
                <a:rPr b="0" i="0" lang="en-US" sz="1100" u="none" strike="noStrike">
                  <a:solidFill>
                    <a:schemeClr val="dk1"/>
                  </a:solidFill>
                  <a:latin typeface="Arial"/>
                  <a:ea typeface="Arial"/>
                  <a:cs typeface="Arial"/>
                  <a:sym typeface="Arial"/>
                </a:rPr>
                <a:t> für den Start der Kalendervisualisierung</a:t>
              </a:r>
              <a:endParaRPr b="0" i="0" sz="1100" u="none" strike="noStrike">
                <a:solidFill>
                  <a:schemeClr val="dk1"/>
                </a:solidFill>
                <a:latin typeface="Arial"/>
                <a:ea typeface="Arial"/>
                <a:cs typeface="Arial"/>
                <a:sym typeface="Arial"/>
              </a:endParaRPr>
            </a:p>
          </xdr:txBody>
        </xdr:sp>
        <xdr:grpSp>
          <xdr:nvGrpSpPr>
            <xdr:cNvPr id="60" name="Shape 60"/>
            <xdr:cNvGrpSpPr/>
          </xdr:nvGrpSpPr>
          <xdr:grpSpPr>
            <a:xfrm>
              <a:off x="8866574" y="3203108"/>
              <a:ext cx="395378" cy="226834"/>
              <a:chOff x="8781561" y="3204141"/>
              <a:chExt cx="494591" cy="222124"/>
            </a:xfrm>
          </xdr:grpSpPr>
          <xdr:cxnSp>
            <xdr:nvCxnSpPr>
              <xdr:cNvPr id="61" name="Shape 61"/>
              <xdr:cNvCxnSpPr/>
            </xdr:nvCxnSpPr>
            <xdr:spPr>
              <a:xfrm rot="10800000">
                <a:off x="8781561" y="3426265"/>
                <a:ext cx="494591" cy="0"/>
              </a:xfrm>
              <a:prstGeom prst="straightConnector1">
                <a:avLst/>
              </a:prstGeom>
              <a:solidFill>
                <a:schemeClr val="lt1"/>
              </a:solidFill>
              <a:ln cap="flat" cmpd="sng" w="28575">
                <a:solidFill>
                  <a:srgbClr val="244D80"/>
                </a:solidFill>
                <a:prstDash val="solid"/>
                <a:round/>
                <a:headEnd len="sm" w="sm" type="none"/>
                <a:tailEnd len="med" w="med" type="triangle"/>
              </a:ln>
            </xdr:spPr>
          </xdr:cxnSp>
          <xdr:cxnSp>
            <xdr:nvCxnSpPr>
              <xdr:cNvPr id="62" name="Shape 62"/>
              <xdr:cNvCxnSpPr/>
            </xdr:nvCxnSpPr>
            <xdr:spPr>
              <a:xfrm flipH="1">
                <a:off x="8781561" y="3204141"/>
                <a:ext cx="493978" cy="535"/>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grpSp>
    <xdr:clientData fLocksWithSheet="0"/>
  </xdr:oneCellAnchor>
  <xdr:oneCellAnchor>
    <xdr:from>
      <xdr:col>5</xdr:col>
      <xdr:colOff>895350</xdr:colOff>
      <xdr:row>43</xdr:row>
      <xdr:rowOff>9525</xdr:rowOff>
    </xdr:from>
    <xdr:ext cx="2266950" cy="1562100"/>
    <xdr:grpSp>
      <xdr:nvGrpSpPr>
        <xdr:cNvPr id="2" name="Shape 2"/>
        <xdr:cNvGrpSpPr/>
      </xdr:nvGrpSpPr>
      <xdr:grpSpPr>
        <a:xfrm>
          <a:off x="4212525" y="2998950"/>
          <a:ext cx="2266950" cy="1562100"/>
          <a:chOff x="4212525" y="2998950"/>
          <a:chExt cx="2266950" cy="1562100"/>
        </a:xfrm>
      </xdr:grpSpPr>
      <xdr:grpSp>
        <xdr:nvGrpSpPr>
          <xdr:cNvPr id="63" name="Shape 63"/>
          <xdr:cNvGrpSpPr/>
        </xdr:nvGrpSpPr>
        <xdr:grpSpPr>
          <a:xfrm>
            <a:off x="4212525" y="2998950"/>
            <a:ext cx="2266950" cy="1562100"/>
            <a:chOff x="3506420" y="10319870"/>
            <a:chExt cx="2273479" cy="1589008"/>
          </a:xfrm>
        </xdr:grpSpPr>
        <xdr:sp>
          <xdr:nvSpPr>
            <xdr:cNvPr id="7" name="Shape 7"/>
            <xdr:cNvSpPr/>
          </xdr:nvSpPr>
          <xdr:spPr>
            <a:xfrm>
              <a:off x="3506420" y="10319870"/>
              <a:ext cx="2273475" cy="1589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64" name="Shape 64"/>
            <xdr:cNvSpPr txBox="1"/>
          </xdr:nvSpPr>
          <xdr:spPr>
            <a:xfrm>
              <a:off x="3506420" y="11128361"/>
              <a:ext cx="2273479" cy="780517"/>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Beschreibe</a:t>
              </a:r>
              <a:r>
                <a:rPr b="0" i="0" lang="en-US" sz="1100" u="none" strike="noStrike">
                  <a:solidFill>
                    <a:schemeClr val="dk1"/>
                  </a:solidFill>
                  <a:latin typeface="Arial"/>
                  <a:ea typeface="Arial"/>
                  <a:cs typeface="Arial"/>
                  <a:sym typeface="Arial"/>
                </a:rPr>
                <a:t> den Vorgang, welcher zur Erfüllung des Lieferergebnisses führt.</a:t>
              </a:r>
              <a:endParaRPr b="0" sz="1100">
                <a:solidFill>
                  <a:schemeClr val="dk1"/>
                </a:solidFill>
                <a:latin typeface="Arial"/>
                <a:ea typeface="Arial"/>
                <a:cs typeface="Arial"/>
                <a:sym typeface="Arial"/>
              </a:endParaRPr>
            </a:p>
          </xdr:txBody>
        </xdr:sp>
        <xdr:cxnSp>
          <xdr:nvCxnSpPr>
            <xdr:cNvPr id="65" name="Shape 65"/>
            <xdr:cNvCxnSpPr/>
          </xdr:nvCxnSpPr>
          <xdr:spPr>
            <a:xfrm rot="10800000">
              <a:off x="4315499" y="10319870"/>
              <a:ext cx="0" cy="762718"/>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10</xdr:col>
      <xdr:colOff>133350</xdr:colOff>
      <xdr:row>43</xdr:row>
      <xdr:rowOff>9525</xdr:rowOff>
    </xdr:from>
    <xdr:ext cx="3324225" cy="2990850"/>
    <xdr:grpSp>
      <xdr:nvGrpSpPr>
        <xdr:cNvPr id="2" name="Shape 2"/>
        <xdr:cNvGrpSpPr/>
      </xdr:nvGrpSpPr>
      <xdr:grpSpPr>
        <a:xfrm>
          <a:off x="3683888" y="2284575"/>
          <a:ext cx="3324225" cy="2990850"/>
          <a:chOff x="3683888" y="2284575"/>
          <a:chExt cx="3324225" cy="2990850"/>
        </a:xfrm>
      </xdr:grpSpPr>
      <xdr:grpSp>
        <xdr:nvGrpSpPr>
          <xdr:cNvPr id="66" name="Shape 66"/>
          <xdr:cNvGrpSpPr/>
        </xdr:nvGrpSpPr>
        <xdr:grpSpPr>
          <a:xfrm>
            <a:off x="3683888" y="2284575"/>
            <a:ext cx="3324225" cy="2990850"/>
            <a:chOff x="9437236" y="10319870"/>
            <a:chExt cx="3408796" cy="3042344"/>
          </a:xfrm>
        </xdr:grpSpPr>
        <xdr:sp>
          <xdr:nvSpPr>
            <xdr:cNvPr id="7" name="Shape 7"/>
            <xdr:cNvSpPr/>
          </xdr:nvSpPr>
          <xdr:spPr>
            <a:xfrm>
              <a:off x="9437236" y="10319870"/>
              <a:ext cx="3408775" cy="3042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67" name="Shape 67"/>
            <xdr:cNvCxnSpPr/>
          </xdr:nvCxnSpPr>
          <xdr:spPr>
            <a:xfrm rot="10800000">
              <a:off x="9588958" y="10319870"/>
              <a:ext cx="0" cy="766800"/>
            </a:xfrm>
            <a:prstGeom prst="straightConnector1">
              <a:avLst/>
            </a:prstGeom>
            <a:solidFill>
              <a:schemeClr val="lt1"/>
            </a:solidFill>
            <a:ln cap="flat" cmpd="sng" w="28575">
              <a:solidFill>
                <a:srgbClr val="244D80"/>
              </a:solidFill>
              <a:prstDash val="solid"/>
              <a:round/>
              <a:headEnd len="sm" w="sm" type="none"/>
              <a:tailEnd len="med" w="med" type="triangle"/>
            </a:ln>
          </xdr:spPr>
        </xdr:cxnSp>
        <xdr:sp>
          <xdr:nvSpPr>
            <xdr:cNvPr id="68" name="Shape 68"/>
            <xdr:cNvSpPr txBox="1"/>
          </xdr:nvSpPr>
          <xdr:spPr>
            <a:xfrm>
              <a:off x="9437236" y="11133917"/>
              <a:ext cx="3408796" cy="2228297"/>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Die Wahrscheinlichkeit, dass die Aufgabe nach Plan erfüllt wird: Es wird automatisch ein Ampelsystem kreiert durch die Eingabe von </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- 1 (grün - geringes Risiko), </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- 2 (gelb - mittleres Risiko), oder </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- 3 (rot - hohes Risiko) </a:t>
              </a:r>
              <a:endParaRPr sz="1400"/>
            </a:p>
            <a:p>
              <a:pPr indent="0" lvl="0" marL="0" rtl="0" algn="l">
                <a:spcBef>
                  <a:spcPts val="0"/>
                </a:spcBef>
                <a:spcAft>
                  <a:spcPts val="0"/>
                </a:spcAft>
                <a:buNone/>
              </a:pPr>
              <a:r>
                <a:t/>
              </a:r>
              <a:endParaRPr sz="1100">
                <a:solidFill>
                  <a:schemeClr val="dk1"/>
                </a:solidFill>
                <a:latin typeface="Arial"/>
                <a:ea typeface="Arial"/>
                <a:cs typeface="Arial"/>
                <a:sym typeface="Arial"/>
              </a:endParaRPr>
            </a:p>
            <a:p>
              <a:pPr indent="0" lvl="0" marL="0" rtl="0" algn="l">
                <a:spcBef>
                  <a:spcPts val="0"/>
                </a:spcBef>
                <a:spcAft>
                  <a:spcPts val="0"/>
                </a:spcAft>
                <a:buNone/>
              </a:pPr>
              <a:r>
                <a:rPr lang="en-US" sz="1100">
                  <a:solidFill>
                    <a:schemeClr val="dk1"/>
                  </a:solidFill>
                  <a:latin typeface="Arial"/>
                  <a:ea typeface="Arial"/>
                  <a:cs typeface="Arial"/>
                  <a:sym typeface="Arial"/>
                </a:rPr>
                <a:t>Risikobetrachtungen sind z.B. die Abhängigkeit von externen Partnern, Ressourcenverfügbarkeit oder feststehende Termine. Die Risiken als auch mögliche Maßnahmen kannst du im Feld für Kommentare aufzeigen.</a:t>
              </a:r>
              <a:endParaRPr sz="1100">
                <a:solidFill>
                  <a:schemeClr val="dk1"/>
                </a:solidFill>
                <a:latin typeface="Arial"/>
                <a:ea typeface="Arial"/>
                <a:cs typeface="Arial"/>
                <a:sym typeface="Arial"/>
              </a:endParaRPr>
            </a:p>
          </xdr:txBody>
        </xdr:sp>
        <xdr:cxnSp>
          <xdr:nvCxnSpPr>
            <xdr:cNvPr id="69" name="Shape 69"/>
            <xdr:cNvCxnSpPr/>
          </xdr:nvCxnSpPr>
          <xdr:spPr>
            <a:xfrm rot="10800000">
              <a:off x="11081335" y="10319870"/>
              <a:ext cx="0" cy="766800"/>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5</xdr:col>
      <xdr:colOff>3352800</xdr:colOff>
      <xdr:row>43</xdr:row>
      <xdr:rowOff>19050</xdr:rowOff>
    </xdr:from>
    <xdr:ext cx="2552700" cy="3143250"/>
    <xdr:grpSp>
      <xdr:nvGrpSpPr>
        <xdr:cNvPr id="2" name="Shape 2" title="Drawing"/>
        <xdr:cNvGrpSpPr/>
      </xdr:nvGrpSpPr>
      <xdr:grpSpPr>
        <a:xfrm>
          <a:off x="4079175" y="2298863"/>
          <a:ext cx="2533760" cy="3128335"/>
          <a:chOff x="4079175" y="2298863"/>
          <a:chExt cx="2533760" cy="3128335"/>
        </a:xfrm>
      </xdr:grpSpPr>
      <xdr:grpSp>
        <xdr:nvGrpSpPr>
          <xdr:cNvPr id="70" name="Shape 70"/>
          <xdr:cNvGrpSpPr/>
        </xdr:nvGrpSpPr>
        <xdr:grpSpPr>
          <a:xfrm>
            <a:off x="4079175" y="2298863"/>
            <a:ext cx="2533760" cy="3128335"/>
            <a:chOff x="5962092" y="10319339"/>
            <a:chExt cx="3295815" cy="3201833"/>
          </a:xfrm>
        </xdr:grpSpPr>
        <xdr:sp>
          <xdr:nvSpPr>
            <xdr:cNvPr id="7" name="Shape 7"/>
            <xdr:cNvSpPr/>
          </xdr:nvSpPr>
          <xdr:spPr>
            <a:xfrm>
              <a:off x="5962092" y="10319339"/>
              <a:ext cx="3295650" cy="3031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71" name="Shape 71"/>
            <xdr:cNvCxnSpPr/>
          </xdr:nvCxnSpPr>
          <xdr:spPr>
            <a:xfrm rot="10800000">
              <a:off x="8952562" y="10319339"/>
              <a:ext cx="0" cy="2323842"/>
            </a:xfrm>
            <a:prstGeom prst="straightConnector1">
              <a:avLst/>
            </a:prstGeom>
            <a:solidFill>
              <a:schemeClr val="lt1"/>
            </a:solidFill>
            <a:ln cap="flat" cmpd="sng" w="28575">
              <a:solidFill>
                <a:srgbClr val="244D80"/>
              </a:solidFill>
              <a:prstDash val="solid"/>
              <a:round/>
              <a:headEnd len="sm" w="sm" type="none"/>
              <a:tailEnd len="med" w="med" type="triangle"/>
            </a:ln>
          </xdr:spPr>
        </xdr:cxnSp>
        <xdr:sp>
          <xdr:nvSpPr>
            <xdr:cNvPr id="72" name="Shape 72"/>
            <xdr:cNvSpPr txBox="1"/>
          </xdr:nvSpPr>
          <xdr:spPr>
            <a:xfrm>
              <a:off x="5962107" y="12736972"/>
              <a:ext cx="3295800" cy="78420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Fortschritt</a:t>
              </a:r>
              <a:r>
                <a:rPr b="0" i="0" lang="en-US" sz="1100" u="none" strike="noStrike">
                  <a:solidFill>
                    <a:schemeClr val="dk1"/>
                  </a:solidFill>
                  <a:latin typeface="Arial"/>
                  <a:ea typeface="Arial"/>
                  <a:cs typeface="Arial"/>
                  <a:sym typeface="Arial"/>
                </a:rPr>
                <a:t> der Aufgabe</a:t>
              </a:r>
              <a:r>
                <a:rPr b="0" i="0" lang="en-US" sz="1100" u="none" strike="noStrike">
                  <a:solidFill>
                    <a:schemeClr val="dk1"/>
                  </a:solidFill>
                  <a:latin typeface="Arial"/>
                  <a:ea typeface="Arial"/>
                  <a:cs typeface="Arial"/>
                  <a:sym typeface="Arial"/>
                </a:rPr>
                <a:t> in Prozent (Zahl von 0 bis 100). Das Prozentzeichen wird automatisch eingefügt.</a:t>
              </a:r>
              <a:endParaRPr b="0" sz="1100">
                <a:solidFill>
                  <a:schemeClr val="dk1"/>
                </a:solidFill>
                <a:latin typeface="Arial"/>
                <a:ea typeface="Arial"/>
                <a:cs typeface="Arial"/>
                <a:sym typeface="Arial"/>
              </a:endParaRPr>
            </a:p>
          </xdr:txBody>
        </xdr:sp>
      </xdr:grpSp>
    </xdr:grpSp>
    <xdr:clientData fLocksWithSheet="0"/>
  </xdr:oneCellAnchor>
  <xdr:oneCellAnchor>
    <xdr:from>
      <xdr:col>5</xdr:col>
      <xdr:colOff>3362325</xdr:colOff>
      <xdr:row>43</xdr:row>
      <xdr:rowOff>19050</xdr:rowOff>
    </xdr:from>
    <xdr:ext cx="1924050" cy="2486025"/>
    <xdr:grpSp>
      <xdr:nvGrpSpPr>
        <xdr:cNvPr id="2" name="Shape 2" title="Drawing"/>
        <xdr:cNvGrpSpPr/>
      </xdr:nvGrpSpPr>
      <xdr:grpSpPr>
        <a:xfrm>
          <a:off x="4393500" y="2651287"/>
          <a:ext cx="1904997" cy="2468845"/>
          <a:chOff x="4393500" y="2651287"/>
          <a:chExt cx="1904997" cy="2468845"/>
        </a:xfrm>
      </xdr:grpSpPr>
      <xdr:grpSp>
        <xdr:nvGrpSpPr>
          <xdr:cNvPr id="73" name="Shape 73"/>
          <xdr:cNvGrpSpPr/>
        </xdr:nvGrpSpPr>
        <xdr:grpSpPr>
          <a:xfrm>
            <a:off x="4393500" y="2651287"/>
            <a:ext cx="1904997" cy="2468845"/>
            <a:chOff x="5960731" y="10319552"/>
            <a:chExt cx="2579475" cy="2520108"/>
          </a:xfrm>
        </xdr:grpSpPr>
        <xdr:sp>
          <xdr:nvSpPr>
            <xdr:cNvPr id="7" name="Shape 7"/>
            <xdr:cNvSpPr/>
          </xdr:nvSpPr>
          <xdr:spPr>
            <a:xfrm>
              <a:off x="5960731" y="10319552"/>
              <a:ext cx="2579475" cy="2304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74" name="Shape 74"/>
            <xdr:cNvSpPr txBox="1"/>
          </xdr:nvSpPr>
          <xdr:spPr>
            <a:xfrm>
              <a:off x="5960733" y="12020360"/>
              <a:ext cx="2579400" cy="81930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Die geplante Dauer (in Tagen)</a:t>
              </a:r>
              <a:r>
                <a:rPr b="0" i="0" lang="en-US" sz="1100" u="none" strike="noStrike">
                  <a:solidFill>
                    <a:schemeClr val="dk1"/>
                  </a:solidFill>
                  <a:latin typeface="Arial"/>
                  <a:ea typeface="Arial"/>
                  <a:cs typeface="Arial"/>
                  <a:sym typeface="Arial"/>
                </a:rPr>
                <a:t> </a:t>
              </a:r>
              <a:r>
                <a:rPr b="0" i="0" lang="en-US" sz="1100" u="none" strike="noStrike">
                  <a:solidFill>
                    <a:schemeClr val="dk1"/>
                  </a:solidFill>
                  <a:latin typeface="Arial"/>
                  <a:ea typeface="Arial"/>
                  <a:cs typeface="Arial"/>
                  <a:sym typeface="Arial"/>
                </a:rPr>
                <a:t>Tätigkeit. </a:t>
              </a:r>
              <a:r>
                <a:rPr b="0" i="0" lang="en-US" sz="1100">
                  <a:solidFill>
                    <a:schemeClr val="dk1"/>
                  </a:solidFill>
                  <a:latin typeface="Arial"/>
                  <a:ea typeface="Arial"/>
                  <a:cs typeface="Arial"/>
                  <a:sym typeface="Arial"/>
                </a:rPr>
                <a:t>Das Enddatum wird  automatisch berechnet.</a:t>
              </a:r>
              <a:r>
                <a:rPr b="0" i="0" lang="en-US" sz="1100">
                  <a:solidFill>
                    <a:schemeClr val="dk1"/>
                  </a:solidFill>
                  <a:latin typeface="Arial"/>
                  <a:ea typeface="Arial"/>
                  <a:cs typeface="Arial"/>
                  <a:sym typeface="Arial"/>
                </a:rPr>
                <a:t> </a:t>
              </a:r>
              <a:endParaRPr b="0" i="0" sz="1100" u="none" strike="noStrike">
                <a:solidFill>
                  <a:schemeClr val="dk1"/>
                </a:solidFill>
                <a:latin typeface="Arial"/>
                <a:ea typeface="Arial"/>
                <a:cs typeface="Arial"/>
                <a:sym typeface="Arial"/>
              </a:endParaRPr>
            </a:p>
          </xdr:txBody>
        </xdr:sp>
        <xdr:cxnSp>
          <xdr:nvCxnSpPr>
            <xdr:cNvPr id="75" name="Shape 75"/>
            <xdr:cNvCxnSpPr/>
          </xdr:nvCxnSpPr>
          <xdr:spPr>
            <a:xfrm rot="10800000">
              <a:off x="7597751" y="10321131"/>
              <a:ext cx="0" cy="1610164"/>
            </a:xfrm>
            <a:prstGeom prst="straightConnector1">
              <a:avLst/>
            </a:prstGeom>
            <a:solidFill>
              <a:schemeClr val="lt1"/>
            </a:solidFill>
            <a:ln cap="flat" cmpd="sng" w="28575">
              <a:solidFill>
                <a:srgbClr val="244D80"/>
              </a:solidFill>
              <a:prstDash val="solid"/>
              <a:round/>
              <a:headEnd len="sm" w="sm" type="none"/>
              <a:tailEnd len="med" w="med" type="triangle"/>
            </a:ln>
          </xdr:spPr>
        </xdr:cxnSp>
        <xdr:cxnSp>
          <xdr:nvCxnSpPr>
            <xdr:cNvPr id="76" name="Shape 76"/>
            <xdr:cNvCxnSpPr/>
          </xdr:nvCxnSpPr>
          <xdr:spPr>
            <a:xfrm rot="10800000">
              <a:off x="8287918" y="10319552"/>
              <a:ext cx="0" cy="1608803"/>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4</xdr:col>
      <xdr:colOff>962025</xdr:colOff>
      <xdr:row>11</xdr:row>
      <xdr:rowOff>142875</xdr:rowOff>
    </xdr:from>
    <xdr:ext cx="2676525" cy="457200"/>
    <xdr:grpSp>
      <xdr:nvGrpSpPr>
        <xdr:cNvPr id="2" name="Shape 2"/>
        <xdr:cNvGrpSpPr/>
      </xdr:nvGrpSpPr>
      <xdr:grpSpPr>
        <a:xfrm>
          <a:off x="4007738" y="3551400"/>
          <a:ext cx="2676525" cy="457200"/>
          <a:chOff x="4007738" y="3551400"/>
          <a:chExt cx="2676525" cy="457200"/>
        </a:xfrm>
      </xdr:grpSpPr>
      <xdr:grpSp>
        <xdr:nvGrpSpPr>
          <xdr:cNvPr id="77" name="Shape 77"/>
          <xdr:cNvGrpSpPr/>
        </xdr:nvGrpSpPr>
        <xdr:grpSpPr>
          <a:xfrm>
            <a:off x="4007738" y="3551400"/>
            <a:ext cx="2676525" cy="457200"/>
            <a:chOff x="944757" y="4974284"/>
            <a:chExt cx="2728469" cy="395233"/>
          </a:xfrm>
        </xdr:grpSpPr>
        <xdr:sp>
          <xdr:nvSpPr>
            <xdr:cNvPr id="7" name="Shape 7"/>
            <xdr:cNvSpPr/>
          </xdr:nvSpPr>
          <xdr:spPr>
            <a:xfrm>
              <a:off x="944757" y="4974284"/>
              <a:ext cx="2728450" cy="395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78" name="Shape 78"/>
            <xdr:cNvSpPr txBox="1"/>
          </xdr:nvSpPr>
          <xdr:spPr>
            <a:xfrm>
              <a:off x="1792296" y="4974284"/>
              <a:ext cx="1880930" cy="395233"/>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100" u="none" strike="noStrike">
                  <a:solidFill>
                    <a:schemeClr val="dk1"/>
                  </a:solidFill>
                  <a:latin typeface="Arial"/>
                  <a:ea typeface="Arial"/>
                  <a:cs typeface="Arial"/>
                  <a:sym typeface="Arial"/>
                </a:rPr>
                <a:t>Trage</a:t>
              </a:r>
              <a:r>
                <a:rPr b="0" i="0" lang="en-US" sz="1100" u="none" strike="noStrike">
                  <a:solidFill>
                    <a:schemeClr val="dk1"/>
                  </a:solidFill>
                  <a:latin typeface="Arial"/>
                  <a:ea typeface="Arial"/>
                  <a:cs typeface="Arial"/>
                  <a:sym typeface="Arial"/>
                </a:rPr>
                <a:t> hier das Datum der letzten Aktualisierung ein.</a:t>
              </a:r>
              <a:endParaRPr b="0" sz="1100">
                <a:solidFill>
                  <a:schemeClr val="dk1"/>
                </a:solidFill>
                <a:latin typeface="Arial"/>
                <a:ea typeface="Arial"/>
                <a:cs typeface="Arial"/>
                <a:sym typeface="Arial"/>
              </a:endParaRPr>
            </a:p>
          </xdr:txBody>
        </xdr:sp>
        <xdr:cxnSp>
          <xdr:nvCxnSpPr>
            <xdr:cNvPr id="79" name="Shape 79"/>
            <xdr:cNvCxnSpPr/>
          </xdr:nvCxnSpPr>
          <xdr:spPr>
            <a:xfrm rot="10800000">
              <a:off x="944757" y="5126476"/>
              <a:ext cx="801595" cy="0"/>
            </a:xfrm>
            <a:prstGeom prst="straightConnector1">
              <a:avLst/>
            </a:prstGeom>
            <a:solidFill>
              <a:schemeClr val="lt1"/>
            </a:solidFill>
            <a:ln cap="flat" cmpd="sng" w="28575">
              <a:solidFill>
                <a:srgbClr val="244D80"/>
              </a:solidFill>
              <a:prstDash val="solid"/>
              <a:round/>
              <a:headEnd len="sm" w="sm" type="none"/>
              <a:tailEnd len="med" w="med" type="triangle"/>
            </a:ln>
          </xdr:spPr>
        </xdr:cxnSp>
      </xdr:grpSp>
    </xdr:grpSp>
    <xdr:clientData fLocksWithSheet="0"/>
  </xdr:oneCellAnchor>
  <xdr:oneCellAnchor>
    <xdr:from>
      <xdr:col>5</xdr:col>
      <xdr:colOff>390525</xdr:colOff>
      <xdr:row>0</xdr:row>
      <xdr:rowOff>76200</xdr:rowOff>
    </xdr:from>
    <xdr:ext cx="10191750" cy="1333500"/>
    <xdr:sp>
      <xdr:nvSpPr>
        <xdr:cNvPr id="80" name="Shape 80"/>
        <xdr:cNvSpPr txBox="1"/>
      </xdr:nvSpPr>
      <xdr:spPr>
        <a:xfrm>
          <a:off x="0" y="2970375"/>
          <a:ext cx="10692000" cy="161925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Zu guter Letzt kommen wir zum visuell herausstechendsten Teil des Projektplans, dem Projektzeitplan. Dieser zeigt alle Arbeitspakete und Tätigkeiten des Projekts in zeitlicher Abfolge (Meilensteine). Dies ist rechts in Form eines GANTT-Charts zu sehen. So hast du eine Grundlage für das Projektcontrolling, indem du nachverfolgen kannst, welche Tätigkeiten besetzt sind, den Fertigstellungsgrad definierst und das Risiko für die planmäßige Fertigstellung einschätzen kannst.</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 </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=&gt; Fülle dazu die Felder aus. So errechnet sich automatisch das Enddatum der einzelnen Tätigkeiten und letztendlich des ganzen Projekts, sowie der Gesamtstundenbedarf der einzelnen Tätigkeiten. (Dieser hilft dir im Tabellenblatt "Ressourcen", die passende Beauftragung für die jeweilige Ressource zu identifizieren.)</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 </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Bedenke: Auch bei bester Planung sind nicht alle Abhängigkeiten vorherzusehen. Daher betrachte dieses Template als lebendiges Dokument, nutze es als Kommunikationsgrundlage und passe es an, wenn nötig. Damit bist du bestens gerüstet für ein erfolgreiches Projekt. Gutes Gelingen!</a:t>
          </a:r>
          <a:endParaRPr sz="1400"/>
        </a:p>
      </xdr:txBody>
    </xdr:sp>
    <xdr:clientData fLocksWithSheet="0"/>
  </xdr:oneCellAnchor>
  <xdr:oneCellAnchor>
    <xdr:from>
      <xdr:col>0</xdr:col>
      <xdr:colOff>0</xdr:colOff>
      <xdr:row>0</xdr:row>
      <xdr:rowOff>0</xdr:rowOff>
    </xdr:from>
    <xdr:ext cx="2524125" cy="609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1371600</xdr:colOff>
      <xdr:row>0</xdr:row>
      <xdr:rowOff>152400</xdr:rowOff>
    </xdr:from>
    <xdr:ext cx="4371975" cy="1171575"/>
    <xdr:sp>
      <xdr:nvSpPr>
        <xdr:cNvPr id="81" name="Shape 81"/>
        <xdr:cNvSpPr txBox="1"/>
      </xdr:nvSpPr>
      <xdr:spPr>
        <a:xfrm>
          <a:off x="3169550" y="3289477"/>
          <a:ext cx="4353000" cy="1151700"/>
        </a:xfrm>
        <a:prstGeom prst="rect">
          <a:avLst/>
        </a:prstGeom>
        <a:solidFill>
          <a:schemeClr val="lt1"/>
        </a:solidFill>
        <a:ln cap="flat" cmpd="sng" w="28575">
          <a:solidFill>
            <a:srgbClr val="244D8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In dieser Liste werden alle relevanten Feiertage im Kalenderjahr eingetragen. Die Feiertage dienen der Berechnung der Tage im Terminplan, an denen nicht gearbeitet wird. </a:t>
          </a:r>
          <a:endParaRPr sz="1400"/>
        </a:p>
        <a:p>
          <a:pPr indent="0" lvl="0" marL="0" rtl="0" algn="l">
            <a:spcBef>
              <a:spcPts val="0"/>
            </a:spcBef>
            <a:spcAft>
              <a:spcPts val="0"/>
            </a:spcAft>
            <a:buNone/>
          </a:pPr>
          <a:r>
            <a:t/>
          </a:r>
          <a:endParaRPr sz="1100">
            <a:solidFill>
              <a:schemeClr val="dk1"/>
            </a:solidFill>
            <a:latin typeface="Arial"/>
            <a:ea typeface="Arial"/>
            <a:cs typeface="Arial"/>
            <a:sym typeface="Arial"/>
          </a:endParaRPr>
        </a:p>
        <a:p>
          <a:pPr indent="0" lvl="0" marL="0" rtl="0" algn="l">
            <a:spcBef>
              <a:spcPts val="0"/>
            </a:spcBef>
            <a:spcAft>
              <a:spcPts val="0"/>
            </a:spcAft>
            <a:buNone/>
          </a:pPr>
          <a:r>
            <a:rPr lang="en-US" sz="1100">
              <a:solidFill>
                <a:schemeClr val="dk1"/>
              </a:solidFill>
              <a:latin typeface="Arial"/>
              <a:ea typeface="Arial"/>
              <a:cs typeface="Arial"/>
              <a:sym typeface="Arial"/>
            </a:rPr>
            <a:t>Beachte, dass die Feiertage je nach Bundesland angepasst werden müssen.</a:t>
          </a:r>
          <a:endParaRPr b="0" sz="1100">
            <a:solidFill>
              <a:schemeClr val="dk1"/>
            </a:solidFill>
            <a:latin typeface="Arial"/>
            <a:ea typeface="Arial"/>
            <a:cs typeface="Arial"/>
            <a:sym typeface="Arial"/>
          </a:endParaRPr>
        </a:p>
      </xdr:txBody>
    </xdr:sp>
    <xdr:clientData fLocksWithSheet="0"/>
  </xdr:oneCellAnchor>
  <xdr:oneCellAnchor>
    <xdr:from>
      <xdr:col>0</xdr:col>
      <xdr:colOff>0</xdr:colOff>
      <xdr:row>0</xdr:row>
      <xdr:rowOff>0</xdr:rowOff>
    </xdr:from>
    <xdr:ext cx="2571750" cy="609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mailto:christian@myfirma.de" TargetMode="External"/><Relationship Id="rId2" Type="http://schemas.openxmlformats.org/officeDocument/2006/relationships/hyperlink" Target="mailto:claudia@myfirma.de" TargetMode="External"/><Relationship Id="rId3" Type="http://schemas.openxmlformats.org/officeDocument/2006/relationships/hyperlink" Target="mailto:manfred@myfirma.de" TargetMode="External"/><Relationship Id="rId4" Type="http://schemas.openxmlformats.org/officeDocument/2006/relationships/hyperlink" Target="mailto:martin@myfirma.de" TargetMode="External"/><Relationship Id="rId5" Type="http://schemas.openxmlformats.org/officeDocument/2006/relationships/hyperlink" Target="mailto:sandra@myfirma.de" TargetMode="External"/><Relationship Id="rId6" Type="http://schemas.openxmlformats.org/officeDocument/2006/relationships/hyperlink" Target="mailto:petra@extern.de" TargetMode="External"/><Relationship Id="rId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4.44"/>
    <col customWidth="1" min="2" max="2" width="20.11"/>
    <col customWidth="1" min="3" max="3" width="46.22"/>
    <col customWidth="1" min="4" max="26" width="8.56"/>
  </cols>
  <sheetData>
    <row r="1" ht="15.75" customHeight="1"/>
    <row r="2" ht="15.75" customHeight="1"/>
    <row r="3" ht="15.75" customHeight="1"/>
    <row r="4" ht="15.75" customHeight="1"/>
    <row r="5" ht="44.25" customHeight="1">
      <c r="B5" s="1" t="s">
        <v>0</v>
      </c>
      <c r="C5" s="2"/>
    </row>
    <row r="6" ht="15.75" customHeight="1">
      <c r="B6" s="3" t="s">
        <v>1</v>
      </c>
      <c r="C6" s="4"/>
    </row>
    <row r="7" ht="15.75" customHeight="1">
      <c r="B7" s="5" t="s">
        <v>2</v>
      </c>
      <c r="C7" s="6" t="str">
        <f>Umfang!C6</f>
        <v>Benenne das Projekt</v>
      </c>
    </row>
    <row r="8" ht="15.75" customHeight="1">
      <c r="B8" s="5" t="s">
        <v>3</v>
      </c>
      <c r="C8" s="6" t="str">
        <f>Umfang!C8</f>
        <v>Gib dem Projekt eine fortlaufende Nummer (optional)</v>
      </c>
    </row>
    <row r="9" ht="15.75" customHeight="1">
      <c r="B9" s="5" t="s">
        <v>4</v>
      </c>
      <c r="C9" s="7" t="str">
        <f>Umfang!C18</f>
        <v>Beschreibe den Zielzustand des Projektes</v>
      </c>
    </row>
    <row r="10" ht="15.75" customHeight="1">
      <c r="B10" s="5" t="s">
        <v>5</v>
      </c>
      <c r="C10" s="8" t="str">
        <f>Umfang!C10</f>
        <v>Benenne die Projektleitung und Kontaktperson/en für das Projekt</v>
      </c>
    </row>
    <row r="11" ht="15.75" customHeight="1">
      <c r="B11" s="3" t="s">
        <v>6</v>
      </c>
      <c r="C11" s="4"/>
    </row>
    <row r="12" ht="15.75" customHeight="1">
      <c r="B12" s="5" t="s">
        <v>7</v>
      </c>
      <c r="C12" s="9">
        <f>Terminplan!G9</f>
        <v>45293</v>
      </c>
    </row>
    <row r="13" ht="15.75" customHeight="1">
      <c r="B13" s="10" t="s">
        <v>8</v>
      </c>
      <c r="C13" s="11">
        <f>Terminplan!G10</f>
        <v>45377</v>
      </c>
    </row>
    <row r="14" ht="15.75" customHeight="1">
      <c r="A14" s="12"/>
      <c r="B14" s="12"/>
      <c r="C14" s="12"/>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4.44"/>
    <col customWidth="1" min="2" max="2" width="16.0"/>
    <col customWidth="1" min="3" max="3" width="53.22"/>
    <col customWidth="1" min="4" max="4" width="40.11"/>
    <col customWidth="1" min="5" max="26" width="8.67"/>
  </cols>
  <sheetData>
    <row r="1" ht="15.75" customHeight="1"/>
    <row r="2" ht="15.75" customHeight="1"/>
    <row r="3" ht="15.75" customHeight="1"/>
    <row r="4" ht="15.75" customHeight="1"/>
    <row r="5" ht="45.0" customHeight="1">
      <c r="B5" s="13" t="s">
        <v>9</v>
      </c>
      <c r="C5" s="14"/>
      <c r="D5" s="15"/>
    </row>
    <row r="6" ht="51.0" customHeight="1">
      <c r="B6" s="16" t="s">
        <v>2</v>
      </c>
      <c r="C6" s="17" t="s">
        <v>10</v>
      </c>
      <c r="D6" s="18" t="s">
        <v>11</v>
      </c>
    </row>
    <row r="7" ht="15.75" customHeight="1">
      <c r="B7" s="19"/>
      <c r="C7" s="20"/>
      <c r="D7" s="21"/>
    </row>
    <row r="8" ht="51.0" customHeight="1">
      <c r="B8" s="16" t="s">
        <v>3</v>
      </c>
      <c r="C8" s="17" t="s">
        <v>12</v>
      </c>
      <c r="D8" s="18" t="s">
        <v>13</v>
      </c>
    </row>
    <row r="9" ht="15.75" customHeight="1">
      <c r="B9" s="19"/>
      <c r="C9" s="20"/>
      <c r="D9" s="21"/>
    </row>
    <row r="10" ht="51.0" customHeight="1">
      <c r="B10" s="16" t="s">
        <v>14</v>
      </c>
      <c r="C10" s="17" t="s">
        <v>15</v>
      </c>
      <c r="D10" s="18" t="s">
        <v>16</v>
      </c>
    </row>
    <row r="11" ht="15.75" customHeight="1">
      <c r="B11" s="19"/>
      <c r="C11" s="20"/>
      <c r="D11" s="21"/>
    </row>
    <row r="12" ht="51.0" customHeight="1">
      <c r="B12" s="16" t="s">
        <v>17</v>
      </c>
      <c r="C12" s="22" t="s">
        <v>18</v>
      </c>
      <c r="D12" s="18" t="s">
        <v>19</v>
      </c>
      <c r="F12" s="23"/>
    </row>
    <row r="13" ht="15.75" customHeight="1">
      <c r="B13" s="19"/>
      <c r="C13" s="20"/>
      <c r="D13" s="21"/>
    </row>
    <row r="14" ht="51.0" customHeight="1">
      <c r="B14" s="16" t="s">
        <v>20</v>
      </c>
      <c r="C14" s="22" t="s">
        <v>21</v>
      </c>
      <c r="D14" s="18" t="s">
        <v>22</v>
      </c>
    </row>
    <row r="15" ht="15.75" customHeight="1">
      <c r="B15" s="19"/>
      <c r="C15" s="20"/>
      <c r="D15" s="21"/>
    </row>
    <row r="16" ht="51.0" customHeight="1">
      <c r="B16" s="16" t="s">
        <v>23</v>
      </c>
      <c r="C16" s="22" t="s">
        <v>24</v>
      </c>
      <c r="D16" s="18" t="s">
        <v>25</v>
      </c>
    </row>
    <row r="17" ht="15.75" customHeight="1">
      <c r="B17" s="19"/>
      <c r="C17" s="20"/>
      <c r="D17" s="21"/>
    </row>
    <row r="18" ht="51.0" customHeight="1">
      <c r="B18" s="16" t="s">
        <v>26</v>
      </c>
      <c r="C18" s="22" t="s">
        <v>27</v>
      </c>
      <c r="D18" s="18" t="s">
        <v>28</v>
      </c>
    </row>
    <row r="19" ht="15.75" customHeight="1">
      <c r="B19" s="19"/>
      <c r="C19" s="20"/>
      <c r="D19" s="21"/>
    </row>
    <row r="20" ht="51.0" customHeight="1">
      <c r="B20" s="16" t="s">
        <v>29</v>
      </c>
      <c r="C20" s="22" t="s">
        <v>30</v>
      </c>
      <c r="D20" s="24" t="s">
        <v>31</v>
      </c>
    </row>
    <row r="21" ht="15.75" customHeight="1">
      <c r="B21" s="19"/>
      <c r="C21" s="20"/>
      <c r="D21" s="21"/>
    </row>
    <row r="22" ht="51.0" customHeight="1">
      <c r="B22" s="16" t="s">
        <v>32</v>
      </c>
      <c r="C22" s="22" t="s">
        <v>33</v>
      </c>
      <c r="D22" s="24" t="s">
        <v>34</v>
      </c>
    </row>
    <row r="23" ht="15.75" customHeight="1">
      <c r="B23" s="19"/>
      <c r="C23" s="20"/>
      <c r="D23" s="21"/>
    </row>
    <row r="24" ht="51.0" customHeight="1">
      <c r="B24" s="25" t="s">
        <v>35</v>
      </c>
      <c r="C24" s="22" t="s">
        <v>36</v>
      </c>
      <c r="D24" s="26" t="s">
        <v>37</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4.44"/>
    <col customWidth="1" min="2" max="2" width="6.11"/>
    <col customWidth="1" min="3" max="4" width="38.11"/>
    <col customWidth="1" min="5" max="5" width="32.44"/>
    <col customWidth="1" min="6" max="6" width="13.56"/>
    <col customWidth="1" min="7" max="22" width="8.11"/>
    <col customWidth="1" min="23" max="26" width="10.11"/>
  </cols>
  <sheetData>
    <row r="1" ht="15.75" customHeight="1"/>
    <row r="2" ht="15.75" customHeight="1"/>
    <row r="3" ht="15.75" customHeight="1"/>
    <row r="4" ht="15.75" customHeight="1"/>
    <row r="5" ht="45.0" customHeight="1">
      <c r="B5" s="13" t="s">
        <v>38</v>
      </c>
      <c r="C5" s="14"/>
      <c r="D5" s="14"/>
      <c r="E5" s="15"/>
    </row>
    <row r="6" ht="12.75" customHeight="1">
      <c r="A6" s="27"/>
      <c r="B6" s="28" t="s">
        <v>39</v>
      </c>
      <c r="C6" s="29" t="s">
        <v>40</v>
      </c>
      <c r="D6" s="30" t="s">
        <v>41</v>
      </c>
      <c r="E6" s="31" t="s">
        <v>42</v>
      </c>
      <c r="F6" s="27"/>
      <c r="G6" s="27"/>
      <c r="H6" s="27"/>
      <c r="I6" s="27"/>
      <c r="J6" s="27"/>
      <c r="K6" s="27"/>
      <c r="L6" s="27"/>
      <c r="M6" s="27"/>
      <c r="N6" s="27"/>
      <c r="O6" s="27"/>
      <c r="P6" s="27"/>
      <c r="Q6" s="27"/>
      <c r="R6" s="27"/>
      <c r="S6" s="27"/>
      <c r="T6" s="27"/>
      <c r="U6" s="27"/>
      <c r="V6" s="27"/>
    </row>
    <row r="7">
      <c r="A7" s="32"/>
      <c r="B7" s="33" t="s">
        <v>43</v>
      </c>
      <c r="C7" s="34" t="s">
        <v>44</v>
      </c>
      <c r="D7" s="35" t="s">
        <v>45</v>
      </c>
      <c r="E7" s="36" t="s">
        <v>46</v>
      </c>
      <c r="F7" s="32"/>
      <c r="G7" s="32"/>
      <c r="H7" s="32"/>
      <c r="I7" s="32"/>
      <c r="J7" s="32"/>
      <c r="K7" s="32"/>
      <c r="L7" s="32"/>
      <c r="M7" s="32"/>
      <c r="N7" s="32"/>
      <c r="O7" s="32"/>
      <c r="P7" s="32"/>
      <c r="Q7" s="32"/>
      <c r="R7" s="32"/>
      <c r="S7" s="32"/>
      <c r="T7" s="32"/>
      <c r="U7" s="32"/>
      <c r="V7" s="32"/>
    </row>
    <row r="8">
      <c r="A8" s="32"/>
      <c r="B8" s="33" t="s">
        <v>47</v>
      </c>
      <c r="C8" s="34" t="s">
        <v>48</v>
      </c>
      <c r="D8" s="35" t="s">
        <v>49</v>
      </c>
      <c r="E8" s="36" t="s">
        <v>50</v>
      </c>
      <c r="F8" s="32"/>
      <c r="G8" s="32"/>
      <c r="H8" s="32"/>
      <c r="I8" s="32"/>
      <c r="J8" s="32"/>
      <c r="K8" s="32"/>
      <c r="L8" s="32"/>
      <c r="M8" s="32"/>
      <c r="N8" s="32"/>
      <c r="O8" s="32"/>
      <c r="P8" s="32"/>
      <c r="Q8" s="32"/>
      <c r="R8" s="32"/>
      <c r="S8" s="32"/>
      <c r="T8" s="32"/>
      <c r="U8" s="32"/>
      <c r="V8" s="32"/>
    </row>
    <row r="9">
      <c r="A9" s="32"/>
      <c r="B9" s="33" t="s">
        <v>51</v>
      </c>
      <c r="C9" s="34" t="s">
        <v>52</v>
      </c>
      <c r="D9" s="35" t="s">
        <v>53</v>
      </c>
      <c r="E9" s="36" t="s">
        <v>54</v>
      </c>
      <c r="F9" s="32"/>
      <c r="G9" s="32"/>
      <c r="H9" s="32"/>
      <c r="I9" s="32"/>
      <c r="J9" s="32"/>
      <c r="K9" s="32"/>
      <c r="L9" s="32"/>
      <c r="M9" s="32"/>
      <c r="N9" s="32"/>
      <c r="O9" s="32"/>
      <c r="P9" s="32"/>
      <c r="Q9" s="32"/>
      <c r="R9" s="32"/>
      <c r="S9" s="32"/>
      <c r="T9" s="32"/>
      <c r="U9" s="32"/>
      <c r="V9" s="32"/>
    </row>
    <row r="10">
      <c r="A10" s="32"/>
      <c r="B10" s="33" t="s">
        <v>55</v>
      </c>
      <c r="C10" s="34" t="s">
        <v>56</v>
      </c>
      <c r="D10" s="35" t="s">
        <v>57</v>
      </c>
      <c r="E10" s="36" t="s">
        <v>58</v>
      </c>
      <c r="F10" s="32"/>
      <c r="G10" s="32"/>
      <c r="H10" s="32"/>
      <c r="I10" s="32"/>
      <c r="J10" s="32"/>
      <c r="K10" s="32"/>
      <c r="L10" s="32"/>
      <c r="M10" s="32"/>
      <c r="N10" s="32"/>
      <c r="O10" s="32"/>
      <c r="P10" s="32"/>
      <c r="Q10" s="32"/>
      <c r="R10" s="32"/>
      <c r="S10" s="32"/>
      <c r="T10" s="32"/>
      <c r="U10" s="32"/>
      <c r="V10" s="32"/>
    </row>
    <row r="11">
      <c r="A11" s="32"/>
      <c r="B11" s="33" t="s">
        <v>59</v>
      </c>
      <c r="C11" s="34" t="s">
        <v>60</v>
      </c>
      <c r="D11" s="35" t="s">
        <v>61</v>
      </c>
      <c r="E11" s="36" t="s">
        <v>62</v>
      </c>
      <c r="F11" s="32"/>
      <c r="G11" s="32"/>
      <c r="H11" s="32"/>
      <c r="I11" s="32"/>
      <c r="J11" s="32"/>
      <c r="K11" s="32"/>
      <c r="L11" s="32"/>
      <c r="M11" s="32"/>
      <c r="N11" s="32"/>
      <c r="O11" s="32"/>
      <c r="P11" s="32"/>
      <c r="Q11" s="32"/>
      <c r="R11" s="32"/>
      <c r="S11" s="32"/>
      <c r="T11" s="32"/>
      <c r="U11" s="32"/>
      <c r="V11" s="32"/>
    </row>
    <row r="12">
      <c r="A12" s="32"/>
      <c r="B12" s="33" t="s">
        <v>63</v>
      </c>
      <c r="C12" s="34" t="s">
        <v>64</v>
      </c>
      <c r="D12" s="35" t="s">
        <v>65</v>
      </c>
      <c r="E12" s="36" t="s">
        <v>66</v>
      </c>
      <c r="F12" s="32"/>
      <c r="G12" s="32"/>
      <c r="H12" s="32"/>
      <c r="I12" s="32"/>
      <c r="J12" s="32"/>
      <c r="K12" s="32"/>
      <c r="L12" s="32"/>
      <c r="M12" s="32"/>
      <c r="N12" s="32"/>
      <c r="O12" s="32"/>
      <c r="P12" s="32"/>
      <c r="Q12" s="32"/>
      <c r="R12" s="32"/>
      <c r="S12" s="32"/>
      <c r="T12" s="32"/>
      <c r="U12" s="32"/>
      <c r="V12" s="32"/>
    </row>
    <row r="13">
      <c r="A13" s="32"/>
      <c r="B13" s="33"/>
      <c r="C13" s="34"/>
      <c r="D13" s="35"/>
      <c r="E13" s="36" t="s">
        <v>67</v>
      </c>
      <c r="F13" s="32"/>
      <c r="G13" s="32"/>
      <c r="H13" s="32"/>
      <c r="I13" s="32"/>
      <c r="J13" s="32"/>
      <c r="K13" s="32"/>
      <c r="L13" s="32"/>
      <c r="M13" s="32"/>
      <c r="N13" s="32"/>
      <c r="O13" s="32"/>
      <c r="P13" s="32"/>
      <c r="Q13" s="32"/>
      <c r="R13" s="32"/>
      <c r="S13" s="32"/>
      <c r="T13" s="32"/>
      <c r="U13" s="32"/>
      <c r="V13" s="32"/>
    </row>
    <row r="14">
      <c r="A14" s="32"/>
      <c r="B14" s="33"/>
      <c r="C14" s="34"/>
      <c r="D14" s="35"/>
      <c r="E14" s="36" t="s">
        <v>67</v>
      </c>
      <c r="F14" s="32"/>
      <c r="G14" s="32"/>
      <c r="H14" s="32"/>
      <c r="I14" s="32"/>
      <c r="J14" s="32"/>
      <c r="K14" s="32"/>
      <c r="L14" s="32"/>
      <c r="M14" s="32"/>
      <c r="N14" s="32"/>
      <c r="O14" s="32"/>
      <c r="P14" s="32"/>
      <c r="Q14" s="32"/>
      <c r="R14" s="32"/>
      <c r="S14" s="32"/>
      <c r="T14" s="32"/>
      <c r="U14" s="32"/>
      <c r="V14" s="32"/>
    </row>
    <row r="15">
      <c r="A15" s="32"/>
      <c r="B15" s="33"/>
      <c r="C15" s="34"/>
      <c r="D15" s="35"/>
      <c r="E15" s="36" t="s">
        <v>67</v>
      </c>
      <c r="F15" s="32"/>
      <c r="G15" s="32"/>
      <c r="H15" s="32"/>
      <c r="I15" s="32"/>
      <c r="J15" s="32"/>
      <c r="K15" s="32"/>
      <c r="L15" s="32"/>
      <c r="M15" s="32"/>
      <c r="N15" s="32"/>
      <c r="O15" s="32"/>
      <c r="P15" s="32"/>
      <c r="Q15" s="32"/>
      <c r="R15" s="32"/>
      <c r="S15" s="32"/>
      <c r="T15" s="32"/>
      <c r="U15" s="32"/>
      <c r="V15" s="32"/>
    </row>
    <row r="16">
      <c r="A16" s="32"/>
      <c r="B16" s="33"/>
      <c r="C16" s="34"/>
      <c r="D16" s="35"/>
      <c r="E16" s="36" t="s">
        <v>67</v>
      </c>
      <c r="F16" s="32"/>
      <c r="G16" s="32"/>
      <c r="H16" s="32"/>
      <c r="I16" s="32"/>
      <c r="J16" s="32"/>
      <c r="K16" s="32"/>
      <c r="L16" s="32"/>
      <c r="M16" s="32"/>
      <c r="N16" s="32"/>
      <c r="O16" s="32"/>
      <c r="P16" s="32"/>
      <c r="Q16" s="32"/>
      <c r="R16" s="32"/>
      <c r="S16" s="32"/>
      <c r="T16" s="32"/>
      <c r="U16" s="32"/>
      <c r="V16" s="32"/>
    </row>
    <row r="17">
      <c r="A17" s="32"/>
      <c r="B17" s="33"/>
      <c r="C17" s="34"/>
      <c r="D17" s="35"/>
      <c r="E17" s="36" t="s">
        <v>67</v>
      </c>
      <c r="F17" s="32"/>
      <c r="G17" s="32"/>
      <c r="H17" s="32"/>
      <c r="I17" s="32"/>
      <c r="J17" s="32"/>
      <c r="K17" s="32"/>
      <c r="L17" s="32"/>
      <c r="M17" s="32"/>
      <c r="N17" s="32"/>
      <c r="O17" s="32"/>
      <c r="P17" s="32"/>
      <c r="Q17" s="32"/>
      <c r="R17" s="32"/>
      <c r="S17" s="32"/>
      <c r="T17" s="32"/>
      <c r="U17" s="32"/>
      <c r="V17" s="32"/>
    </row>
    <row r="18">
      <c r="A18" s="32"/>
      <c r="B18" s="33"/>
      <c r="C18" s="34"/>
      <c r="D18" s="35"/>
      <c r="E18" s="36" t="s">
        <v>67</v>
      </c>
      <c r="F18" s="32"/>
      <c r="G18" s="32"/>
      <c r="H18" s="32"/>
      <c r="I18" s="32"/>
      <c r="J18" s="32"/>
      <c r="K18" s="32"/>
      <c r="L18" s="32"/>
      <c r="M18" s="32"/>
      <c r="N18" s="32"/>
      <c r="O18" s="32"/>
      <c r="P18" s="32"/>
      <c r="Q18" s="32"/>
      <c r="R18" s="32"/>
      <c r="S18" s="32"/>
      <c r="T18" s="32"/>
      <c r="U18" s="32"/>
      <c r="V18" s="32"/>
    </row>
    <row r="19">
      <c r="A19" s="32"/>
      <c r="B19" s="33"/>
      <c r="C19" s="34"/>
      <c r="D19" s="35"/>
      <c r="E19" s="36" t="s">
        <v>67</v>
      </c>
      <c r="F19" s="32"/>
      <c r="G19" s="32"/>
      <c r="H19" s="32"/>
      <c r="I19" s="32"/>
      <c r="J19" s="32"/>
      <c r="K19" s="32"/>
      <c r="L19" s="32"/>
      <c r="M19" s="32"/>
      <c r="N19" s="32"/>
      <c r="O19" s="32"/>
      <c r="P19" s="32"/>
      <c r="Q19" s="32"/>
      <c r="R19" s="32"/>
      <c r="S19" s="32"/>
      <c r="T19" s="32"/>
      <c r="U19" s="32"/>
      <c r="V19" s="32"/>
    </row>
    <row r="20">
      <c r="A20" s="32"/>
      <c r="B20" s="33"/>
      <c r="C20" s="34"/>
      <c r="D20" s="35"/>
      <c r="E20" s="36" t="s">
        <v>67</v>
      </c>
      <c r="F20" s="32"/>
      <c r="G20" s="32"/>
      <c r="H20" s="32"/>
      <c r="I20" s="32"/>
      <c r="J20" s="32"/>
      <c r="K20" s="32"/>
      <c r="L20" s="32"/>
      <c r="M20" s="32"/>
      <c r="N20" s="32"/>
      <c r="O20" s="32"/>
      <c r="P20" s="32"/>
      <c r="Q20" s="32"/>
      <c r="R20" s="32"/>
      <c r="S20" s="32"/>
      <c r="T20" s="32"/>
      <c r="U20" s="32"/>
      <c r="V20" s="32"/>
    </row>
    <row r="21" ht="15.75" customHeight="1">
      <c r="A21" s="32"/>
      <c r="B21" s="33"/>
      <c r="C21" s="34"/>
      <c r="D21" s="35"/>
      <c r="E21" s="36" t="s">
        <v>67</v>
      </c>
      <c r="F21" s="32"/>
      <c r="G21" s="32"/>
      <c r="H21" s="32"/>
      <c r="I21" s="32"/>
      <c r="J21" s="32"/>
      <c r="K21" s="32"/>
      <c r="L21" s="32"/>
      <c r="M21" s="32"/>
      <c r="N21" s="32"/>
      <c r="O21" s="32"/>
      <c r="P21" s="32"/>
      <c r="Q21" s="32"/>
      <c r="R21" s="32"/>
      <c r="S21" s="32"/>
      <c r="T21" s="32"/>
      <c r="U21" s="32"/>
      <c r="V21" s="32"/>
    </row>
    <row r="22" ht="15.75" customHeight="1">
      <c r="A22" s="32"/>
      <c r="B22" s="33"/>
      <c r="C22" s="34"/>
      <c r="D22" s="35"/>
      <c r="E22" s="36" t="s">
        <v>67</v>
      </c>
      <c r="F22" s="32"/>
      <c r="G22" s="32"/>
      <c r="H22" s="32"/>
      <c r="I22" s="32"/>
      <c r="J22" s="32"/>
      <c r="K22" s="32"/>
      <c r="L22" s="32"/>
      <c r="M22" s="32"/>
      <c r="N22" s="32"/>
      <c r="O22" s="32"/>
      <c r="P22" s="32"/>
      <c r="Q22" s="32"/>
      <c r="R22" s="32"/>
      <c r="S22" s="32"/>
      <c r="T22" s="32"/>
      <c r="U22" s="32"/>
      <c r="V22" s="32"/>
    </row>
    <row r="23" ht="15.75" customHeight="1">
      <c r="A23" s="32"/>
      <c r="B23" s="37"/>
      <c r="C23" s="38"/>
      <c r="D23" s="39"/>
      <c r="E23" s="40" t="s">
        <v>67</v>
      </c>
      <c r="F23" s="32"/>
      <c r="G23" s="32"/>
      <c r="H23" s="32"/>
      <c r="I23" s="32"/>
      <c r="J23" s="32"/>
      <c r="K23" s="32"/>
      <c r="L23" s="32"/>
      <c r="M23" s="32"/>
      <c r="N23" s="32"/>
      <c r="O23" s="32"/>
      <c r="P23" s="32"/>
      <c r="Q23" s="32"/>
      <c r="R23" s="32"/>
      <c r="S23" s="32"/>
      <c r="T23" s="32"/>
      <c r="U23" s="32"/>
      <c r="V23" s="32"/>
    </row>
    <row r="24" ht="15.75" customHeight="1">
      <c r="A24" s="32"/>
      <c r="B24" s="12"/>
      <c r="C24" s="12"/>
      <c r="D24" s="12"/>
      <c r="E24" s="12"/>
      <c r="F24" s="32"/>
      <c r="G24" s="32"/>
      <c r="H24" s="32"/>
      <c r="I24" s="32"/>
      <c r="J24" s="32"/>
      <c r="K24" s="32"/>
      <c r="L24" s="32"/>
      <c r="M24" s="32"/>
      <c r="N24" s="32"/>
      <c r="O24" s="32"/>
      <c r="P24" s="32"/>
      <c r="Q24" s="32"/>
      <c r="R24" s="32"/>
      <c r="S24" s="32"/>
      <c r="T24" s="32"/>
      <c r="U24" s="32"/>
      <c r="V24" s="32"/>
    </row>
    <row r="25" ht="15.75" customHeight="1">
      <c r="A25" s="32"/>
      <c r="B25" s="41"/>
      <c r="C25" s="41"/>
      <c r="D25" s="41"/>
      <c r="E25" s="41"/>
      <c r="F25" s="32"/>
      <c r="G25" s="32"/>
      <c r="H25" s="32"/>
      <c r="I25" s="32"/>
      <c r="J25" s="32"/>
      <c r="K25" s="32"/>
      <c r="L25" s="32"/>
      <c r="M25" s="32"/>
      <c r="N25" s="32"/>
      <c r="O25" s="32"/>
      <c r="P25" s="32"/>
      <c r="Q25" s="32"/>
      <c r="R25" s="32"/>
      <c r="S25" s="32"/>
      <c r="T25" s="32"/>
      <c r="U25" s="32"/>
      <c r="V25" s="32"/>
    </row>
    <row r="26" ht="15.75" customHeight="1">
      <c r="A26" s="32"/>
      <c r="B26" s="41"/>
      <c r="C26" s="41"/>
      <c r="D26" s="41"/>
      <c r="E26" s="41"/>
      <c r="F26" s="32"/>
      <c r="G26" s="32"/>
      <c r="H26" s="32"/>
      <c r="I26" s="32"/>
      <c r="J26" s="32"/>
      <c r="K26" s="32"/>
      <c r="L26" s="32"/>
      <c r="M26" s="32"/>
      <c r="N26" s="32"/>
      <c r="O26" s="32"/>
      <c r="P26" s="32"/>
      <c r="Q26" s="32"/>
      <c r="R26" s="32"/>
      <c r="S26" s="32"/>
      <c r="T26" s="32"/>
      <c r="U26" s="32"/>
      <c r="V26" s="32"/>
    </row>
    <row r="27" ht="15.75" customHeight="1">
      <c r="A27" s="32"/>
      <c r="B27" s="41"/>
      <c r="C27" s="41"/>
      <c r="D27" s="41"/>
      <c r="E27" s="41"/>
      <c r="F27" s="32"/>
      <c r="G27" s="32"/>
      <c r="H27" s="32"/>
      <c r="I27" s="32"/>
      <c r="J27" s="32"/>
      <c r="K27" s="32"/>
      <c r="L27" s="32"/>
      <c r="M27" s="32"/>
      <c r="N27" s="32"/>
      <c r="O27" s="32"/>
      <c r="P27" s="32"/>
      <c r="Q27" s="32"/>
      <c r="R27" s="32"/>
      <c r="S27" s="32"/>
      <c r="T27" s="32"/>
      <c r="U27" s="32"/>
      <c r="V27" s="32"/>
    </row>
    <row r="28" ht="27.0" customHeight="1">
      <c r="A28" s="32"/>
      <c r="B28" s="41"/>
      <c r="C28" s="41"/>
      <c r="D28" s="41"/>
      <c r="E28" s="41"/>
      <c r="F28" s="32"/>
      <c r="G28" s="32"/>
      <c r="H28" s="32"/>
      <c r="I28" s="32"/>
      <c r="J28" s="32"/>
      <c r="K28" s="32"/>
      <c r="L28" s="32"/>
      <c r="M28" s="32"/>
      <c r="N28" s="32"/>
      <c r="O28" s="32"/>
      <c r="P28" s="32"/>
      <c r="Q28" s="32"/>
      <c r="R28" s="32"/>
      <c r="S28" s="32"/>
      <c r="T28" s="32"/>
      <c r="U28" s="32"/>
      <c r="V28" s="32"/>
    </row>
    <row r="29" ht="27.0" customHeight="1">
      <c r="A29" s="32"/>
      <c r="B29" s="41"/>
      <c r="C29" s="41"/>
      <c r="D29" s="41"/>
      <c r="E29" s="41"/>
      <c r="F29" s="32"/>
      <c r="G29" s="32"/>
      <c r="H29" s="32"/>
      <c r="I29" s="32"/>
      <c r="J29" s="32"/>
      <c r="K29" s="32"/>
      <c r="L29" s="32"/>
      <c r="M29" s="32"/>
      <c r="N29" s="32"/>
      <c r="O29" s="32"/>
      <c r="P29" s="32"/>
      <c r="Q29" s="32"/>
      <c r="R29" s="32"/>
      <c r="S29" s="32"/>
      <c r="T29" s="32"/>
      <c r="U29" s="32"/>
      <c r="V29" s="32"/>
    </row>
    <row r="30" ht="15.75" customHeight="1">
      <c r="A30" s="32"/>
      <c r="B30" s="41"/>
      <c r="C30" s="41"/>
      <c r="D30" s="41"/>
      <c r="E30" s="41"/>
      <c r="F30" s="32"/>
      <c r="G30" s="32"/>
      <c r="H30" s="32"/>
      <c r="I30" s="32"/>
      <c r="J30" s="32"/>
      <c r="K30" s="32"/>
      <c r="L30" s="32"/>
      <c r="M30" s="32"/>
      <c r="N30" s="32"/>
      <c r="O30" s="32"/>
      <c r="P30" s="32"/>
      <c r="Q30" s="32"/>
      <c r="R30" s="32"/>
      <c r="S30" s="32"/>
      <c r="T30" s="32"/>
      <c r="U30" s="32"/>
      <c r="V30" s="32"/>
    </row>
    <row r="31" ht="13.5" customHeight="1">
      <c r="A31" s="32"/>
      <c r="B31" s="41"/>
      <c r="C31" s="41"/>
      <c r="D31" s="41"/>
      <c r="E31" s="41"/>
      <c r="F31" s="32"/>
      <c r="G31" s="32"/>
      <c r="H31" s="32"/>
      <c r="I31" s="32"/>
      <c r="J31" s="32"/>
      <c r="K31" s="32"/>
      <c r="L31" s="32"/>
      <c r="M31" s="32"/>
      <c r="N31" s="32"/>
      <c r="O31" s="32"/>
      <c r="P31" s="32"/>
      <c r="Q31" s="32"/>
      <c r="R31" s="32"/>
      <c r="S31" s="32"/>
      <c r="T31" s="32"/>
      <c r="U31" s="32"/>
      <c r="V31" s="32"/>
    </row>
    <row r="32" ht="13.5" customHeight="1">
      <c r="A32" s="32"/>
      <c r="B32" s="41"/>
      <c r="C32" s="41"/>
      <c r="D32" s="41"/>
      <c r="E32" s="41"/>
      <c r="F32" s="32"/>
      <c r="G32" s="32"/>
      <c r="H32" s="32"/>
      <c r="I32" s="32"/>
      <c r="J32" s="32"/>
      <c r="K32" s="32"/>
      <c r="L32" s="32"/>
      <c r="M32" s="32"/>
      <c r="N32" s="32"/>
      <c r="O32" s="32"/>
      <c r="P32" s="32"/>
      <c r="Q32" s="32"/>
      <c r="R32" s="32"/>
      <c r="S32" s="32"/>
      <c r="T32" s="32"/>
      <c r="U32" s="32"/>
      <c r="V32" s="32"/>
    </row>
    <row r="33" ht="13.5" customHeight="1">
      <c r="A33" s="32"/>
      <c r="B33" s="41"/>
      <c r="C33" s="41"/>
      <c r="D33" s="41"/>
      <c r="E33" s="41"/>
      <c r="F33" s="32"/>
      <c r="G33" s="32"/>
      <c r="H33" s="32"/>
      <c r="I33" s="32"/>
      <c r="J33" s="32"/>
      <c r="K33" s="32"/>
      <c r="L33" s="32"/>
      <c r="M33" s="32"/>
      <c r="N33" s="32"/>
      <c r="O33" s="32"/>
      <c r="P33" s="32"/>
      <c r="Q33" s="32"/>
      <c r="R33" s="32"/>
      <c r="S33" s="32"/>
      <c r="T33" s="32"/>
      <c r="U33" s="32"/>
      <c r="V33" s="32"/>
    </row>
    <row r="34" ht="13.5" customHeight="1">
      <c r="A34" s="32"/>
      <c r="B34" s="41"/>
      <c r="C34" s="41"/>
      <c r="D34" s="41"/>
      <c r="E34" s="41"/>
      <c r="F34" s="32"/>
      <c r="G34" s="32"/>
      <c r="H34" s="32"/>
      <c r="I34" s="32"/>
      <c r="J34" s="32"/>
      <c r="K34" s="32"/>
      <c r="L34" s="32"/>
      <c r="M34" s="32"/>
      <c r="N34" s="32"/>
      <c r="O34" s="32"/>
      <c r="P34" s="32"/>
      <c r="Q34" s="32"/>
      <c r="R34" s="32"/>
      <c r="S34" s="32"/>
      <c r="T34" s="32"/>
      <c r="U34" s="32"/>
      <c r="V34" s="32"/>
    </row>
    <row r="35" ht="13.5" customHeight="1">
      <c r="A35" s="32"/>
      <c r="B35" s="41"/>
      <c r="C35" s="41"/>
      <c r="D35" s="41"/>
      <c r="E35" s="41"/>
      <c r="F35" s="32"/>
      <c r="G35" s="32"/>
      <c r="H35" s="32"/>
      <c r="I35" s="32"/>
      <c r="J35" s="32"/>
      <c r="K35" s="32"/>
      <c r="L35" s="32"/>
      <c r="M35" s="32"/>
      <c r="N35" s="32"/>
      <c r="O35" s="32"/>
      <c r="P35" s="32"/>
      <c r="Q35" s="32"/>
      <c r="R35" s="32"/>
      <c r="S35" s="32"/>
      <c r="T35" s="32"/>
      <c r="U35" s="32"/>
      <c r="V35" s="32"/>
    </row>
    <row r="36" ht="13.5" customHeight="1">
      <c r="A36" s="32"/>
      <c r="B36" s="41"/>
      <c r="C36" s="41"/>
      <c r="D36" s="41"/>
      <c r="E36" s="41"/>
      <c r="F36" s="32"/>
      <c r="G36" s="32"/>
      <c r="H36" s="32"/>
      <c r="I36" s="32"/>
      <c r="J36" s="32"/>
      <c r="K36" s="32"/>
      <c r="L36" s="32"/>
      <c r="M36" s="32"/>
      <c r="N36" s="32"/>
      <c r="O36" s="32"/>
      <c r="P36" s="32"/>
      <c r="Q36" s="32"/>
      <c r="R36" s="32"/>
      <c r="S36" s="32"/>
      <c r="T36" s="32"/>
      <c r="U36" s="32"/>
      <c r="V36" s="32"/>
    </row>
    <row r="37" ht="13.5" customHeight="1">
      <c r="A37" s="32"/>
      <c r="B37" s="41"/>
      <c r="C37" s="41"/>
      <c r="D37" s="41"/>
      <c r="E37" s="41"/>
      <c r="F37" s="32"/>
      <c r="G37" s="32"/>
      <c r="H37" s="32"/>
      <c r="I37" s="32"/>
      <c r="J37" s="32"/>
      <c r="K37" s="32"/>
      <c r="L37" s="32"/>
      <c r="M37" s="32"/>
      <c r="N37" s="32"/>
      <c r="O37" s="32"/>
      <c r="P37" s="32"/>
      <c r="Q37" s="32"/>
      <c r="R37" s="32"/>
      <c r="S37" s="32"/>
      <c r="T37" s="32"/>
      <c r="U37" s="32"/>
      <c r="V37" s="32"/>
    </row>
    <row r="38" ht="13.5" customHeight="1">
      <c r="A38" s="32"/>
      <c r="B38" s="41"/>
      <c r="C38" s="41"/>
      <c r="D38" s="41"/>
      <c r="E38" s="41"/>
      <c r="F38" s="32"/>
      <c r="G38" s="32"/>
      <c r="H38" s="32"/>
      <c r="I38" s="32"/>
      <c r="J38" s="32"/>
      <c r="K38" s="32"/>
      <c r="L38" s="32"/>
      <c r="M38" s="32"/>
      <c r="N38" s="32"/>
      <c r="O38" s="32"/>
      <c r="P38" s="32"/>
      <c r="Q38" s="32"/>
      <c r="R38" s="32"/>
      <c r="S38" s="32"/>
      <c r="T38" s="32"/>
      <c r="U38" s="32"/>
      <c r="V38" s="32"/>
    </row>
    <row r="39" ht="13.5" customHeight="1">
      <c r="A39" s="32"/>
      <c r="B39" s="41"/>
      <c r="C39" s="41"/>
      <c r="D39" s="41"/>
      <c r="E39" s="41"/>
      <c r="F39" s="32"/>
      <c r="G39" s="32"/>
      <c r="H39" s="32"/>
      <c r="I39" s="32"/>
      <c r="J39" s="32"/>
      <c r="K39" s="32"/>
      <c r="L39" s="32"/>
      <c r="M39" s="32"/>
      <c r="N39" s="32"/>
      <c r="O39" s="32"/>
      <c r="P39" s="32"/>
      <c r="Q39" s="32"/>
      <c r="R39" s="32"/>
      <c r="S39" s="32"/>
      <c r="T39" s="32"/>
      <c r="U39" s="32"/>
      <c r="V39" s="32"/>
    </row>
    <row r="40" ht="13.5" customHeight="1">
      <c r="A40" s="32"/>
      <c r="B40" s="41"/>
      <c r="C40" s="41"/>
      <c r="D40" s="41"/>
      <c r="E40" s="41"/>
      <c r="F40" s="32"/>
      <c r="G40" s="32"/>
      <c r="H40" s="32"/>
      <c r="I40" s="32"/>
      <c r="J40" s="32"/>
      <c r="K40" s="32"/>
      <c r="L40" s="32"/>
      <c r="M40" s="32"/>
      <c r="N40" s="32"/>
      <c r="O40" s="32"/>
      <c r="P40" s="32"/>
      <c r="Q40" s="32"/>
      <c r="R40" s="32"/>
      <c r="S40" s="32"/>
      <c r="T40" s="32"/>
      <c r="U40" s="32"/>
      <c r="V40" s="32"/>
    </row>
    <row r="41" ht="13.5" customHeight="1">
      <c r="A41" s="32"/>
      <c r="B41" s="41"/>
      <c r="C41" s="41"/>
      <c r="D41" s="41"/>
      <c r="E41" s="41"/>
      <c r="F41" s="32"/>
      <c r="G41" s="32"/>
      <c r="H41" s="32"/>
      <c r="I41" s="32"/>
      <c r="J41" s="32"/>
      <c r="K41" s="32"/>
      <c r="L41" s="32"/>
      <c r="M41" s="32"/>
      <c r="N41" s="32"/>
      <c r="O41" s="32"/>
      <c r="P41" s="32"/>
      <c r="Q41" s="32"/>
      <c r="R41" s="32"/>
      <c r="S41" s="32"/>
      <c r="T41" s="32"/>
      <c r="U41" s="32"/>
      <c r="V41" s="32"/>
    </row>
    <row r="42" ht="13.5" customHeight="1">
      <c r="A42" s="32"/>
      <c r="B42" s="41"/>
      <c r="C42" s="41"/>
      <c r="D42" s="41"/>
      <c r="E42" s="41"/>
      <c r="F42" s="32"/>
      <c r="G42" s="32"/>
      <c r="H42" s="32"/>
      <c r="I42" s="32"/>
      <c r="J42" s="32"/>
      <c r="K42" s="32"/>
      <c r="L42" s="32"/>
      <c r="M42" s="32"/>
      <c r="N42" s="32"/>
      <c r="O42" s="32"/>
      <c r="P42" s="32"/>
      <c r="Q42" s="32"/>
      <c r="R42" s="32"/>
      <c r="S42" s="32"/>
      <c r="T42" s="32"/>
      <c r="U42" s="32"/>
      <c r="V42" s="32"/>
    </row>
    <row r="43" ht="13.5" customHeight="1">
      <c r="A43" s="32"/>
      <c r="B43" s="41"/>
      <c r="C43" s="41"/>
      <c r="D43" s="41"/>
      <c r="E43" s="41"/>
      <c r="F43" s="32"/>
      <c r="G43" s="32"/>
      <c r="H43" s="32"/>
      <c r="I43" s="32"/>
      <c r="J43" s="32"/>
      <c r="K43" s="32"/>
      <c r="L43" s="32"/>
      <c r="M43" s="32"/>
      <c r="N43" s="32"/>
      <c r="O43" s="32"/>
      <c r="P43" s="32"/>
      <c r="Q43" s="32"/>
      <c r="R43" s="32"/>
      <c r="S43" s="32"/>
      <c r="T43" s="32"/>
      <c r="U43" s="32"/>
      <c r="V43" s="32"/>
    </row>
    <row r="44" ht="13.5" customHeight="1">
      <c r="A44" s="12"/>
      <c r="B44" s="41"/>
      <c r="C44" s="41"/>
      <c r="D44" s="41"/>
      <c r="E44" s="41"/>
      <c r="F44" s="12"/>
      <c r="G44" s="12"/>
      <c r="H44" s="12"/>
      <c r="I44" s="12"/>
      <c r="J44" s="12"/>
      <c r="K44" s="12"/>
      <c r="L44" s="12"/>
      <c r="M44" s="12"/>
      <c r="N44" s="12"/>
      <c r="O44" s="12"/>
      <c r="P44" s="12"/>
      <c r="Q44" s="12"/>
      <c r="R44" s="12"/>
      <c r="S44" s="12"/>
      <c r="T44" s="12"/>
      <c r="U44" s="12"/>
      <c r="V44" s="12"/>
    </row>
    <row r="45" ht="13.5" customHeight="1">
      <c r="A45" s="12"/>
      <c r="B45" s="41"/>
      <c r="C45" s="41"/>
      <c r="D45" s="41"/>
      <c r="E45" s="41"/>
      <c r="F45" s="41"/>
      <c r="G45" s="12"/>
      <c r="H45" s="12"/>
      <c r="I45" s="12"/>
      <c r="J45" s="12"/>
      <c r="K45" s="12"/>
      <c r="L45" s="12"/>
      <c r="M45" s="12"/>
      <c r="N45" s="12"/>
      <c r="O45" s="12"/>
      <c r="P45" s="12"/>
      <c r="Q45" s="12"/>
      <c r="R45" s="12"/>
      <c r="S45" s="12"/>
      <c r="T45" s="12"/>
      <c r="U45" s="12"/>
      <c r="V45" s="12"/>
    </row>
    <row r="46" ht="13.5" customHeight="1">
      <c r="A46" s="12"/>
      <c r="B46" s="41"/>
      <c r="C46" s="41"/>
      <c r="D46" s="41"/>
      <c r="E46" s="41"/>
      <c r="F46" s="41"/>
      <c r="G46" s="12"/>
      <c r="H46" s="12"/>
      <c r="I46" s="12"/>
      <c r="J46" s="12"/>
      <c r="K46" s="12"/>
      <c r="L46" s="12"/>
      <c r="M46" s="12"/>
      <c r="N46" s="12"/>
      <c r="O46" s="12"/>
      <c r="P46" s="12"/>
      <c r="Q46" s="12"/>
      <c r="R46" s="12"/>
      <c r="S46" s="12"/>
      <c r="T46" s="12"/>
      <c r="U46" s="12"/>
      <c r="V46" s="12"/>
    </row>
    <row r="47" ht="13.5" customHeight="1">
      <c r="A47" s="12"/>
      <c r="B47" s="41"/>
      <c r="C47" s="41"/>
      <c r="D47" s="41"/>
      <c r="E47" s="41"/>
      <c r="F47" s="41"/>
      <c r="G47" s="12"/>
      <c r="H47" s="12"/>
      <c r="I47" s="12"/>
      <c r="J47" s="12"/>
      <c r="K47" s="12"/>
      <c r="L47" s="12"/>
      <c r="M47" s="12"/>
      <c r="N47" s="12"/>
      <c r="O47" s="12"/>
      <c r="P47" s="12"/>
      <c r="Q47" s="12"/>
      <c r="R47" s="12"/>
      <c r="S47" s="12"/>
      <c r="T47" s="12"/>
      <c r="U47" s="12"/>
      <c r="V47" s="12"/>
    </row>
    <row r="48" ht="13.5" customHeight="1">
      <c r="A48" s="12"/>
      <c r="B48" s="41"/>
      <c r="C48" s="41"/>
      <c r="D48" s="41"/>
      <c r="E48" s="41"/>
      <c r="F48" s="41"/>
      <c r="G48" s="12"/>
      <c r="H48" s="12"/>
      <c r="I48" s="12"/>
      <c r="J48" s="12"/>
      <c r="K48" s="12"/>
      <c r="L48" s="12"/>
      <c r="M48" s="12"/>
      <c r="N48" s="12"/>
      <c r="O48" s="12"/>
      <c r="P48" s="12"/>
      <c r="Q48" s="12"/>
      <c r="R48" s="12"/>
      <c r="S48" s="12"/>
      <c r="T48" s="12"/>
      <c r="U48" s="12"/>
      <c r="V48" s="12"/>
    </row>
    <row r="49" ht="13.5" customHeight="1">
      <c r="A49" s="12"/>
      <c r="B49" s="41"/>
      <c r="C49" s="41"/>
      <c r="D49" s="41"/>
      <c r="E49" s="41"/>
      <c r="F49" s="41"/>
      <c r="G49" s="12"/>
      <c r="H49" s="12"/>
      <c r="I49" s="12"/>
      <c r="J49" s="12"/>
      <c r="K49" s="12"/>
      <c r="L49" s="12"/>
      <c r="M49" s="12"/>
      <c r="N49" s="12"/>
      <c r="O49" s="12"/>
      <c r="P49" s="12"/>
      <c r="Q49" s="12"/>
      <c r="R49" s="12"/>
      <c r="S49" s="12"/>
      <c r="T49" s="12"/>
      <c r="U49" s="12"/>
      <c r="V49" s="12"/>
    </row>
    <row r="50" ht="13.5" customHeight="1">
      <c r="A50" s="12"/>
      <c r="B50" s="41"/>
      <c r="C50" s="41"/>
      <c r="D50" s="41"/>
      <c r="E50" s="41"/>
      <c r="F50" s="41"/>
      <c r="G50" s="12"/>
      <c r="H50" s="12"/>
      <c r="I50" s="12"/>
      <c r="J50" s="12"/>
      <c r="K50" s="12"/>
      <c r="L50" s="12"/>
      <c r="M50" s="12"/>
      <c r="N50" s="12"/>
      <c r="O50" s="12"/>
      <c r="P50" s="12"/>
      <c r="Q50" s="12"/>
      <c r="R50" s="12"/>
      <c r="S50" s="12"/>
      <c r="T50" s="12"/>
      <c r="U50" s="12"/>
      <c r="V50" s="12"/>
    </row>
    <row r="51" ht="13.5" customHeight="1">
      <c r="A51" s="12"/>
      <c r="B51" s="41"/>
      <c r="C51" s="41"/>
      <c r="D51" s="41"/>
      <c r="E51" s="41"/>
      <c r="F51" s="41"/>
      <c r="G51" s="12"/>
      <c r="H51" s="12"/>
      <c r="I51" s="12"/>
      <c r="J51" s="12"/>
      <c r="K51" s="12"/>
      <c r="L51" s="12"/>
      <c r="M51" s="12"/>
      <c r="N51" s="12"/>
      <c r="O51" s="12"/>
      <c r="P51" s="12"/>
      <c r="Q51" s="12"/>
      <c r="R51" s="12"/>
      <c r="S51" s="12"/>
      <c r="T51" s="12"/>
      <c r="U51" s="12"/>
      <c r="V51" s="12"/>
    </row>
    <row r="52" ht="13.5" customHeight="1">
      <c r="A52" s="12"/>
      <c r="B52" s="41"/>
      <c r="C52" s="41"/>
      <c r="D52" s="41"/>
      <c r="E52" s="41"/>
      <c r="F52" s="41"/>
      <c r="G52" s="12"/>
      <c r="H52" s="12"/>
      <c r="I52" s="12"/>
      <c r="J52" s="12"/>
      <c r="K52" s="12"/>
      <c r="L52" s="12"/>
      <c r="M52" s="12"/>
      <c r="N52" s="12"/>
      <c r="O52" s="12"/>
      <c r="P52" s="12"/>
      <c r="Q52" s="12"/>
      <c r="R52" s="12"/>
      <c r="S52" s="12"/>
      <c r="T52" s="12"/>
      <c r="U52" s="12"/>
      <c r="V52" s="12"/>
    </row>
    <row r="53" ht="13.5" customHeight="1">
      <c r="A53" s="12"/>
      <c r="B53" s="41"/>
      <c r="C53" s="41"/>
      <c r="D53" s="41"/>
      <c r="E53" s="41"/>
      <c r="F53" s="41"/>
      <c r="G53" s="12"/>
      <c r="H53" s="12"/>
      <c r="I53" s="12"/>
      <c r="J53" s="12"/>
      <c r="K53" s="12"/>
      <c r="L53" s="12"/>
      <c r="M53" s="12"/>
      <c r="N53" s="12"/>
      <c r="O53" s="12"/>
      <c r="P53" s="12"/>
      <c r="Q53" s="12"/>
      <c r="R53" s="12"/>
      <c r="S53" s="12"/>
      <c r="T53" s="12"/>
      <c r="U53" s="12"/>
      <c r="V53" s="12"/>
    </row>
    <row r="54" ht="13.5" customHeight="1">
      <c r="A54" s="12"/>
      <c r="B54" s="41"/>
      <c r="C54" s="41"/>
      <c r="D54" s="41"/>
      <c r="E54" s="41"/>
      <c r="F54" s="41"/>
      <c r="G54" s="12"/>
      <c r="H54" s="12"/>
      <c r="I54" s="12"/>
      <c r="J54" s="12"/>
      <c r="K54" s="12"/>
      <c r="L54" s="12"/>
      <c r="M54" s="12"/>
      <c r="N54" s="12"/>
      <c r="O54" s="12"/>
      <c r="P54" s="12"/>
      <c r="Q54" s="12"/>
      <c r="R54" s="12"/>
      <c r="S54" s="12"/>
      <c r="T54" s="12"/>
      <c r="U54" s="12"/>
      <c r="V54" s="12"/>
    </row>
    <row r="55" ht="13.5" customHeight="1">
      <c r="A55" s="12"/>
      <c r="B55" s="41"/>
      <c r="C55" s="41"/>
      <c r="D55" s="41"/>
      <c r="E55" s="41"/>
      <c r="F55" s="41"/>
      <c r="G55" s="12"/>
      <c r="H55" s="12"/>
      <c r="I55" s="12"/>
      <c r="J55" s="12"/>
      <c r="K55" s="12"/>
      <c r="L55" s="12"/>
      <c r="M55" s="12"/>
      <c r="N55" s="12"/>
      <c r="O55" s="12"/>
      <c r="P55" s="12"/>
      <c r="Q55" s="12"/>
      <c r="R55" s="12"/>
      <c r="S55" s="12"/>
      <c r="T55" s="12"/>
      <c r="U55" s="12"/>
      <c r="V55" s="12"/>
    </row>
    <row r="56" ht="13.5" customHeight="1">
      <c r="A56" s="12"/>
      <c r="B56" s="41"/>
      <c r="C56" s="41"/>
      <c r="D56" s="41"/>
      <c r="E56" s="41"/>
      <c r="F56" s="41"/>
      <c r="G56" s="12"/>
      <c r="H56" s="12"/>
      <c r="I56" s="12"/>
      <c r="J56" s="12"/>
      <c r="K56" s="12"/>
      <c r="L56" s="12"/>
      <c r="M56" s="12"/>
      <c r="N56" s="12"/>
      <c r="O56" s="12"/>
      <c r="P56" s="12"/>
      <c r="Q56" s="12"/>
      <c r="R56" s="12"/>
      <c r="S56" s="12"/>
      <c r="T56" s="12"/>
      <c r="U56" s="12"/>
      <c r="V56" s="12"/>
    </row>
    <row r="57" ht="13.5" customHeight="1">
      <c r="A57" s="12"/>
      <c r="B57" s="41"/>
      <c r="C57" s="41"/>
      <c r="D57" s="41"/>
      <c r="E57" s="41"/>
      <c r="F57" s="41"/>
      <c r="G57" s="12"/>
      <c r="H57" s="12"/>
      <c r="I57" s="12"/>
      <c r="J57" s="12"/>
      <c r="K57" s="12"/>
      <c r="L57" s="12"/>
      <c r="M57" s="12"/>
      <c r="N57" s="12"/>
      <c r="O57" s="12"/>
      <c r="P57" s="12"/>
      <c r="Q57" s="12"/>
      <c r="R57" s="12"/>
      <c r="S57" s="12"/>
      <c r="T57" s="12"/>
      <c r="U57" s="12"/>
      <c r="V57" s="12"/>
    </row>
    <row r="58" ht="13.5" customHeight="1">
      <c r="A58" s="12"/>
      <c r="B58" s="41"/>
      <c r="C58" s="41"/>
      <c r="D58" s="41"/>
      <c r="E58" s="41"/>
      <c r="F58" s="41"/>
      <c r="G58" s="12"/>
      <c r="H58" s="12"/>
      <c r="I58" s="12"/>
      <c r="J58" s="12"/>
      <c r="K58" s="12"/>
      <c r="L58" s="12"/>
      <c r="M58" s="12"/>
      <c r="N58" s="12"/>
      <c r="O58" s="12"/>
      <c r="P58" s="12"/>
      <c r="Q58" s="12"/>
      <c r="R58" s="12"/>
      <c r="S58" s="12"/>
      <c r="T58" s="12"/>
      <c r="U58" s="12"/>
      <c r="V58" s="12"/>
    </row>
    <row r="59" ht="13.5" customHeight="1">
      <c r="A59" s="12"/>
      <c r="B59" s="41"/>
      <c r="C59" s="41"/>
      <c r="D59" s="41"/>
      <c r="E59" s="41"/>
      <c r="F59" s="41"/>
      <c r="G59" s="12"/>
      <c r="H59" s="12"/>
      <c r="I59" s="12"/>
      <c r="J59" s="12"/>
      <c r="K59" s="12"/>
      <c r="L59" s="12"/>
      <c r="M59" s="12"/>
      <c r="N59" s="12"/>
      <c r="O59" s="12"/>
      <c r="P59" s="12"/>
      <c r="Q59" s="12"/>
      <c r="R59" s="12"/>
      <c r="S59" s="12"/>
      <c r="T59" s="12"/>
      <c r="U59" s="12"/>
      <c r="V59" s="12"/>
    </row>
    <row r="60" ht="13.5" customHeight="1">
      <c r="A60" s="12"/>
      <c r="B60" s="41"/>
      <c r="C60" s="41"/>
      <c r="D60" s="41"/>
      <c r="E60" s="41"/>
      <c r="F60" s="41"/>
      <c r="G60" s="12"/>
      <c r="H60" s="12"/>
      <c r="I60" s="12"/>
      <c r="J60" s="12"/>
      <c r="K60" s="12"/>
      <c r="L60" s="12"/>
      <c r="M60" s="12"/>
      <c r="N60" s="12"/>
      <c r="O60" s="12"/>
      <c r="P60" s="12"/>
      <c r="Q60" s="12"/>
      <c r="R60" s="12"/>
      <c r="S60" s="12"/>
      <c r="T60" s="12"/>
      <c r="U60" s="12"/>
      <c r="V60" s="12"/>
    </row>
    <row r="61" ht="13.5" customHeight="1">
      <c r="A61" s="12"/>
      <c r="B61" s="41"/>
      <c r="C61" s="41"/>
      <c r="D61" s="41"/>
      <c r="E61" s="41"/>
      <c r="F61" s="41"/>
      <c r="G61" s="12"/>
      <c r="H61" s="12"/>
      <c r="I61" s="12"/>
      <c r="J61" s="12"/>
      <c r="K61" s="12"/>
      <c r="L61" s="12"/>
      <c r="M61" s="12"/>
      <c r="N61" s="12"/>
      <c r="O61" s="12"/>
      <c r="P61" s="12"/>
      <c r="Q61" s="12"/>
      <c r="R61" s="12"/>
      <c r="S61" s="12"/>
      <c r="T61" s="12"/>
      <c r="U61" s="12"/>
      <c r="V61" s="12"/>
    </row>
    <row r="62" ht="13.5" customHeight="1">
      <c r="A62" s="12"/>
      <c r="B62" s="41"/>
      <c r="C62" s="41"/>
      <c r="D62" s="41"/>
      <c r="E62" s="41"/>
      <c r="F62" s="41"/>
      <c r="G62" s="12"/>
      <c r="H62" s="12"/>
      <c r="I62" s="12"/>
      <c r="J62" s="12"/>
      <c r="K62" s="12"/>
      <c r="L62" s="12"/>
      <c r="M62" s="12"/>
      <c r="N62" s="12"/>
      <c r="O62" s="12"/>
      <c r="P62" s="12"/>
      <c r="Q62" s="12"/>
      <c r="R62" s="12"/>
      <c r="S62" s="12"/>
      <c r="T62" s="12"/>
      <c r="U62" s="12"/>
      <c r="V62" s="12"/>
    </row>
    <row r="63" ht="13.5" customHeight="1">
      <c r="A63" s="12"/>
      <c r="B63" s="41"/>
      <c r="C63" s="41"/>
      <c r="D63" s="41"/>
      <c r="E63" s="41"/>
      <c r="F63" s="41"/>
      <c r="G63" s="12"/>
      <c r="H63" s="12"/>
      <c r="I63" s="12"/>
      <c r="J63" s="12"/>
      <c r="K63" s="12"/>
      <c r="L63" s="12"/>
      <c r="M63" s="12"/>
      <c r="N63" s="12"/>
      <c r="O63" s="12"/>
      <c r="P63" s="12"/>
      <c r="Q63" s="12"/>
      <c r="R63" s="12"/>
      <c r="S63" s="12"/>
      <c r="T63" s="12"/>
      <c r="U63" s="12"/>
      <c r="V63" s="12"/>
    </row>
    <row r="64" ht="13.5" customHeight="1">
      <c r="A64" s="12"/>
      <c r="B64" s="41"/>
      <c r="C64" s="41"/>
      <c r="D64" s="41"/>
      <c r="E64" s="41"/>
      <c r="F64" s="41"/>
      <c r="G64" s="12"/>
      <c r="H64" s="12"/>
      <c r="I64" s="12"/>
      <c r="J64" s="12"/>
      <c r="K64" s="12"/>
      <c r="L64" s="12"/>
      <c r="M64" s="12"/>
      <c r="N64" s="12"/>
      <c r="O64" s="12"/>
      <c r="P64" s="12"/>
      <c r="Q64" s="12"/>
      <c r="R64" s="12"/>
      <c r="S64" s="12"/>
      <c r="T64" s="12"/>
      <c r="U64" s="12"/>
      <c r="V64" s="12"/>
    </row>
    <row r="65" ht="13.5" customHeight="1">
      <c r="A65" s="12"/>
      <c r="B65" s="41"/>
      <c r="C65" s="41"/>
      <c r="D65" s="41"/>
      <c r="E65" s="41"/>
      <c r="F65" s="41"/>
      <c r="G65" s="12"/>
      <c r="H65" s="12"/>
      <c r="I65" s="12"/>
      <c r="J65" s="12"/>
      <c r="K65" s="12"/>
      <c r="L65" s="12"/>
      <c r="M65" s="12"/>
      <c r="N65" s="12"/>
      <c r="O65" s="12"/>
      <c r="P65" s="12"/>
      <c r="Q65" s="12"/>
      <c r="R65" s="12"/>
      <c r="S65" s="12"/>
      <c r="T65" s="12"/>
      <c r="U65" s="12"/>
      <c r="V65" s="12"/>
    </row>
    <row r="66" ht="13.5" customHeight="1">
      <c r="A66" s="12"/>
      <c r="B66" s="41"/>
      <c r="C66" s="41"/>
      <c r="D66" s="41"/>
      <c r="E66" s="41"/>
      <c r="F66" s="41"/>
      <c r="G66" s="12"/>
      <c r="H66" s="12"/>
      <c r="I66" s="12"/>
      <c r="J66" s="12"/>
      <c r="K66" s="12"/>
      <c r="L66" s="12"/>
      <c r="M66" s="12"/>
      <c r="N66" s="12"/>
      <c r="O66" s="12"/>
      <c r="P66" s="12"/>
      <c r="Q66" s="12"/>
      <c r="R66" s="12"/>
      <c r="S66" s="12"/>
      <c r="T66" s="12"/>
      <c r="U66" s="12"/>
      <c r="V66" s="12"/>
    </row>
    <row r="67" ht="13.5" customHeight="1">
      <c r="A67" s="12"/>
      <c r="B67" s="41"/>
      <c r="C67" s="41"/>
      <c r="D67" s="41"/>
      <c r="E67" s="41"/>
      <c r="F67" s="41"/>
      <c r="G67" s="12"/>
      <c r="H67" s="12"/>
      <c r="I67" s="12"/>
      <c r="J67" s="12"/>
      <c r="K67" s="12"/>
      <c r="L67" s="12"/>
      <c r="M67" s="12"/>
      <c r="N67" s="12"/>
      <c r="O67" s="12"/>
      <c r="P67" s="12"/>
      <c r="Q67" s="12"/>
      <c r="R67" s="12"/>
      <c r="S67" s="12"/>
      <c r="T67" s="12"/>
      <c r="U67" s="12"/>
      <c r="V67" s="12"/>
    </row>
    <row r="68" ht="13.5" customHeight="1">
      <c r="A68" s="12"/>
      <c r="B68" s="41"/>
      <c r="C68" s="41"/>
      <c r="D68" s="41"/>
      <c r="E68" s="41"/>
      <c r="F68" s="41"/>
      <c r="G68" s="12"/>
      <c r="H68" s="12"/>
      <c r="I68" s="12"/>
      <c r="J68" s="12"/>
      <c r="K68" s="12"/>
      <c r="L68" s="12"/>
      <c r="M68" s="12"/>
      <c r="N68" s="12"/>
      <c r="O68" s="12"/>
      <c r="P68" s="12"/>
      <c r="Q68" s="12"/>
      <c r="R68" s="12"/>
      <c r="S68" s="12"/>
      <c r="T68" s="12"/>
      <c r="U68" s="12"/>
      <c r="V68" s="12"/>
    </row>
    <row r="69" ht="13.5" customHeight="1">
      <c r="A69" s="12"/>
      <c r="B69" s="41"/>
      <c r="C69" s="41"/>
      <c r="D69" s="41"/>
      <c r="E69" s="41"/>
      <c r="F69" s="41"/>
      <c r="G69" s="12"/>
      <c r="H69" s="12"/>
      <c r="I69" s="12"/>
      <c r="J69" s="12"/>
      <c r="K69" s="12"/>
      <c r="L69" s="12"/>
      <c r="M69" s="12"/>
      <c r="N69" s="12"/>
      <c r="O69" s="12"/>
      <c r="P69" s="12"/>
      <c r="Q69" s="12"/>
      <c r="R69" s="12"/>
      <c r="S69" s="12"/>
      <c r="T69" s="12"/>
      <c r="U69" s="12"/>
      <c r="V69" s="12"/>
    </row>
    <row r="70" ht="13.5" customHeight="1">
      <c r="A70" s="12"/>
      <c r="B70" s="41"/>
      <c r="C70" s="41"/>
      <c r="D70" s="41"/>
      <c r="E70" s="41"/>
      <c r="F70" s="41"/>
      <c r="G70" s="12"/>
      <c r="H70" s="12"/>
      <c r="I70" s="12"/>
      <c r="J70" s="12"/>
      <c r="K70" s="12"/>
      <c r="L70" s="12"/>
      <c r="M70" s="12"/>
      <c r="N70" s="12"/>
      <c r="O70" s="12"/>
      <c r="P70" s="12"/>
      <c r="Q70" s="12"/>
      <c r="R70" s="12"/>
      <c r="S70" s="12"/>
      <c r="T70" s="12"/>
      <c r="U70" s="12"/>
      <c r="V70" s="12"/>
    </row>
    <row r="71" ht="13.5" customHeight="1">
      <c r="A71" s="12"/>
      <c r="B71" s="41"/>
      <c r="C71" s="41"/>
      <c r="D71" s="41"/>
      <c r="E71" s="41"/>
      <c r="F71" s="41"/>
      <c r="G71" s="12"/>
      <c r="H71" s="12"/>
      <c r="I71" s="12"/>
      <c r="J71" s="12"/>
      <c r="K71" s="12"/>
      <c r="L71" s="12"/>
      <c r="M71" s="12"/>
      <c r="N71" s="12"/>
      <c r="O71" s="12"/>
      <c r="P71" s="12"/>
      <c r="Q71" s="12"/>
      <c r="R71" s="12"/>
      <c r="S71" s="12"/>
      <c r="T71" s="12"/>
      <c r="U71" s="12"/>
      <c r="V71" s="12"/>
    </row>
    <row r="72" ht="13.5" customHeight="1">
      <c r="A72" s="12"/>
      <c r="B72" s="41"/>
      <c r="C72" s="41"/>
      <c r="D72" s="41"/>
      <c r="E72" s="41"/>
      <c r="F72" s="41"/>
      <c r="G72" s="12"/>
      <c r="H72" s="12"/>
      <c r="I72" s="12"/>
      <c r="J72" s="12"/>
      <c r="K72" s="12"/>
      <c r="L72" s="12"/>
      <c r="M72" s="12"/>
      <c r="N72" s="12"/>
      <c r="O72" s="12"/>
      <c r="P72" s="12"/>
      <c r="Q72" s="12"/>
      <c r="R72" s="12"/>
      <c r="S72" s="12"/>
      <c r="T72" s="12"/>
      <c r="U72" s="12"/>
      <c r="V72" s="12"/>
    </row>
    <row r="73" ht="13.5" customHeight="1">
      <c r="A73" s="12"/>
      <c r="B73" s="41"/>
      <c r="C73" s="41"/>
      <c r="D73" s="41"/>
      <c r="E73" s="41"/>
      <c r="F73" s="41"/>
      <c r="G73" s="12"/>
      <c r="H73" s="12"/>
      <c r="I73" s="12"/>
      <c r="J73" s="12"/>
      <c r="K73" s="12"/>
      <c r="L73" s="12"/>
      <c r="M73" s="12"/>
      <c r="N73" s="12"/>
      <c r="O73" s="12"/>
      <c r="P73" s="12"/>
      <c r="Q73" s="12"/>
      <c r="R73" s="12"/>
      <c r="S73" s="12"/>
      <c r="T73" s="12"/>
      <c r="U73" s="12"/>
      <c r="V73" s="12"/>
    </row>
    <row r="74" ht="13.5" customHeight="1">
      <c r="A74" s="12"/>
      <c r="B74" s="41"/>
      <c r="C74" s="41"/>
      <c r="D74" s="41"/>
      <c r="E74" s="41"/>
      <c r="F74" s="41"/>
      <c r="G74" s="12"/>
      <c r="H74" s="12"/>
      <c r="I74" s="12"/>
      <c r="J74" s="12"/>
      <c r="K74" s="12"/>
      <c r="L74" s="12"/>
      <c r="M74" s="12"/>
      <c r="N74" s="12"/>
      <c r="O74" s="12"/>
      <c r="P74" s="12"/>
      <c r="Q74" s="12"/>
      <c r="R74" s="12"/>
      <c r="S74" s="12"/>
      <c r="T74" s="12"/>
      <c r="U74" s="12"/>
      <c r="V74" s="12"/>
    </row>
    <row r="75" ht="13.5" customHeight="1">
      <c r="A75" s="12"/>
      <c r="B75" s="41"/>
      <c r="C75" s="41"/>
      <c r="D75" s="41"/>
      <c r="E75" s="41"/>
      <c r="F75" s="41"/>
      <c r="G75" s="12"/>
      <c r="H75" s="12"/>
      <c r="I75" s="12"/>
      <c r="J75" s="12"/>
      <c r="K75" s="12"/>
      <c r="L75" s="12"/>
      <c r="M75" s="12"/>
      <c r="N75" s="12"/>
      <c r="O75" s="12"/>
      <c r="P75" s="12"/>
      <c r="Q75" s="12"/>
      <c r="R75" s="12"/>
      <c r="S75" s="12"/>
      <c r="T75" s="12"/>
      <c r="U75" s="12"/>
      <c r="V75" s="12"/>
    </row>
    <row r="76" ht="13.5" customHeight="1">
      <c r="A76" s="12"/>
      <c r="B76" s="41"/>
      <c r="C76" s="41"/>
      <c r="D76" s="41"/>
      <c r="E76" s="41"/>
      <c r="F76" s="41"/>
      <c r="G76" s="12"/>
      <c r="H76" s="12"/>
      <c r="I76" s="12"/>
      <c r="J76" s="12"/>
      <c r="K76" s="12"/>
      <c r="L76" s="12"/>
      <c r="M76" s="12"/>
      <c r="N76" s="12"/>
      <c r="O76" s="12"/>
      <c r="P76" s="12"/>
      <c r="Q76" s="12"/>
      <c r="R76" s="12"/>
      <c r="S76" s="12"/>
      <c r="T76" s="12"/>
      <c r="U76" s="12"/>
      <c r="V76" s="12"/>
    </row>
    <row r="77" ht="13.5" customHeight="1">
      <c r="A77" s="12"/>
      <c r="B77" s="41"/>
      <c r="C77" s="41"/>
      <c r="D77" s="41"/>
      <c r="E77" s="41"/>
      <c r="F77" s="41"/>
      <c r="G77" s="12"/>
      <c r="H77" s="12"/>
      <c r="I77" s="12"/>
      <c r="J77" s="12"/>
      <c r="K77" s="12"/>
      <c r="L77" s="12"/>
      <c r="M77" s="12"/>
      <c r="N77" s="12"/>
      <c r="O77" s="12"/>
      <c r="P77" s="12"/>
      <c r="Q77" s="12"/>
      <c r="R77" s="12"/>
      <c r="S77" s="12"/>
      <c r="T77" s="12"/>
      <c r="U77" s="12"/>
      <c r="V77" s="12"/>
    </row>
    <row r="78" ht="13.5" customHeight="1">
      <c r="A78" s="12"/>
      <c r="B78" s="41"/>
      <c r="C78" s="41"/>
      <c r="D78" s="41"/>
      <c r="E78" s="41"/>
      <c r="F78" s="41"/>
      <c r="G78" s="12"/>
      <c r="H78" s="12"/>
      <c r="I78" s="12"/>
      <c r="J78" s="12"/>
      <c r="K78" s="12"/>
      <c r="L78" s="12"/>
      <c r="M78" s="12"/>
      <c r="N78" s="12"/>
      <c r="O78" s="12"/>
      <c r="P78" s="12"/>
      <c r="Q78" s="12"/>
      <c r="R78" s="12"/>
      <c r="S78" s="12"/>
      <c r="T78" s="12"/>
      <c r="U78" s="12"/>
      <c r="V78" s="12"/>
    </row>
    <row r="79" ht="13.5" customHeight="1">
      <c r="A79" s="12"/>
      <c r="B79" s="41"/>
      <c r="C79" s="41"/>
      <c r="D79" s="41"/>
      <c r="E79" s="41"/>
      <c r="F79" s="41"/>
      <c r="G79" s="12"/>
      <c r="H79" s="12"/>
      <c r="I79" s="12"/>
      <c r="J79" s="12"/>
      <c r="K79" s="12"/>
      <c r="L79" s="12"/>
      <c r="M79" s="12"/>
      <c r="N79" s="12"/>
      <c r="O79" s="12"/>
      <c r="P79" s="12"/>
      <c r="Q79" s="12"/>
      <c r="R79" s="12"/>
      <c r="S79" s="12"/>
      <c r="T79" s="12"/>
      <c r="U79" s="12"/>
      <c r="V79" s="12"/>
    </row>
    <row r="80" ht="13.5" customHeight="1">
      <c r="A80" s="12"/>
      <c r="B80" s="41"/>
      <c r="C80" s="41"/>
      <c r="D80" s="41"/>
      <c r="E80" s="41"/>
      <c r="F80" s="41"/>
      <c r="G80" s="12"/>
      <c r="H80" s="12"/>
      <c r="I80" s="12"/>
      <c r="J80" s="12"/>
      <c r="K80" s="12"/>
      <c r="L80" s="12"/>
      <c r="M80" s="12"/>
      <c r="N80" s="12"/>
      <c r="O80" s="12"/>
      <c r="P80" s="12"/>
      <c r="Q80" s="12"/>
      <c r="R80" s="12"/>
      <c r="S80" s="12"/>
      <c r="T80" s="12"/>
      <c r="U80" s="12"/>
      <c r="V80" s="12"/>
    </row>
    <row r="81" ht="13.5" customHeight="1">
      <c r="A81" s="12"/>
      <c r="B81" s="41"/>
      <c r="C81" s="41"/>
      <c r="D81" s="41"/>
      <c r="E81" s="41"/>
      <c r="F81" s="41"/>
      <c r="G81" s="12"/>
      <c r="H81" s="12"/>
      <c r="I81" s="12"/>
      <c r="J81" s="12"/>
      <c r="K81" s="12"/>
      <c r="L81" s="12"/>
      <c r="M81" s="12"/>
      <c r="N81" s="12"/>
      <c r="O81" s="12"/>
      <c r="P81" s="12"/>
      <c r="Q81" s="12"/>
      <c r="R81" s="12"/>
      <c r="S81" s="12"/>
      <c r="T81" s="12"/>
      <c r="U81" s="12"/>
      <c r="V81" s="12"/>
    </row>
    <row r="82" ht="13.5" customHeight="1">
      <c r="A82" s="12"/>
      <c r="B82" s="12"/>
      <c r="C82" s="12"/>
      <c r="D82" s="12"/>
      <c r="E82" s="12"/>
      <c r="F82" s="41"/>
      <c r="G82" s="12"/>
      <c r="H82" s="12"/>
      <c r="I82" s="12"/>
      <c r="J82" s="12"/>
      <c r="K82" s="12"/>
      <c r="L82" s="12"/>
      <c r="M82" s="12"/>
      <c r="N82" s="12"/>
      <c r="O82" s="12"/>
      <c r="P82" s="12"/>
      <c r="Q82" s="12"/>
      <c r="R82" s="12"/>
      <c r="S82" s="12"/>
      <c r="T82" s="12"/>
      <c r="U82" s="12"/>
      <c r="V82" s="12"/>
    </row>
    <row r="83" ht="13.5" customHeight="1">
      <c r="A83" s="12"/>
      <c r="B83" s="12"/>
      <c r="C83" s="12"/>
      <c r="D83" s="12"/>
      <c r="E83" s="12"/>
      <c r="F83" s="41"/>
      <c r="G83" s="12"/>
      <c r="H83" s="12"/>
      <c r="I83" s="12"/>
      <c r="J83" s="12"/>
      <c r="K83" s="12"/>
      <c r="L83" s="12"/>
      <c r="M83" s="12"/>
      <c r="N83" s="12"/>
      <c r="O83" s="12"/>
      <c r="P83" s="12"/>
      <c r="Q83" s="12"/>
      <c r="R83" s="12"/>
      <c r="S83" s="12"/>
      <c r="T83" s="12"/>
      <c r="U83" s="12"/>
      <c r="V83" s="12"/>
    </row>
    <row r="84" ht="13.5" customHeight="1">
      <c r="A84" s="12"/>
      <c r="B84" s="12"/>
      <c r="C84" s="12"/>
      <c r="D84" s="12"/>
      <c r="E84" s="12"/>
      <c r="F84" s="41"/>
      <c r="G84" s="12"/>
      <c r="H84" s="12"/>
      <c r="I84" s="12"/>
      <c r="J84" s="12"/>
      <c r="K84" s="12"/>
      <c r="L84" s="12"/>
      <c r="M84" s="12"/>
      <c r="N84" s="12"/>
      <c r="O84" s="12"/>
      <c r="P84" s="12"/>
      <c r="Q84" s="12"/>
      <c r="R84" s="12"/>
      <c r="S84" s="12"/>
      <c r="T84" s="12"/>
      <c r="U84" s="12"/>
      <c r="V84" s="12"/>
    </row>
    <row r="85" ht="13.5" customHeight="1">
      <c r="A85" s="12"/>
      <c r="B85" s="12"/>
      <c r="C85" s="12"/>
      <c r="D85" s="12"/>
      <c r="E85" s="12"/>
      <c r="F85" s="41"/>
      <c r="G85" s="12"/>
      <c r="H85" s="12"/>
      <c r="I85" s="12"/>
      <c r="J85" s="12"/>
      <c r="K85" s="12"/>
      <c r="L85" s="12"/>
      <c r="M85" s="12"/>
      <c r="N85" s="12"/>
      <c r="O85" s="12"/>
      <c r="P85" s="12"/>
      <c r="Q85" s="12"/>
      <c r="R85" s="12"/>
      <c r="S85" s="12"/>
      <c r="T85" s="12"/>
      <c r="U85" s="12"/>
      <c r="V85" s="12"/>
    </row>
    <row r="86" ht="13.5" customHeight="1">
      <c r="A86" s="12"/>
      <c r="B86" s="12"/>
      <c r="C86" s="12"/>
      <c r="D86" s="12"/>
      <c r="E86" s="12"/>
      <c r="F86" s="41"/>
      <c r="G86" s="12"/>
      <c r="H86" s="12"/>
      <c r="I86" s="12"/>
      <c r="J86" s="12"/>
      <c r="K86" s="12"/>
      <c r="L86" s="12"/>
      <c r="M86" s="12"/>
      <c r="N86" s="12"/>
      <c r="O86" s="12"/>
      <c r="P86" s="12"/>
      <c r="Q86" s="12"/>
      <c r="R86" s="12"/>
      <c r="S86" s="12"/>
      <c r="T86" s="12"/>
      <c r="U86" s="12"/>
      <c r="V86" s="12"/>
    </row>
    <row r="87" ht="13.5" customHeight="1">
      <c r="A87" s="12"/>
      <c r="B87" s="12"/>
      <c r="C87" s="12"/>
      <c r="D87" s="12"/>
      <c r="E87" s="12"/>
      <c r="F87" s="41"/>
      <c r="G87" s="12"/>
      <c r="H87" s="12"/>
      <c r="I87" s="12"/>
      <c r="J87" s="12"/>
      <c r="K87" s="12"/>
      <c r="L87" s="12"/>
      <c r="M87" s="12"/>
      <c r="N87" s="12"/>
      <c r="O87" s="12"/>
      <c r="P87" s="12"/>
      <c r="Q87" s="12"/>
      <c r="R87" s="12"/>
      <c r="S87" s="12"/>
      <c r="T87" s="12"/>
      <c r="U87" s="12"/>
      <c r="V87" s="12"/>
    </row>
    <row r="88" ht="13.5" customHeight="1">
      <c r="A88" s="12"/>
      <c r="B88" s="12"/>
      <c r="C88" s="12"/>
      <c r="D88" s="12"/>
      <c r="E88" s="12"/>
      <c r="F88" s="41"/>
      <c r="G88" s="12"/>
      <c r="H88" s="12"/>
      <c r="I88" s="12"/>
      <c r="J88" s="12"/>
      <c r="K88" s="12"/>
      <c r="L88" s="12"/>
      <c r="M88" s="12"/>
      <c r="N88" s="12"/>
      <c r="O88" s="12"/>
      <c r="P88" s="12"/>
      <c r="Q88" s="12"/>
      <c r="R88" s="12"/>
      <c r="S88" s="12"/>
      <c r="T88" s="12"/>
      <c r="U88" s="12"/>
      <c r="V88" s="12"/>
    </row>
    <row r="89" ht="13.5" customHeight="1">
      <c r="A89" s="12"/>
      <c r="B89" s="12"/>
      <c r="C89" s="12"/>
      <c r="D89" s="12"/>
      <c r="E89" s="12"/>
      <c r="F89" s="41"/>
      <c r="G89" s="12"/>
      <c r="H89" s="12"/>
      <c r="I89" s="12"/>
      <c r="J89" s="12"/>
      <c r="K89" s="12"/>
      <c r="L89" s="12"/>
      <c r="M89" s="12"/>
      <c r="N89" s="12"/>
      <c r="O89" s="12"/>
      <c r="P89" s="12"/>
      <c r="Q89" s="12"/>
      <c r="R89" s="12"/>
      <c r="S89" s="12"/>
      <c r="T89" s="12"/>
      <c r="U89" s="12"/>
      <c r="V89" s="12"/>
    </row>
    <row r="90" ht="13.5" customHeight="1">
      <c r="A90" s="12"/>
      <c r="B90" s="12"/>
      <c r="C90" s="12"/>
      <c r="D90" s="12"/>
      <c r="E90" s="12"/>
      <c r="F90" s="41"/>
      <c r="G90" s="12"/>
      <c r="H90" s="12"/>
      <c r="I90" s="12"/>
      <c r="J90" s="12"/>
      <c r="K90" s="12"/>
      <c r="L90" s="12"/>
      <c r="M90" s="12"/>
      <c r="N90" s="12"/>
      <c r="O90" s="12"/>
      <c r="P90" s="12"/>
      <c r="Q90" s="12"/>
      <c r="R90" s="12"/>
      <c r="S90" s="12"/>
      <c r="T90" s="12"/>
      <c r="U90" s="12"/>
      <c r="V90" s="12"/>
    </row>
    <row r="91" ht="13.5" customHeight="1">
      <c r="A91" s="12"/>
      <c r="B91" s="12"/>
      <c r="C91" s="12"/>
      <c r="D91" s="12"/>
      <c r="E91" s="12"/>
      <c r="F91" s="41"/>
      <c r="G91" s="12"/>
      <c r="H91" s="12"/>
      <c r="I91" s="12"/>
      <c r="J91" s="12"/>
      <c r="K91" s="12"/>
      <c r="L91" s="12"/>
      <c r="M91" s="12"/>
      <c r="N91" s="12"/>
      <c r="O91" s="12"/>
      <c r="P91" s="12"/>
      <c r="Q91" s="12"/>
      <c r="R91" s="12"/>
      <c r="S91" s="12"/>
      <c r="T91" s="12"/>
      <c r="U91" s="12"/>
      <c r="V91" s="12"/>
    </row>
    <row r="92" ht="13.5" customHeight="1">
      <c r="A92" s="12"/>
      <c r="B92" s="12"/>
      <c r="C92" s="12"/>
      <c r="D92" s="12"/>
      <c r="E92" s="12"/>
      <c r="F92" s="41"/>
      <c r="G92" s="12"/>
      <c r="H92" s="12"/>
      <c r="I92" s="12"/>
      <c r="J92" s="12"/>
      <c r="K92" s="12"/>
      <c r="L92" s="12"/>
      <c r="M92" s="12"/>
      <c r="N92" s="12"/>
      <c r="O92" s="12"/>
      <c r="P92" s="12"/>
      <c r="Q92" s="12"/>
      <c r="R92" s="12"/>
      <c r="S92" s="12"/>
      <c r="T92" s="12"/>
      <c r="U92" s="12"/>
      <c r="V92" s="12"/>
    </row>
    <row r="93" ht="13.5" customHeight="1">
      <c r="A93" s="12"/>
      <c r="B93" s="12"/>
      <c r="C93" s="12"/>
      <c r="D93" s="12"/>
      <c r="E93" s="12"/>
      <c r="F93" s="41"/>
      <c r="G93" s="12"/>
      <c r="H93" s="12"/>
      <c r="I93" s="12"/>
      <c r="J93" s="12"/>
      <c r="K93" s="12"/>
      <c r="L93" s="12"/>
      <c r="M93" s="12"/>
      <c r="N93" s="12"/>
      <c r="O93" s="12"/>
      <c r="P93" s="12"/>
      <c r="Q93" s="12"/>
      <c r="R93" s="12"/>
      <c r="S93" s="12"/>
      <c r="T93" s="12"/>
      <c r="U93" s="12"/>
      <c r="V93" s="12"/>
    </row>
    <row r="94" ht="13.5" customHeight="1">
      <c r="A94" s="12"/>
      <c r="B94" s="12"/>
      <c r="C94" s="12"/>
      <c r="D94" s="12"/>
      <c r="E94" s="12"/>
      <c r="F94" s="41"/>
      <c r="G94" s="12"/>
      <c r="H94" s="12"/>
      <c r="I94" s="12"/>
      <c r="J94" s="12"/>
      <c r="K94" s="12"/>
      <c r="L94" s="12"/>
      <c r="M94" s="12"/>
      <c r="N94" s="12"/>
      <c r="O94" s="12"/>
      <c r="P94" s="12"/>
      <c r="Q94" s="12"/>
      <c r="R94" s="12"/>
      <c r="S94" s="12"/>
      <c r="T94" s="12"/>
      <c r="U94" s="12"/>
      <c r="V94" s="12"/>
    </row>
    <row r="95" ht="13.5" customHeight="1">
      <c r="A95" s="12"/>
      <c r="B95" s="12"/>
      <c r="C95" s="12"/>
      <c r="D95" s="12"/>
      <c r="E95" s="12"/>
      <c r="F95" s="41"/>
      <c r="G95" s="12"/>
      <c r="H95" s="12"/>
      <c r="I95" s="12"/>
      <c r="J95" s="12"/>
      <c r="K95" s="12"/>
      <c r="L95" s="12"/>
      <c r="M95" s="12"/>
      <c r="N95" s="12"/>
      <c r="O95" s="12"/>
      <c r="P95" s="12"/>
      <c r="Q95" s="12"/>
      <c r="R95" s="12"/>
      <c r="S95" s="12"/>
      <c r="T95" s="12"/>
      <c r="U95" s="12"/>
      <c r="V95" s="12"/>
    </row>
    <row r="96" ht="13.5" customHeight="1">
      <c r="A96" s="12"/>
      <c r="B96" s="12"/>
      <c r="C96" s="12"/>
      <c r="D96" s="12"/>
      <c r="E96" s="12"/>
      <c r="F96" s="41"/>
      <c r="G96" s="12"/>
      <c r="H96" s="12"/>
      <c r="I96" s="12"/>
      <c r="J96" s="12"/>
      <c r="K96" s="12"/>
      <c r="L96" s="12"/>
      <c r="M96" s="12"/>
      <c r="N96" s="12"/>
      <c r="O96" s="12"/>
      <c r="P96" s="12"/>
      <c r="Q96" s="12"/>
      <c r="R96" s="12"/>
      <c r="S96" s="12"/>
      <c r="T96" s="12"/>
      <c r="U96" s="12"/>
      <c r="V96" s="12"/>
    </row>
    <row r="97" ht="13.5" customHeight="1">
      <c r="A97" s="12"/>
      <c r="B97" s="12"/>
      <c r="C97" s="12"/>
      <c r="D97" s="12"/>
      <c r="E97" s="12"/>
      <c r="F97" s="41"/>
      <c r="G97" s="12"/>
      <c r="H97" s="12"/>
      <c r="I97" s="12"/>
      <c r="J97" s="12"/>
      <c r="K97" s="12"/>
      <c r="L97" s="12"/>
      <c r="M97" s="12"/>
      <c r="N97" s="12"/>
      <c r="O97" s="12"/>
      <c r="P97" s="12"/>
      <c r="Q97" s="12"/>
      <c r="R97" s="12"/>
      <c r="S97" s="12"/>
      <c r="T97" s="12"/>
      <c r="U97" s="12"/>
      <c r="V97" s="12"/>
    </row>
    <row r="98" ht="13.5" customHeight="1">
      <c r="A98" s="12"/>
      <c r="B98" s="12"/>
      <c r="C98" s="12"/>
      <c r="D98" s="12"/>
      <c r="E98" s="12"/>
      <c r="F98" s="41"/>
      <c r="G98" s="12"/>
      <c r="H98" s="12"/>
      <c r="I98" s="12"/>
      <c r="J98" s="12"/>
      <c r="K98" s="12"/>
      <c r="L98" s="12"/>
      <c r="M98" s="12"/>
      <c r="N98" s="12"/>
      <c r="O98" s="12"/>
      <c r="P98" s="12"/>
      <c r="Q98" s="12"/>
      <c r="R98" s="12"/>
      <c r="S98" s="12"/>
      <c r="T98" s="12"/>
      <c r="U98" s="12"/>
      <c r="V98" s="12"/>
    </row>
    <row r="99" ht="13.5" customHeight="1">
      <c r="A99" s="12"/>
      <c r="B99" s="12"/>
      <c r="C99" s="12"/>
      <c r="D99" s="12"/>
      <c r="E99" s="12"/>
      <c r="F99" s="41"/>
      <c r="G99" s="12"/>
      <c r="H99" s="12"/>
      <c r="I99" s="12"/>
      <c r="J99" s="12"/>
      <c r="K99" s="12"/>
      <c r="L99" s="12"/>
      <c r="M99" s="12"/>
      <c r="N99" s="12"/>
      <c r="O99" s="12"/>
      <c r="P99" s="12"/>
      <c r="Q99" s="12"/>
      <c r="R99" s="12"/>
      <c r="S99" s="12"/>
      <c r="T99" s="12"/>
      <c r="U99" s="12"/>
      <c r="V99" s="12"/>
    </row>
    <row r="100" ht="13.5" customHeight="1">
      <c r="A100" s="12"/>
      <c r="B100" s="12"/>
      <c r="C100" s="12"/>
      <c r="D100" s="12"/>
      <c r="E100" s="12"/>
      <c r="F100" s="41"/>
      <c r="G100" s="12"/>
      <c r="H100" s="12"/>
      <c r="I100" s="12"/>
      <c r="J100" s="12"/>
      <c r="K100" s="12"/>
      <c r="L100" s="12"/>
      <c r="M100" s="12"/>
      <c r="N100" s="12"/>
      <c r="O100" s="12"/>
      <c r="P100" s="12"/>
      <c r="Q100" s="12"/>
      <c r="R100" s="12"/>
      <c r="S100" s="12"/>
      <c r="T100" s="12"/>
      <c r="U100" s="12"/>
      <c r="V100" s="12"/>
    </row>
    <row r="101" ht="13.5" customHeight="1">
      <c r="A101" s="12"/>
      <c r="B101" s="12"/>
      <c r="C101" s="12"/>
      <c r="D101" s="12"/>
      <c r="E101" s="12"/>
      <c r="F101" s="41"/>
      <c r="G101" s="12"/>
      <c r="H101" s="12"/>
      <c r="I101" s="12"/>
      <c r="J101" s="12"/>
      <c r="K101" s="12"/>
      <c r="L101" s="12"/>
      <c r="M101" s="12"/>
      <c r="N101" s="12"/>
      <c r="O101" s="12"/>
      <c r="P101" s="12"/>
      <c r="Q101" s="12"/>
      <c r="R101" s="12"/>
      <c r="S101" s="12"/>
      <c r="T101" s="12"/>
      <c r="U101" s="12"/>
      <c r="V101" s="12"/>
    </row>
    <row r="102" ht="13.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row>
    <row r="103" ht="13.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row>
    <row r="104" ht="13.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row>
    <row r="105" ht="13.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row>
    <row r="106" ht="13.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row>
    <row r="107" ht="13.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row>
    <row r="108" ht="13.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row>
    <row r="109" ht="13.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row>
    <row r="110" ht="13.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row>
    <row r="111" ht="13.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row>
    <row r="112" ht="13.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row>
    <row r="113" ht="13.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row>
    <row r="114" ht="13.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row>
    <row r="115" ht="13.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row>
    <row r="116" ht="13.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row>
    <row r="117" ht="13.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row>
    <row r="118" ht="13.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row>
    <row r="119" ht="13.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row>
    <row r="120" ht="13.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row>
    <row r="121" ht="13.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row>
    <row r="122" ht="13.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row>
    <row r="123" ht="13.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row>
    <row r="124" ht="13.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row>
    <row r="125" ht="13.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row>
    <row r="126" ht="13.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row>
    <row r="127" ht="13.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row>
    <row r="128" ht="13.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row>
    <row r="129" ht="13.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row>
    <row r="130" ht="13.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row>
    <row r="131" ht="13.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row>
    <row r="132" ht="13.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row>
    <row r="133" ht="13.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row>
    <row r="134" ht="13.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row>
    <row r="135" ht="13.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row>
    <row r="136" ht="13.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row>
    <row r="137" ht="13.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row>
    <row r="138" ht="13.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row>
    <row r="139" ht="13.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row>
    <row r="140" ht="13.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row>
    <row r="141" ht="13.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row>
    <row r="142" ht="13.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row>
    <row r="143" ht="13.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row>
    <row r="144" ht="13.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row>
    <row r="145" ht="13.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row>
    <row r="146" ht="13.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row>
    <row r="147" ht="13.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row>
    <row r="148" ht="13.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row>
    <row r="149" ht="13.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row>
    <row r="150" ht="13.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row>
    <row r="151" ht="13.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row>
    <row r="152" ht="13.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row>
    <row r="153" ht="13.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row>
    <row r="154" ht="13.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row>
    <row r="155" ht="13.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row>
    <row r="156" ht="13.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row>
    <row r="157" ht="13.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row>
    <row r="158" ht="13.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row>
    <row r="159" ht="13.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row>
    <row r="160" ht="13.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row>
    <row r="161" ht="13.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row>
    <row r="162" ht="13.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row>
    <row r="163" ht="13.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row>
    <row r="164" ht="13.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row>
    <row r="165" ht="13.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row>
    <row r="166" ht="13.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row>
    <row r="167" ht="13.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row>
    <row r="168" ht="13.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row>
    <row r="169" ht="13.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row>
    <row r="170" ht="13.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row>
    <row r="171" ht="13.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row>
    <row r="172" ht="13.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row>
    <row r="173" ht="13.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row>
    <row r="174" ht="13.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row>
    <row r="175" ht="13.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row>
    <row r="176" ht="13.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row>
    <row r="177" ht="13.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row>
    <row r="178" ht="13.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row>
    <row r="179" ht="13.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row>
    <row r="180" ht="13.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row>
    <row r="181" ht="13.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row>
    <row r="182" ht="13.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row>
    <row r="183" ht="13.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row>
    <row r="184" ht="13.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row>
    <row r="185" ht="13.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row>
    <row r="186" ht="13.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row>
    <row r="187" ht="13.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row>
    <row r="188" ht="13.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row>
    <row r="189" ht="13.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row>
    <row r="190" ht="13.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row>
    <row r="191" ht="13.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row>
    <row r="192" ht="13.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row>
    <row r="193" ht="13.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row>
    <row r="194" ht="13.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row>
    <row r="195" ht="13.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row>
    <row r="196" ht="13.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row>
    <row r="197" ht="13.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row>
    <row r="198" ht="13.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row>
    <row r="199" ht="13.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row>
    <row r="200" ht="13.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row>
    <row r="201" ht="13.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row>
    <row r="202" ht="13.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row>
    <row r="203" ht="13.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row>
    <row r="204" ht="13.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row>
    <row r="205" ht="13.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row>
    <row r="206" ht="13.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row>
    <row r="207" ht="13.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row>
    <row r="208" ht="13.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row>
    <row r="209" ht="13.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row>
    <row r="210" ht="13.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row>
    <row r="211" ht="13.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row>
    <row r="212" ht="13.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row>
    <row r="213" ht="13.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row>
    <row r="214" ht="13.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row>
    <row r="215" ht="13.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row>
    <row r="216" ht="13.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row>
    <row r="217" ht="13.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row>
    <row r="218" ht="13.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row>
    <row r="219" ht="13.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row>
    <row r="220" ht="13.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row>
    <row r="221" ht="13.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row>
    <row r="222" ht="13.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row>
    <row r="223" ht="13.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E7:E23">
    <cfRule type="cellIs" dxfId="0" priority="1" operator="equal">
      <formula>0</formula>
    </cfRule>
  </conditionalFormatting>
  <dataValidations>
    <dataValidation type="list" allowBlank="1" showErrorMessage="1" sqref="B25:B63">
      <formula1>$B$7:$B$23</formula1>
    </dataValidation>
  </dataValidations>
  <printOptions/>
  <pageMargins bottom="0.787401575" footer="0.0" header="0.0" left="0.7" right="0.7" top="0.7874015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1.22" defaultRowHeight="15.0" outlineLevelCol="1"/>
  <cols>
    <col customWidth="1" min="1" max="1" width="4.44"/>
    <col customWidth="1" min="2" max="2" width="10.11"/>
    <col customWidth="1" min="3" max="3" width="16.89"/>
    <col customWidth="1" min="4" max="4" width="24.89"/>
    <col customWidth="1" min="5" max="5" width="58.89" outlineLevel="1"/>
    <col customWidth="1" min="6" max="6" width="23.11" outlineLevel="1"/>
    <col customWidth="1" min="7" max="7" width="8.44" outlineLevel="1"/>
    <col customWidth="1" min="8" max="8" width="8.22"/>
    <col customWidth="1" min="9" max="9" width="9.22"/>
    <col customWidth="1" min="10" max="29" width="3.11"/>
  </cols>
  <sheetData>
    <row r="1" ht="15.75" customHeight="1">
      <c r="D1" s="12"/>
      <c r="E1" s="42"/>
      <c r="F1" s="12"/>
      <c r="G1" s="12"/>
      <c r="H1" s="43"/>
      <c r="I1" s="12"/>
      <c r="J1" s="12"/>
      <c r="K1" s="12"/>
      <c r="L1" s="12"/>
      <c r="M1" s="12"/>
      <c r="N1" s="12"/>
      <c r="O1" s="12"/>
      <c r="P1" s="12"/>
      <c r="Q1" s="12"/>
      <c r="R1" s="12"/>
      <c r="S1" s="12"/>
      <c r="T1" s="12"/>
      <c r="U1" s="43"/>
      <c r="V1" s="12"/>
      <c r="W1" s="12"/>
      <c r="X1" s="12"/>
      <c r="Y1" s="12"/>
      <c r="Z1" s="12"/>
      <c r="AA1" s="12"/>
      <c r="AB1" s="12"/>
      <c r="AC1" s="12"/>
    </row>
    <row r="2" ht="15.75" customHeight="1">
      <c r="D2" s="12"/>
      <c r="E2" s="44"/>
      <c r="F2" s="12"/>
      <c r="G2" s="12"/>
      <c r="H2" s="45"/>
      <c r="I2" s="12"/>
      <c r="J2" s="12"/>
      <c r="K2" s="12"/>
      <c r="L2" s="12"/>
      <c r="M2" s="12"/>
      <c r="N2" s="12"/>
      <c r="O2" s="12"/>
      <c r="P2" s="12"/>
      <c r="Q2" s="12"/>
      <c r="R2" s="12"/>
      <c r="S2" s="12"/>
      <c r="T2" s="12"/>
      <c r="U2" s="45"/>
      <c r="V2" s="12"/>
      <c r="W2" s="12"/>
      <c r="X2" s="12"/>
      <c r="Y2" s="12"/>
      <c r="Z2" s="12"/>
      <c r="AA2" s="12"/>
      <c r="AB2" s="12"/>
      <c r="AC2" s="12"/>
    </row>
    <row r="3" ht="15.75" customHeight="1">
      <c r="D3" s="12"/>
      <c r="E3" s="12"/>
      <c r="F3" s="12"/>
      <c r="G3" s="12"/>
      <c r="H3" s="45"/>
      <c r="I3" s="12"/>
      <c r="J3" s="12"/>
      <c r="K3" s="12"/>
      <c r="L3" s="12"/>
      <c r="M3" s="12"/>
      <c r="N3" s="12"/>
      <c r="O3" s="12"/>
      <c r="P3" s="12"/>
      <c r="Q3" s="12"/>
      <c r="R3" s="12"/>
      <c r="S3" s="12"/>
      <c r="T3" s="12"/>
      <c r="U3" s="45"/>
      <c r="V3" s="12"/>
      <c r="W3" s="12"/>
      <c r="X3" s="12"/>
      <c r="Y3" s="12"/>
      <c r="Z3" s="12"/>
      <c r="AA3" s="12"/>
      <c r="AB3" s="12"/>
      <c r="AC3" s="12"/>
    </row>
    <row r="4" ht="15.75" customHeight="1">
      <c r="D4" s="12"/>
      <c r="E4" s="12"/>
      <c r="F4" s="12"/>
      <c r="G4" s="12"/>
      <c r="I4" s="12"/>
      <c r="J4" s="12"/>
      <c r="K4" s="12"/>
      <c r="L4" s="12"/>
      <c r="M4" s="12"/>
      <c r="N4" s="12"/>
      <c r="O4" s="12"/>
      <c r="P4" s="12"/>
      <c r="Q4" s="12"/>
      <c r="R4" s="12"/>
      <c r="S4" s="12"/>
      <c r="T4" s="12"/>
      <c r="V4" s="12"/>
      <c r="W4" s="12"/>
      <c r="X4" s="12"/>
      <c r="Y4" s="12"/>
      <c r="Z4" s="12"/>
      <c r="AA4" s="12"/>
      <c r="AB4" s="12"/>
      <c r="AC4" s="12"/>
    </row>
    <row r="5" ht="45.0" customHeight="1">
      <c r="B5" s="13" t="s">
        <v>68</v>
      </c>
      <c r="C5" s="46"/>
      <c r="D5" s="46"/>
      <c r="E5" s="46"/>
      <c r="F5" s="46"/>
      <c r="G5" s="46"/>
      <c r="H5" s="47"/>
      <c r="I5" s="47"/>
      <c r="J5" s="48"/>
      <c r="K5" s="48"/>
      <c r="L5" s="48"/>
      <c r="M5" s="48"/>
      <c r="N5" s="48"/>
      <c r="O5" s="48"/>
      <c r="P5" s="48"/>
      <c r="Q5" s="48"/>
      <c r="R5" s="48"/>
      <c r="S5" s="48"/>
      <c r="T5" s="48"/>
      <c r="U5" s="48"/>
      <c r="V5" s="48"/>
      <c r="W5" s="48"/>
      <c r="X5" s="48"/>
      <c r="Y5" s="48"/>
      <c r="Z5" s="48"/>
      <c r="AA5" s="48"/>
      <c r="AB5" s="48"/>
      <c r="AC5" s="48"/>
    </row>
    <row r="6">
      <c r="B6" s="49" t="s">
        <v>69</v>
      </c>
      <c r="C6" s="50" t="s">
        <v>70</v>
      </c>
      <c r="D6" s="50" t="s">
        <v>71</v>
      </c>
      <c r="E6" s="50" t="s">
        <v>72</v>
      </c>
      <c r="F6" s="50" t="s">
        <v>73</v>
      </c>
      <c r="G6" s="50" t="s">
        <v>74</v>
      </c>
      <c r="H6" s="51" t="s">
        <v>75</v>
      </c>
      <c r="I6" s="52" t="s">
        <v>76</v>
      </c>
      <c r="J6" s="53"/>
      <c r="K6" s="27"/>
      <c r="L6" s="27"/>
      <c r="M6" s="27"/>
      <c r="N6" s="27"/>
      <c r="O6" s="27"/>
      <c r="P6" s="27"/>
      <c r="Q6" s="27"/>
      <c r="R6" s="27"/>
      <c r="S6" s="27"/>
      <c r="T6" s="27"/>
      <c r="U6" s="45"/>
      <c r="V6" s="27"/>
      <c r="W6" s="27"/>
      <c r="X6" s="27"/>
      <c r="Y6" s="27"/>
      <c r="Z6" s="27"/>
      <c r="AA6" s="27"/>
      <c r="AB6" s="27"/>
      <c r="AC6" s="27"/>
    </row>
    <row r="7" ht="13.5" customHeight="1">
      <c r="B7" s="54" t="s">
        <v>77</v>
      </c>
      <c r="C7" s="55"/>
      <c r="D7" s="55"/>
      <c r="E7" s="56"/>
      <c r="F7" s="56"/>
      <c r="G7" s="56"/>
      <c r="H7" s="56"/>
      <c r="I7" s="57"/>
      <c r="J7" s="58"/>
      <c r="K7" s="58"/>
      <c r="L7" s="58"/>
      <c r="M7" s="58"/>
      <c r="N7" s="58"/>
      <c r="O7" s="58"/>
      <c r="P7" s="58"/>
      <c r="Q7" s="58"/>
      <c r="R7" s="58"/>
      <c r="S7" s="58"/>
      <c r="T7" s="58"/>
      <c r="U7" s="45"/>
      <c r="V7" s="58"/>
      <c r="W7" s="58"/>
      <c r="X7" s="58"/>
      <c r="Y7" s="58"/>
      <c r="Z7" s="58"/>
      <c r="AA7" s="58"/>
      <c r="AB7" s="58"/>
      <c r="AC7" s="58"/>
    </row>
    <row r="8" ht="13.5" customHeight="1">
      <c r="B8" s="59"/>
      <c r="C8" s="60" t="s">
        <v>78</v>
      </c>
      <c r="D8" s="60" t="s">
        <v>79</v>
      </c>
      <c r="E8" s="60" t="s">
        <v>80</v>
      </c>
      <c r="F8" s="61" t="s">
        <v>81</v>
      </c>
      <c r="G8" s="60" t="s">
        <v>82</v>
      </c>
      <c r="H8" s="62">
        <v>115.0</v>
      </c>
      <c r="I8" s="36">
        <f>SUMIF(Terminplan!$O$19:$O$218,$C8,Terminplan!$H$19:$H$218)</f>
        <v>131</v>
      </c>
      <c r="J8" s="63"/>
      <c r="K8" s="63"/>
      <c r="L8" s="63"/>
      <c r="M8" s="63"/>
      <c r="N8" s="63"/>
      <c r="O8" s="63"/>
      <c r="P8" s="63"/>
      <c r="Q8" s="63"/>
      <c r="R8" s="63"/>
      <c r="S8" s="63"/>
      <c r="T8" s="32"/>
      <c r="U8" s="45"/>
      <c r="V8" s="32"/>
      <c r="W8" s="32"/>
      <c r="X8" s="32"/>
      <c r="Y8" s="32"/>
      <c r="Z8" s="32"/>
      <c r="AA8" s="32"/>
      <c r="AB8" s="32"/>
      <c r="AC8" s="32"/>
    </row>
    <row r="9" ht="13.5" customHeight="1">
      <c r="B9" s="64"/>
      <c r="C9" s="60"/>
      <c r="D9" s="60"/>
      <c r="E9" s="60"/>
      <c r="F9" s="60"/>
      <c r="G9" s="60"/>
      <c r="H9" s="62"/>
      <c r="I9" s="36">
        <f>SUMIF(Terminplan!$O$19:$O$218,$C9,Terminplan!$H$19:$H$218)</f>
        <v>0</v>
      </c>
      <c r="J9" s="65"/>
      <c r="K9" s="65"/>
      <c r="L9" s="65"/>
      <c r="M9" s="65"/>
      <c r="N9" s="65"/>
      <c r="O9" s="65"/>
      <c r="P9" s="65"/>
      <c r="Q9" s="65"/>
      <c r="R9" s="65"/>
      <c r="S9" s="65"/>
      <c r="T9" s="12"/>
      <c r="U9" s="45"/>
      <c r="V9" s="12"/>
      <c r="W9" s="12"/>
      <c r="X9" s="12"/>
      <c r="Y9" s="12"/>
      <c r="Z9" s="12"/>
      <c r="AA9" s="12"/>
      <c r="AB9" s="12"/>
      <c r="AC9" s="12"/>
    </row>
    <row r="10" ht="13.5" customHeight="1">
      <c r="B10" s="66"/>
      <c r="C10" s="67"/>
      <c r="D10" s="67"/>
      <c r="E10" s="67"/>
      <c r="F10" s="67"/>
      <c r="G10" s="67"/>
      <c r="H10" s="62"/>
      <c r="I10" s="36">
        <f>SUMIF(Terminplan!$O$19:$O$218,$C10,Terminplan!$H$19:$H$218)</f>
        <v>0</v>
      </c>
      <c r="J10" s="65"/>
      <c r="K10" s="65"/>
      <c r="L10" s="65"/>
      <c r="M10" s="65"/>
      <c r="N10" s="65"/>
      <c r="O10" s="65"/>
      <c r="P10" s="65"/>
      <c r="Q10" s="65"/>
      <c r="R10" s="65"/>
      <c r="S10" s="65"/>
      <c r="T10" s="12"/>
      <c r="U10" s="45"/>
      <c r="V10" s="12"/>
      <c r="W10" s="12"/>
      <c r="X10" s="12"/>
      <c r="Y10" s="12"/>
      <c r="Z10" s="12"/>
      <c r="AA10" s="12"/>
      <c r="AB10" s="12"/>
      <c r="AC10" s="12"/>
    </row>
    <row r="11" ht="13.5" customHeight="1">
      <c r="B11" s="54" t="s">
        <v>83</v>
      </c>
      <c r="C11" s="68"/>
      <c r="D11" s="56"/>
      <c r="E11" s="56"/>
      <c r="F11" s="56"/>
      <c r="G11" s="56"/>
      <c r="H11" s="56"/>
      <c r="I11" s="69">
        <f>SUMIF(Terminplan!$O$19:$O$218,$C19,Terminplan!$H$19:$H$218)</f>
        <v>0</v>
      </c>
      <c r="J11" s="70"/>
      <c r="K11" s="70"/>
      <c r="L11" s="70"/>
      <c r="M11" s="70"/>
      <c r="N11" s="70"/>
      <c r="O11" s="70"/>
      <c r="P11" s="70"/>
      <c r="Q11" s="70"/>
      <c r="R11" s="70"/>
      <c r="S11" s="70"/>
      <c r="T11" s="58"/>
      <c r="U11" s="45"/>
      <c r="V11" s="58"/>
      <c r="W11" s="58"/>
      <c r="X11" s="58"/>
      <c r="Y11" s="58"/>
      <c r="Z11" s="58"/>
      <c r="AA11" s="58"/>
      <c r="AB11" s="58"/>
      <c r="AC11" s="58"/>
    </row>
    <row r="12" ht="13.5" customHeight="1">
      <c r="B12" s="71"/>
      <c r="C12" s="72" t="s">
        <v>84</v>
      </c>
      <c r="D12" s="72" t="s">
        <v>85</v>
      </c>
      <c r="E12" s="72" t="s">
        <v>86</v>
      </c>
      <c r="F12" s="73" t="s">
        <v>87</v>
      </c>
      <c r="G12" s="74" t="s">
        <v>82</v>
      </c>
      <c r="H12" s="62">
        <v>50.0</v>
      </c>
      <c r="I12" s="36">
        <f>SUMIF(Terminplan!$O$19:$O$218,$C12,Terminplan!$H$19:$H$218)</f>
        <v>5</v>
      </c>
      <c r="J12" s="75"/>
      <c r="K12" s="75"/>
      <c r="L12" s="75"/>
      <c r="M12" s="75"/>
      <c r="N12" s="75"/>
      <c r="O12" s="75"/>
      <c r="P12" s="75"/>
      <c r="Q12" s="75"/>
      <c r="R12" s="75"/>
      <c r="S12" s="75"/>
      <c r="T12" s="32"/>
      <c r="U12" s="45"/>
      <c r="V12" s="32"/>
      <c r="W12" s="32"/>
      <c r="X12" s="32"/>
      <c r="Y12" s="32"/>
      <c r="Z12" s="32"/>
      <c r="AA12" s="32"/>
      <c r="AB12" s="32"/>
      <c r="AC12" s="32"/>
    </row>
    <row r="13" ht="13.5" customHeight="1">
      <c r="B13" s="76"/>
      <c r="C13" s="77" t="s">
        <v>88</v>
      </c>
      <c r="D13" s="77" t="s">
        <v>89</v>
      </c>
      <c r="E13" s="77" t="s">
        <v>90</v>
      </c>
      <c r="F13" s="78" t="s">
        <v>91</v>
      </c>
      <c r="G13" s="79" t="s">
        <v>82</v>
      </c>
      <c r="H13" s="62">
        <v>45.0</v>
      </c>
      <c r="I13" s="36">
        <f>SUMIF(Terminplan!$O$19:$O$218,$C13,Terminplan!$H$19:$H$218)</f>
        <v>60</v>
      </c>
      <c r="J13" s="75"/>
      <c r="K13" s="75"/>
      <c r="L13" s="75"/>
      <c r="M13" s="75"/>
      <c r="N13" s="75"/>
      <c r="O13" s="75"/>
      <c r="P13" s="75"/>
      <c r="Q13" s="75"/>
      <c r="R13" s="75"/>
      <c r="S13" s="75"/>
      <c r="T13" s="32"/>
      <c r="U13" s="45"/>
      <c r="V13" s="32"/>
      <c r="W13" s="32"/>
      <c r="X13" s="32"/>
      <c r="Y13" s="32"/>
      <c r="Z13" s="32"/>
      <c r="AA13" s="32"/>
      <c r="AB13" s="32"/>
      <c r="AC13" s="32"/>
    </row>
    <row r="14" ht="13.5" customHeight="1">
      <c r="B14" s="76"/>
      <c r="C14" s="77" t="s">
        <v>92</v>
      </c>
      <c r="D14" s="77" t="s">
        <v>93</v>
      </c>
      <c r="E14" s="77" t="s">
        <v>94</v>
      </c>
      <c r="F14" s="78" t="s">
        <v>95</v>
      </c>
      <c r="G14" s="79" t="s">
        <v>82</v>
      </c>
      <c r="H14" s="62">
        <v>40.0</v>
      </c>
      <c r="I14" s="36">
        <f>SUMIF(Terminplan!$O$19:$O$218,$C14,Terminplan!$H$19:$H$218)</f>
        <v>11</v>
      </c>
      <c r="J14" s="75"/>
      <c r="K14" s="75"/>
      <c r="L14" s="75"/>
      <c r="M14" s="75"/>
      <c r="N14" s="75"/>
      <c r="O14" s="75"/>
      <c r="P14" s="75"/>
      <c r="Q14" s="75"/>
      <c r="R14" s="75"/>
      <c r="S14" s="75"/>
      <c r="T14" s="32"/>
      <c r="U14" s="45"/>
      <c r="V14" s="32"/>
      <c r="W14" s="32"/>
      <c r="X14" s="32"/>
      <c r="Y14" s="32"/>
      <c r="Z14" s="32"/>
      <c r="AA14" s="32"/>
      <c r="AB14" s="32"/>
      <c r="AC14" s="32"/>
    </row>
    <row r="15" ht="13.5" customHeight="1">
      <c r="B15" s="76"/>
      <c r="C15" s="77" t="s">
        <v>96</v>
      </c>
      <c r="D15" s="77" t="s">
        <v>97</v>
      </c>
      <c r="E15" s="77" t="s">
        <v>98</v>
      </c>
      <c r="F15" s="78" t="s">
        <v>99</v>
      </c>
      <c r="G15" s="79" t="s">
        <v>82</v>
      </c>
      <c r="H15" s="62">
        <v>80.0</v>
      </c>
      <c r="I15" s="36">
        <f>SUMIF(Terminplan!$O$19:$O$218,$C15,Terminplan!$H$19:$H$218)</f>
        <v>28</v>
      </c>
      <c r="J15" s="75"/>
      <c r="K15" s="75"/>
      <c r="L15" s="75"/>
      <c r="M15" s="75"/>
      <c r="N15" s="75"/>
      <c r="O15" s="75"/>
      <c r="P15" s="75"/>
      <c r="Q15" s="75"/>
      <c r="R15" s="75"/>
      <c r="S15" s="75"/>
      <c r="T15" s="32"/>
      <c r="U15" s="45"/>
      <c r="V15" s="32"/>
      <c r="W15" s="32"/>
      <c r="X15" s="32"/>
      <c r="Y15" s="32"/>
      <c r="Z15" s="32"/>
      <c r="AA15" s="32"/>
      <c r="AB15" s="32"/>
      <c r="AC15" s="32"/>
    </row>
    <row r="16" ht="13.5" customHeight="1">
      <c r="B16" s="76"/>
      <c r="C16" s="77"/>
      <c r="D16" s="77"/>
      <c r="E16" s="77"/>
      <c r="F16" s="77"/>
      <c r="G16" s="79"/>
      <c r="H16" s="62"/>
      <c r="I16" s="36">
        <f>SUMIF(Terminplan!$O$19:$O$218,$C16,Terminplan!$H$19:$H$218)</f>
        <v>0</v>
      </c>
      <c r="J16" s="65"/>
      <c r="K16" s="65"/>
      <c r="L16" s="65"/>
      <c r="M16" s="65"/>
      <c r="N16" s="65"/>
      <c r="O16" s="65"/>
      <c r="P16" s="65"/>
      <c r="Q16" s="65"/>
      <c r="R16" s="65"/>
      <c r="S16" s="65"/>
      <c r="T16" s="12"/>
      <c r="U16" s="45"/>
      <c r="V16" s="12"/>
      <c r="W16" s="12"/>
      <c r="X16" s="12"/>
      <c r="Y16" s="12"/>
      <c r="Z16" s="12"/>
      <c r="AA16" s="12"/>
      <c r="AB16" s="12"/>
      <c r="AC16" s="12"/>
    </row>
    <row r="17" ht="13.5" customHeight="1">
      <c r="B17" s="76"/>
      <c r="C17" s="77"/>
      <c r="D17" s="77"/>
      <c r="E17" s="77"/>
      <c r="F17" s="77"/>
      <c r="G17" s="79"/>
      <c r="H17" s="62"/>
      <c r="I17" s="36">
        <f>SUMIF(Terminplan!$O$19:$O$218,$C17,Terminplan!$H$19:$H$218)</f>
        <v>0</v>
      </c>
      <c r="J17" s="12"/>
      <c r="K17" s="12"/>
      <c r="L17" s="12"/>
      <c r="M17" s="12"/>
      <c r="N17" s="12"/>
      <c r="O17" s="12"/>
      <c r="P17" s="12"/>
      <c r="Q17" s="12"/>
      <c r="R17" s="12"/>
      <c r="S17" s="12"/>
      <c r="T17" s="12"/>
      <c r="U17" s="45"/>
      <c r="V17" s="12"/>
      <c r="W17" s="12"/>
      <c r="X17" s="12"/>
      <c r="Y17" s="12"/>
      <c r="Z17" s="12"/>
      <c r="AA17" s="12"/>
      <c r="AB17" s="12"/>
      <c r="AC17" s="12"/>
    </row>
    <row r="18" ht="13.5" customHeight="1">
      <c r="B18" s="76"/>
      <c r="C18" s="77"/>
      <c r="D18" s="77"/>
      <c r="E18" s="77"/>
      <c r="F18" s="77"/>
      <c r="G18" s="79"/>
      <c r="H18" s="62"/>
      <c r="I18" s="36">
        <f>SUMIF(Terminplan!$O$19:$O$218,$C18,Terminplan!$H$19:$H$218)</f>
        <v>0</v>
      </c>
      <c r="J18" s="12"/>
      <c r="K18" s="12"/>
      <c r="L18" s="12"/>
      <c r="M18" s="12"/>
      <c r="N18" s="12"/>
      <c r="O18" s="12"/>
      <c r="P18" s="12"/>
      <c r="Q18" s="12"/>
      <c r="R18" s="12"/>
      <c r="S18" s="12"/>
      <c r="T18" s="12"/>
      <c r="U18" s="45"/>
      <c r="V18" s="12"/>
      <c r="W18" s="12"/>
      <c r="X18" s="12"/>
      <c r="Y18" s="12"/>
      <c r="Z18" s="12"/>
      <c r="AA18" s="12"/>
      <c r="AB18" s="12"/>
      <c r="AC18" s="12"/>
    </row>
    <row r="19" ht="13.5" customHeight="1">
      <c r="B19" s="80"/>
      <c r="C19" s="81"/>
      <c r="D19" s="81"/>
      <c r="E19" s="81"/>
      <c r="F19" s="81"/>
      <c r="G19" s="82"/>
      <c r="H19" s="62"/>
      <c r="I19" s="36">
        <f>SUMIF(Terminplan!$O$19:$O$218,$C19,Terminplan!$H$19:$H$218)</f>
        <v>0</v>
      </c>
      <c r="J19" s="12"/>
      <c r="K19" s="12"/>
      <c r="L19" s="12"/>
      <c r="M19" s="12"/>
      <c r="N19" s="12"/>
      <c r="O19" s="12"/>
      <c r="P19" s="12"/>
      <c r="Q19" s="12"/>
      <c r="R19" s="12"/>
      <c r="S19" s="12"/>
      <c r="T19" s="12"/>
      <c r="U19" s="45"/>
      <c r="V19" s="12"/>
      <c r="W19" s="12"/>
      <c r="X19" s="12"/>
      <c r="Y19" s="12"/>
      <c r="Z19" s="12"/>
      <c r="AA19" s="12"/>
      <c r="AB19" s="12"/>
      <c r="AC19" s="12"/>
    </row>
    <row r="20" ht="13.5" customHeight="1">
      <c r="B20" s="54" t="s">
        <v>100</v>
      </c>
      <c r="C20" s="68"/>
      <c r="D20" s="56"/>
      <c r="E20" s="56"/>
      <c r="F20" s="56"/>
      <c r="G20" s="56"/>
      <c r="H20" s="56"/>
      <c r="I20" s="69">
        <f>SUMIF(Terminplan!$O$19:$O$218,$C19,Terminplan!$H$19:$H$218)</f>
        <v>0</v>
      </c>
      <c r="J20" s="58"/>
      <c r="K20" s="58"/>
      <c r="L20" s="58"/>
      <c r="M20" s="58"/>
      <c r="N20" s="58"/>
      <c r="O20" s="58"/>
      <c r="P20" s="58"/>
      <c r="Q20" s="58"/>
      <c r="R20" s="58"/>
      <c r="S20" s="58"/>
      <c r="T20" s="58"/>
      <c r="U20" s="45"/>
      <c r="V20" s="58"/>
      <c r="W20" s="58"/>
      <c r="X20" s="58"/>
      <c r="Y20" s="58"/>
      <c r="Z20" s="58"/>
      <c r="AA20" s="58"/>
      <c r="AB20" s="58"/>
      <c r="AC20" s="58"/>
    </row>
    <row r="21" ht="13.5" customHeight="1">
      <c r="B21" s="71"/>
      <c r="C21" s="72" t="s">
        <v>101</v>
      </c>
      <c r="D21" s="72" t="s">
        <v>102</v>
      </c>
      <c r="E21" s="72" t="s">
        <v>103</v>
      </c>
      <c r="F21" s="73" t="s">
        <v>104</v>
      </c>
      <c r="G21" s="74" t="s">
        <v>82</v>
      </c>
      <c r="H21" s="62">
        <v>120.0</v>
      </c>
      <c r="I21" s="36">
        <f>SUMIF(Terminplan!$O$19:$O$218,$C21,Terminplan!$H$19:$H$218)</f>
        <v>16</v>
      </c>
      <c r="J21" s="32"/>
      <c r="K21" s="32"/>
      <c r="L21" s="32"/>
      <c r="M21" s="32"/>
      <c r="N21" s="32"/>
      <c r="O21" s="32"/>
      <c r="P21" s="32"/>
      <c r="Q21" s="32"/>
      <c r="R21" s="32"/>
      <c r="S21" s="32"/>
      <c r="T21" s="32"/>
      <c r="U21" s="45"/>
      <c r="V21" s="32"/>
      <c r="W21" s="32"/>
      <c r="X21" s="32"/>
      <c r="Y21" s="32"/>
      <c r="Z21" s="32"/>
      <c r="AA21" s="32"/>
      <c r="AB21" s="32"/>
      <c r="AC21" s="32"/>
    </row>
    <row r="22" ht="13.5" customHeight="1">
      <c r="B22" s="76"/>
      <c r="C22" s="77"/>
      <c r="D22" s="77"/>
      <c r="E22" s="77"/>
      <c r="F22" s="77"/>
      <c r="G22" s="79"/>
      <c r="H22" s="62"/>
      <c r="I22" s="36">
        <f>SUMIF(Terminplan!$O$19:$O$218,$C22,Terminplan!$H$19:$H$218)</f>
        <v>0</v>
      </c>
      <c r="J22" s="32"/>
      <c r="K22" s="32"/>
      <c r="L22" s="32"/>
      <c r="M22" s="32"/>
      <c r="N22" s="32"/>
      <c r="O22" s="32"/>
      <c r="P22" s="32"/>
      <c r="Q22" s="32"/>
      <c r="R22" s="32"/>
      <c r="S22" s="32"/>
      <c r="T22" s="32"/>
      <c r="U22" s="45"/>
      <c r="V22" s="32"/>
      <c r="W22" s="32"/>
      <c r="X22" s="32"/>
      <c r="Y22" s="32"/>
      <c r="Z22" s="32"/>
      <c r="AA22" s="32"/>
      <c r="AB22" s="32"/>
      <c r="AC22" s="32"/>
    </row>
    <row r="23" ht="13.5" customHeight="1">
      <c r="B23" s="76"/>
      <c r="C23" s="77"/>
      <c r="D23" s="77"/>
      <c r="E23" s="77"/>
      <c r="F23" s="77"/>
      <c r="G23" s="79"/>
      <c r="H23" s="62"/>
      <c r="I23" s="36">
        <f>SUMIF(Terminplan!$O$19:$O$218,$C23,Terminplan!$H$19:$H$218)</f>
        <v>0</v>
      </c>
      <c r="J23" s="32"/>
      <c r="K23" s="32"/>
      <c r="L23" s="32"/>
      <c r="M23" s="32"/>
      <c r="N23" s="32"/>
      <c r="O23" s="32"/>
      <c r="P23" s="32"/>
      <c r="Q23" s="32"/>
      <c r="R23" s="32"/>
      <c r="S23" s="32"/>
      <c r="T23" s="32"/>
      <c r="U23" s="45"/>
      <c r="V23" s="32"/>
      <c r="W23" s="32"/>
      <c r="X23" s="32"/>
      <c r="Y23" s="32"/>
      <c r="Z23" s="32"/>
      <c r="AA23" s="32"/>
      <c r="AB23" s="32"/>
      <c r="AC23" s="32"/>
    </row>
    <row r="24" ht="13.5" customHeight="1">
      <c r="B24" s="83"/>
      <c r="C24" s="84"/>
      <c r="D24" s="84"/>
      <c r="E24" s="84"/>
      <c r="F24" s="84"/>
      <c r="G24" s="85"/>
      <c r="H24" s="86"/>
      <c r="I24" s="36">
        <f>SUMIF(Terminplan!$O$19:$O$218,$C24,Terminplan!$H$19:$H$218)</f>
        <v>0</v>
      </c>
      <c r="J24" s="32"/>
      <c r="K24" s="32"/>
      <c r="L24" s="32"/>
      <c r="M24" s="32"/>
      <c r="N24" s="32"/>
      <c r="O24" s="32"/>
      <c r="P24" s="32"/>
      <c r="Q24" s="32"/>
      <c r="R24" s="32"/>
      <c r="S24" s="32"/>
      <c r="T24" s="32"/>
      <c r="U24" s="45"/>
      <c r="V24" s="32"/>
      <c r="W24" s="32"/>
      <c r="X24" s="32"/>
      <c r="Y24" s="32"/>
      <c r="Z24" s="32"/>
      <c r="AA24" s="32"/>
      <c r="AB24" s="32"/>
      <c r="AC24" s="32"/>
    </row>
    <row r="25" ht="13.5" customHeight="1">
      <c r="B25" s="87"/>
      <c r="C25" s="88"/>
      <c r="D25" s="88"/>
      <c r="E25" s="88"/>
      <c r="F25" s="88"/>
      <c r="G25" s="89"/>
      <c r="H25" s="90"/>
      <c r="I25" s="91">
        <f>SUMIF(Terminplan!$O$19:$O$218,$C25,Terminplan!$H$19:$H$218)</f>
        <v>0</v>
      </c>
      <c r="J25" s="32"/>
      <c r="K25" s="32"/>
      <c r="L25" s="32"/>
      <c r="M25" s="32"/>
      <c r="N25" s="32"/>
      <c r="O25" s="32"/>
      <c r="P25" s="32"/>
      <c r="Q25" s="32"/>
      <c r="R25" s="32"/>
      <c r="S25" s="32"/>
      <c r="T25" s="32"/>
      <c r="U25" s="45"/>
      <c r="V25" s="32"/>
      <c r="W25" s="32"/>
      <c r="X25" s="32"/>
      <c r="Y25" s="32"/>
      <c r="Z25" s="32"/>
      <c r="AA25" s="32"/>
      <c r="AB25" s="32"/>
      <c r="AC25" s="32"/>
    </row>
    <row r="26" ht="13.5" customHeight="1">
      <c r="A26" s="12"/>
      <c r="B26" s="12"/>
      <c r="C26" s="12"/>
      <c r="D26" s="12"/>
      <c r="E26" s="12"/>
      <c r="F26" s="12"/>
      <c r="G26" s="12"/>
      <c r="H26" s="12"/>
      <c r="I26" s="63"/>
      <c r="J26" s="12"/>
      <c r="K26" s="12"/>
      <c r="L26" s="12"/>
      <c r="M26" s="12"/>
      <c r="N26" s="12"/>
      <c r="O26" s="12"/>
      <c r="P26" s="12"/>
      <c r="Q26" s="12"/>
      <c r="R26" s="12"/>
      <c r="S26" s="12"/>
      <c r="T26" s="12"/>
      <c r="U26" s="12"/>
      <c r="V26" s="12"/>
      <c r="W26" s="12"/>
      <c r="X26" s="12"/>
      <c r="Y26" s="12"/>
      <c r="Z26" s="12"/>
      <c r="AA26" s="12"/>
      <c r="AB26" s="12"/>
      <c r="AC26" s="12"/>
    </row>
    <row r="27" ht="13.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ht="13.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ht="13.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ht="13.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ht="13.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ht="13.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ht="13.5" customHeight="1">
      <c r="A34" s="12"/>
      <c r="B34" s="12"/>
      <c r="C34" s="12"/>
      <c r="D34" s="12"/>
      <c r="F34" s="12"/>
      <c r="G34" s="12"/>
      <c r="H34" s="12"/>
      <c r="I34" s="12"/>
      <c r="J34" s="12"/>
      <c r="K34" s="12"/>
      <c r="L34" s="12"/>
      <c r="M34" s="12"/>
      <c r="N34" s="12"/>
      <c r="O34" s="12"/>
      <c r="P34" s="12"/>
      <c r="Q34" s="12"/>
      <c r="R34" s="12"/>
      <c r="S34" s="12"/>
      <c r="T34" s="12"/>
      <c r="U34" s="12"/>
      <c r="V34" s="12"/>
      <c r="W34" s="12"/>
      <c r="X34" s="12"/>
      <c r="Y34" s="12"/>
      <c r="Z34" s="12"/>
      <c r="AA34" s="12"/>
      <c r="AB34" s="12"/>
      <c r="AC34" s="12"/>
    </row>
    <row r="35" ht="13.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ht="13.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ht="13.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ht="13.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ht="13.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ht="13.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ht="13.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ht="13.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ht="13.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ht="13.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ht="13.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ht="13.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ht="13.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ht="13.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row>
    <row r="49" ht="13.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ht="13.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ht="13.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ht="13.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ht="13.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ht="13.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ht="13.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ht="13.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ht="13.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ht="13.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ht="13.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ht="13.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ht="13.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ht="13.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ht="13.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ht="13.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row r="65" ht="13.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ht="13.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ht="13.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ht="13.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ht="13.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row>
    <row r="70" ht="13.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ht="13.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ht="13.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ht="13.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ht="13.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row>
    <row r="75" ht="13.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ht="13.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row>
    <row r="77" ht="13.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ht="13.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ht="13.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ht="13.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ht="13.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ht="13.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ht="13.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ht="13.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ht="13.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ht="13.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ht="13.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88" ht="13.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row>
    <row r="89" ht="13.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row>
    <row r="90" ht="13.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row>
    <row r="91" ht="13.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row>
    <row r="92" ht="13.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ht="13.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row>
    <row r="94" ht="13.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ht="13.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row>
    <row r="96" ht="13.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row>
    <row r="97" ht="13.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row>
    <row r="98" ht="13.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row>
    <row r="99" ht="13.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ht="13.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ht="13.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ht="13.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ht="13.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ht="13.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row>
    <row r="105" ht="13.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ht="13.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ht="13.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ht="13.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ht="13.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row>
    <row r="110" ht="13.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ht="13.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ht="13.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ht="13.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row>
    <row r="114" ht="13.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ht="13.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row>
    <row r="116" ht="13.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ht="13.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row>
    <row r="118" ht="13.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ht="13.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ht="13.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ht="13.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ht="13.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ht="13.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ht="13.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ht="13.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ht="13.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ht="13.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ht="13.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ht="13.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ht="13.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ht="13.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ht="13.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ht="13.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ht="13.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ht="13.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ht="13.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ht="13.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ht="13.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ht="13.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ht="13.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ht="13.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ht="13.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ht="13.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ht="13.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ht="13.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ht="13.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ht="13.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ht="13.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ht="13.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ht="13.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ht="13.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row>
    <row r="152" ht="13.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row>
    <row r="153" ht="13.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row>
    <row r="154" ht="13.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row>
    <row r="155" ht="13.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row>
    <row r="156" ht="13.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row>
    <row r="157" ht="13.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row>
    <row r="158" ht="13.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row>
    <row r="159" ht="13.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row>
    <row r="160" ht="13.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row>
    <row r="161" ht="13.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row>
    <row r="162" ht="13.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row>
    <row r="163" ht="13.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row>
    <row r="164" ht="13.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row>
    <row r="165" ht="13.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row>
    <row r="166" ht="13.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row r="167" ht="13.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row>
    <row r="168" ht="13.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row>
    <row r="169" ht="13.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row r="170" ht="13.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row>
    <row r="171" ht="13.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row>
    <row r="172" ht="13.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row>
    <row r="173" ht="13.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row>
    <row r="174" ht="13.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row>
    <row r="175" ht="13.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row>
    <row r="176" ht="13.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row>
    <row r="177" ht="13.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row>
    <row r="178" ht="13.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row>
    <row r="179" ht="13.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row>
    <row r="180" ht="13.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row>
    <row r="181" ht="13.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row>
    <row r="182" ht="13.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row>
    <row r="183" ht="13.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row>
    <row r="184" ht="13.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row>
    <row r="185" ht="13.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row>
    <row r="186" ht="13.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row>
    <row r="187" ht="13.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row>
    <row r="188" ht="13.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row>
    <row r="189" ht="13.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row>
    <row r="190" ht="13.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row>
    <row r="191" ht="13.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row>
    <row r="192" ht="13.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row>
    <row r="193" ht="13.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row>
    <row r="194" ht="13.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row>
    <row r="195" ht="13.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row>
    <row r="196" ht="13.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row>
    <row r="197" ht="13.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row>
    <row r="198" ht="13.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row>
    <row r="199" ht="13.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row>
    <row r="200" ht="13.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row>
    <row r="201" ht="13.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row>
    <row r="202" ht="13.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row>
    <row r="203" ht="13.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row>
    <row r="204" ht="13.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row>
    <row r="205" ht="13.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row>
    <row r="206" ht="13.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row>
    <row r="207" ht="13.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row>
    <row r="208" ht="13.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row>
    <row r="209" ht="13.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row>
    <row r="210" ht="13.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row>
    <row r="211" ht="13.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row>
    <row r="212" ht="13.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row>
    <row r="213" ht="13.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row>
    <row r="214" ht="13.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row>
    <row r="215" ht="13.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row>
    <row r="216" ht="13.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row>
    <row r="217" ht="13.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row>
    <row r="218" ht="13.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row>
    <row r="219" ht="13.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row>
    <row r="220" ht="13.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row>
    <row r="221" ht="13.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row>
    <row r="222" ht="13.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row>
    <row r="223" ht="13.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row>
    <row r="224" ht="13.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row>
    <row r="225" ht="13.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I7:I25">
    <cfRule type="cellIs" dxfId="0" priority="1" operator="equal">
      <formula>0</formula>
    </cfRule>
  </conditionalFormatting>
  <hyperlinks>
    <hyperlink r:id="rId1" ref="F8"/>
    <hyperlink r:id="rId2" ref="F12"/>
    <hyperlink r:id="rId3" ref="F13"/>
    <hyperlink r:id="rId4" ref="F14"/>
    <hyperlink r:id="rId5" ref="F15"/>
    <hyperlink r:id="rId6" ref="F21"/>
  </hyperlinks>
  <printOptions/>
  <pageMargins bottom="0.787401575" footer="0.0" header="0.0" left="0.7" right="0.7" top="0.787401575"/>
  <pageSetup paperSize="9" orientation="portrait"/>
  <drawing r:id="rId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xSplit="17.0" ySplit="17.0" topLeftCell="R18" activePane="bottomRight" state="frozen"/>
      <selection activeCell="R1" sqref="R1" pane="topRight"/>
      <selection activeCell="A18" sqref="A18" pane="bottomLeft"/>
      <selection activeCell="R18" sqref="R18" pane="bottomRight"/>
    </sheetView>
  </sheetViews>
  <sheetFormatPr customHeight="1" defaultColWidth="11.22" defaultRowHeight="15.0" outlineLevelCol="1"/>
  <cols>
    <col customWidth="1" min="1" max="1" width="4.44"/>
    <col customWidth="1" min="2" max="2" width="2.89"/>
    <col customWidth="1" min="3" max="3" width="4.22"/>
    <col customWidth="1" min="4" max="4" width="4.44"/>
    <col customWidth="1" min="5" max="5" width="10.56"/>
    <col customWidth="1" min="6" max="6" width="39.67"/>
    <col customWidth="1" min="7" max="7" width="8.44"/>
    <col customWidth="1" min="8" max="8" width="6.22"/>
    <col customWidth="1" min="9" max="9" width="7.44"/>
    <col customWidth="1" min="10" max="10" width="6.33"/>
    <col collapsed="1" customWidth="1" min="11" max="11" width="6.33"/>
    <col customWidth="1" hidden="1" min="12" max="12" width="32.44" outlineLevel="1"/>
    <col customWidth="1" min="13" max="13" width="7.22"/>
    <col customWidth="1" min="14" max="14" width="2.33"/>
    <col customWidth="1" min="15" max="15" width="9.78"/>
    <col customWidth="1" min="16" max="16" width="6.89"/>
    <col customWidth="1" min="17" max="17" width="19.78"/>
    <col customWidth="1" min="18" max="423" width="4.44"/>
  </cols>
  <sheetData>
    <row r="1" ht="15.75" customHeight="1">
      <c r="M1" s="92">
        <v>1.0</v>
      </c>
      <c r="R1" s="93"/>
      <c r="S1" s="93"/>
      <c r="T1" s="93"/>
    </row>
    <row r="2" ht="15.75" customHeight="1">
      <c r="R2" s="93"/>
      <c r="S2" s="93"/>
      <c r="T2" s="93"/>
    </row>
    <row r="3" ht="15.75" customHeight="1">
      <c r="B3" s="94"/>
      <c r="C3" s="94"/>
      <c r="D3" s="94"/>
      <c r="E3" s="94"/>
      <c r="F3" s="94"/>
      <c r="G3" s="94"/>
      <c r="H3" s="94"/>
      <c r="I3" s="94"/>
      <c r="R3" s="93"/>
      <c r="S3" s="95"/>
      <c r="T3" s="93"/>
    </row>
    <row r="4" ht="15.75" customHeight="1">
      <c r="B4" s="96"/>
      <c r="C4" s="96"/>
      <c r="D4" s="96"/>
      <c r="E4" s="96"/>
      <c r="F4" s="96"/>
      <c r="G4" s="96"/>
      <c r="H4" s="96"/>
      <c r="I4" s="96"/>
      <c r="R4" s="93"/>
      <c r="S4" s="93"/>
      <c r="T4" s="93"/>
    </row>
    <row r="5" ht="45.0" customHeight="1">
      <c r="A5" s="97"/>
      <c r="B5" s="13" t="s">
        <v>105</v>
      </c>
      <c r="C5" s="98"/>
      <c r="D5" s="98"/>
      <c r="E5" s="99"/>
      <c r="F5" s="99"/>
      <c r="G5" s="99"/>
      <c r="H5" s="99"/>
      <c r="I5" s="99"/>
      <c r="J5" s="99"/>
      <c r="K5" s="99"/>
      <c r="L5" s="99"/>
      <c r="M5" s="99"/>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row>
    <row r="6" ht="18.0" customHeight="1">
      <c r="B6" s="101" t="s">
        <v>106</v>
      </c>
      <c r="C6" s="102"/>
      <c r="D6" s="102"/>
      <c r="E6" s="103"/>
      <c r="F6" s="104"/>
      <c r="G6" s="105" t="str">
        <f>Umfang!$C$6</f>
        <v>Benenne das Projekt</v>
      </c>
      <c r="H6" s="102"/>
      <c r="I6" s="102"/>
      <c r="J6" s="102"/>
      <c r="K6" s="102"/>
      <c r="L6" s="102"/>
      <c r="M6" s="106"/>
      <c r="N6" s="107"/>
      <c r="O6" s="108"/>
      <c r="P6" s="108"/>
      <c r="Q6" s="109" t="s">
        <v>107</v>
      </c>
      <c r="R6" s="93"/>
      <c r="S6" s="93"/>
      <c r="T6" s="93"/>
      <c r="U6" s="93"/>
      <c r="V6" s="93"/>
      <c r="W6" s="93"/>
      <c r="X6" s="93"/>
      <c r="Y6" s="93"/>
      <c r="AB6" s="93"/>
    </row>
    <row r="7" ht="18.0" customHeight="1">
      <c r="B7" s="110" t="s">
        <v>3</v>
      </c>
      <c r="C7" s="111"/>
      <c r="D7" s="111"/>
      <c r="E7" s="112"/>
      <c r="F7" s="113"/>
      <c r="G7" s="114" t="str">
        <f>Umfang!C8</f>
        <v>Gib dem Projekt eine fortlaufende Nummer (optional)</v>
      </c>
      <c r="H7" s="111"/>
      <c r="I7" s="111"/>
      <c r="J7" s="111"/>
      <c r="K7" s="111"/>
      <c r="L7" s="111"/>
      <c r="M7" s="115"/>
      <c r="N7" s="107"/>
      <c r="O7" s="108"/>
      <c r="P7" s="108"/>
      <c r="Q7" s="116" t="s">
        <v>108</v>
      </c>
      <c r="R7" s="93"/>
      <c r="S7" s="93"/>
      <c r="T7" s="93"/>
    </row>
    <row r="8" ht="18.0" customHeight="1">
      <c r="B8" s="110" t="s">
        <v>109</v>
      </c>
      <c r="C8" s="111"/>
      <c r="D8" s="111"/>
      <c r="E8" s="112"/>
      <c r="F8" s="113"/>
      <c r="G8" s="114" t="str">
        <f>Umfang!$C$10</f>
        <v>Benenne die Projektleitung und Kontaktperson/en für das Projekt</v>
      </c>
      <c r="H8" s="111"/>
      <c r="I8" s="111"/>
      <c r="J8" s="111"/>
      <c r="K8" s="111"/>
      <c r="L8" s="111"/>
      <c r="M8" s="115"/>
      <c r="N8" s="107"/>
      <c r="O8" s="108"/>
      <c r="P8" s="108"/>
      <c r="Q8" s="117" t="s">
        <v>110</v>
      </c>
      <c r="R8" s="93"/>
      <c r="S8" s="93"/>
      <c r="T8" s="93"/>
    </row>
    <row r="9" ht="18.0" customHeight="1">
      <c r="B9" s="110" t="s">
        <v>7</v>
      </c>
      <c r="C9" s="111"/>
      <c r="D9" s="111"/>
      <c r="E9" s="112"/>
      <c r="F9" s="113"/>
      <c r="G9" s="118">
        <v>45293.0</v>
      </c>
      <c r="H9" s="111"/>
      <c r="I9" s="111"/>
      <c r="J9" s="111"/>
      <c r="K9" s="111"/>
      <c r="L9" s="111"/>
      <c r="M9" s="115"/>
      <c r="N9" s="119"/>
      <c r="O9" s="120"/>
      <c r="P9" s="120"/>
      <c r="Q9" s="121" t="s">
        <v>111</v>
      </c>
      <c r="R9" s="93"/>
      <c r="S9" s="93"/>
      <c r="T9" s="93"/>
    </row>
    <row r="10" ht="18.0" customHeight="1">
      <c r="B10" s="110" t="s">
        <v>112</v>
      </c>
      <c r="C10" s="111"/>
      <c r="D10" s="111"/>
      <c r="E10" s="112"/>
      <c r="F10" s="113"/>
      <c r="G10" s="122">
        <f>MAX(I19:I218)</f>
        <v>45377</v>
      </c>
      <c r="H10" s="111"/>
      <c r="I10" s="111"/>
      <c r="J10" s="111"/>
      <c r="K10" s="111"/>
      <c r="L10" s="111"/>
      <c r="M10" s="115"/>
      <c r="N10" s="119"/>
      <c r="O10" s="120"/>
      <c r="P10" s="120"/>
      <c r="Q10" s="123" t="s">
        <v>113</v>
      </c>
      <c r="R10" s="93"/>
      <c r="S10" s="93"/>
      <c r="T10" s="93"/>
    </row>
    <row r="11" ht="15.0" customHeight="1">
      <c r="B11" s="124" t="s">
        <v>4</v>
      </c>
      <c r="C11" s="125"/>
      <c r="D11" s="125"/>
      <c r="E11" s="126"/>
      <c r="F11" s="127"/>
      <c r="G11" s="128" t="str">
        <f>Umfang!$C$18</f>
        <v>Beschreibe den Zielzustand des Projektes</v>
      </c>
      <c r="H11" s="129"/>
      <c r="I11" s="129"/>
      <c r="J11" s="129"/>
      <c r="K11" s="129"/>
      <c r="L11" s="129"/>
      <c r="M11" s="130"/>
      <c r="N11" s="131"/>
      <c r="O11" s="132"/>
      <c r="P11" s="132"/>
      <c r="Q11" s="133"/>
      <c r="R11" s="93"/>
      <c r="S11" s="93"/>
      <c r="T11" s="93"/>
    </row>
    <row r="12" ht="17.25" customHeight="1">
      <c r="B12" s="134"/>
      <c r="C12" s="135"/>
      <c r="D12" s="135" t="s">
        <v>114</v>
      </c>
      <c r="E12" s="136">
        <f>TODAY()</f>
        <v>45278</v>
      </c>
      <c r="F12" s="137"/>
      <c r="G12" s="138"/>
      <c r="M12" s="139"/>
      <c r="N12" s="131"/>
      <c r="O12" s="132"/>
      <c r="P12" s="132"/>
      <c r="Q12" s="140"/>
      <c r="R12" s="93"/>
      <c r="S12" s="93"/>
      <c r="T12" s="93"/>
      <c r="V12" s="141"/>
    </row>
    <row r="13" ht="15.75" customHeight="1">
      <c r="B13" s="142"/>
      <c r="C13" s="143"/>
      <c r="D13" s="143" t="s">
        <v>115</v>
      </c>
      <c r="E13" s="144">
        <v>45201.0</v>
      </c>
      <c r="F13" s="145"/>
      <c r="G13" s="146"/>
      <c r="H13" s="147"/>
      <c r="I13" s="147"/>
      <c r="J13" s="147"/>
      <c r="K13" s="147"/>
      <c r="L13" s="147"/>
      <c r="M13" s="148"/>
      <c r="N13" s="131"/>
      <c r="O13" s="149"/>
      <c r="P13" s="149"/>
      <c r="Q13" s="150" t="s">
        <v>116</v>
      </c>
      <c r="R13" s="151" t="str">
        <f>TEXT(U17,"MMMM JJ")</f>
        <v>January JJ</v>
      </c>
      <c r="S13" s="152"/>
      <c r="T13" s="152"/>
      <c r="U13" s="152"/>
      <c r="V13" s="152"/>
      <c r="W13" s="152"/>
      <c r="X13" s="153"/>
      <c r="Y13" s="154" t="str">
        <f>TEXT(AB17,"MMMM JJ")</f>
        <v>January JJ</v>
      </c>
      <c r="Z13" s="152"/>
      <c r="AA13" s="152"/>
      <c r="AB13" s="152"/>
      <c r="AC13" s="152"/>
      <c r="AD13" s="152"/>
      <c r="AE13" s="153"/>
      <c r="AF13" s="154" t="str">
        <f>TEXT(AI17,"MMMM JJ")</f>
        <v>January JJ</v>
      </c>
      <c r="AG13" s="152"/>
      <c r="AH13" s="152"/>
      <c r="AI13" s="152"/>
      <c r="AJ13" s="152"/>
      <c r="AK13" s="152"/>
      <c r="AL13" s="153"/>
      <c r="AM13" s="154" t="str">
        <f>TEXT(AP17,"MMMM JJ")</f>
        <v>January JJ</v>
      </c>
      <c r="AN13" s="152"/>
      <c r="AO13" s="152"/>
      <c r="AP13" s="152"/>
      <c r="AQ13" s="152"/>
      <c r="AR13" s="152"/>
      <c r="AS13" s="153"/>
      <c r="AT13" s="154" t="str">
        <f>TEXT(AW17,"MMMM JJ")</f>
        <v>February JJ</v>
      </c>
      <c r="AU13" s="152"/>
      <c r="AV13" s="152"/>
      <c r="AW13" s="152"/>
      <c r="AX13" s="152"/>
      <c r="AY13" s="152"/>
      <c r="AZ13" s="153"/>
      <c r="BA13" s="154" t="str">
        <f>TEXT(BD17,"MMMM JJ")</f>
        <v>February JJ</v>
      </c>
      <c r="BB13" s="152"/>
      <c r="BC13" s="152"/>
      <c r="BD13" s="152"/>
      <c r="BE13" s="152"/>
      <c r="BF13" s="152"/>
      <c r="BG13" s="153"/>
      <c r="BH13" s="154" t="str">
        <f>TEXT(BK17,"MMMM JJ")</f>
        <v>February JJ</v>
      </c>
      <c r="BI13" s="152"/>
      <c r="BJ13" s="152"/>
      <c r="BK13" s="152"/>
      <c r="BL13" s="152"/>
      <c r="BM13" s="152"/>
      <c r="BN13" s="153"/>
      <c r="BO13" s="154" t="str">
        <f>TEXT(BR17,"MMMM JJ")</f>
        <v>February JJ</v>
      </c>
      <c r="BP13" s="152"/>
      <c r="BQ13" s="152"/>
      <c r="BR13" s="152"/>
      <c r="BS13" s="152"/>
      <c r="BT13" s="152"/>
      <c r="BU13" s="153"/>
      <c r="BV13" s="154" t="str">
        <f>TEXT(BY17,"MMMM JJ")</f>
        <v>February JJ</v>
      </c>
      <c r="BW13" s="152"/>
      <c r="BX13" s="152"/>
      <c r="BY13" s="152"/>
      <c r="BZ13" s="152"/>
      <c r="CA13" s="152"/>
      <c r="CB13" s="153"/>
      <c r="CC13" s="154" t="str">
        <f>TEXT(CF17,"MMMM JJ")</f>
        <v>March JJ</v>
      </c>
      <c r="CD13" s="152"/>
      <c r="CE13" s="152"/>
      <c r="CF13" s="152"/>
      <c r="CG13" s="152"/>
      <c r="CH13" s="152"/>
      <c r="CI13" s="153"/>
      <c r="CJ13" s="154" t="str">
        <f>TEXT(CM17,"MMMM JJ")</f>
        <v>March JJ</v>
      </c>
      <c r="CK13" s="152"/>
      <c r="CL13" s="152"/>
      <c r="CM13" s="152"/>
      <c r="CN13" s="152"/>
      <c r="CO13" s="152"/>
      <c r="CP13" s="153"/>
      <c r="CQ13" s="154" t="str">
        <f>TEXT(CT17,"MMMM JJ")</f>
        <v>March JJ</v>
      </c>
      <c r="CR13" s="152"/>
      <c r="CS13" s="152"/>
      <c r="CT13" s="152"/>
      <c r="CU13" s="152"/>
      <c r="CV13" s="152"/>
      <c r="CW13" s="153"/>
      <c r="CX13" s="154" t="str">
        <f>TEXT(DA17,"MMMM JJ")</f>
        <v>March JJ</v>
      </c>
      <c r="CY13" s="152"/>
      <c r="CZ13" s="152"/>
      <c r="DA13" s="152"/>
      <c r="DB13" s="152"/>
      <c r="DC13" s="152"/>
      <c r="DD13" s="153"/>
      <c r="DE13" s="154" t="str">
        <f>TEXT(DH17,"MMMM JJ")</f>
        <v>April JJ</v>
      </c>
      <c r="DF13" s="152"/>
      <c r="DG13" s="152"/>
      <c r="DH13" s="152"/>
      <c r="DI13" s="152"/>
      <c r="DJ13" s="152"/>
      <c r="DK13" s="153"/>
      <c r="DL13" s="154" t="str">
        <f>TEXT(DO17,"MMMM JJ")</f>
        <v>April JJ</v>
      </c>
      <c r="DM13" s="152"/>
      <c r="DN13" s="152"/>
      <c r="DO13" s="152"/>
      <c r="DP13" s="152"/>
      <c r="DQ13" s="152"/>
      <c r="DR13" s="153"/>
      <c r="DS13" s="154" t="str">
        <f>TEXT(DV17,"MMMM JJ")</f>
        <v>April JJ</v>
      </c>
      <c r="DT13" s="152"/>
      <c r="DU13" s="152"/>
      <c r="DV13" s="152"/>
      <c r="DW13" s="152"/>
      <c r="DX13" s="152"/>
      <c r="DY13" s="153"/>
      <c r="DZ13" s="154" t="str">
        <f>TEXT(EC17,"MMMM JJ")</f>
        <v>April JJ</v>
      </c>
      <c r="EA13" s="152"/>
      <c r="EB13" s="152"/>
      <c r="EC13" s="152"/>
      <c r="ED13" s="152"/>
      <c r="EE13" s="152"/>
      <c r="EF13" s="153"/>
      <c r="EG13" s="154" t="str">
        <f>TEXT(EJ17,"MMMM JJ")</f>
        <v>May JJ</v>
      </c>
      <c r="EH13" s="152"/>
      <c r="EI13" s="152"/>
      <c r="EJ13" s="152"/>
      <c r="EK13" s="152"/>
      <c r="EL13" s="152"/>
      <c r="EM13" s="153"/>
      <c r="EN13" s="154" t="str">
        <f>TEXT(EQ17,"MMMM JJ")</f>
        <v>May JJ</v>
      </c>
      <c r="EO13" s="152"/>
      <c r="EP13" s="152"/>
      <c r="EQ13" s="152"/>
      <c r="ER13" s="152"/>
      <c r="ES13" s="152"/>
      <c r="ET13" s="153"/>
      <c r="EU13" s="154" t="str">
        <f>TEXT(EX17,"MMMM JJ")</f>
        <v>May JJ</v>
      </c>
      <c r="EV13" s="152"/>
      <c r="EW13" s="152"/>
      <c r="EX13" s="152"/>
      <c r="EY13" s="152"/>
      <c r="EZ13" s="152"/>
      <c r="FA13" s="153"/>
      <c r="FB13" s="154" t="str">
        <f>TEXT(FE17,"MMMM JJ")</f>
        <v>May JJ</v>
      </c>
      <c r="FC13" s="152"/>
      <c r="FD13" s="152"/>
      <c r="FE13" s="152"/>
      <c r="FF13" s="152"/>
      <c r="FG13" s="152"/>
      <c r="FH13" s="153"/>
      <c r="FI13" s="154" t="str">
        <f>TEXT(FL17,"MMMM JJ")</f>
        <v>May JJ</v>
      </c>
      <c r="FJ13" s="152"/>
      <c r="FK13" s="152"/>
      <c r="FL13" s="152"/>
      <c r="FM13" s="152"/>
      <c r="FN13" s="152"/>
      <c r="FO13" s="153"/>
      <c r="FP13" s="154" t="str">
        <f>TEXT(FS17,"MMMM JJ")</f>
        <v>June JJ</v>
      </c>
      <c r="FQ13" s="152"/>
      <c r="FR13" s="152"/>
      <c r="FS13" s="152"/>
      <c r="FT13" s="152"/>
      <c r="FU13" s="152"/>
      <c r="FV13" s="153"/>
      <c r="FW13" s="154" t="str">
        <f>TEXT(FZ17,"MMMM JJ")</f>
        <v>June JJ</v>
      </c>
      <c r="FX13" s="152"/>
      <c r="FY13" s="152"/>
      <c r="FZ13" s="152"/>
      <c r="GA13" s="152"/>
      <c r="GB13" s="152"/>
      <c r="GC13" s="153"/>
      <c r="GD13" s="154" t="str">
        <f>TEXT(GG17,"MMMM JJ")</f>
        <v>June JJ</v>
      </c>
      <c r="GE13" s="152"/>
      <c r="GF13" s="152"/>
      <c r="GG13" s="152"/>
      <c r="GH13" s="152"/>
      <c r="GI13" s="152"/>
      <c r="GJ13" s="153"/>
      <c r="GK13" s="154" t="str">
        <f>TEXT(GN17,"MMMM JJ")</f>
        <v>June JJ</v>
      </c>
      <c r="GL13" s="152"/>
      <c r="GM13" s="152"/>
      <c r="GN13" s="152"/>
      <c r="GO13" s="152"/>
      <c r="GP13" s="152"/>
      <c r="GQ13" s="153"/>
      <c r="GR13" s="154" t="str">
        <f>TEXT(GU17,"MMMM JJ")</f>
        <v>July JJ</v>
      </c>
      <c r="GS13" s="152"/>
      <c r="GT13" s="152"/>
      <c r="GU13" s="152"/>
      <c r="GV13" s="152"/>
      <c r="GW13" s="152"/>
      <c r="GX13" s="153"/>
      <c r="GY13" s="154" t="str">
        <f>TEXT(HB17,"MMMM JJ")</f>
        <v>July JJ</v>
      </c>
      <c r="GZ13" s="152"/>
      <c r="HA13" s="152"/>
      <c r="HB13" s="152"/>
      <c r="HC13" s="152"/>
      <c r="HD13" s="152"/>
      <c r="HE13" s="153"/>
      <c r="HF13" s="154" t="str">
        <f>TEXT(HI17,"MMMM JJ")</f>
        <v>July JJ</v>
      </c>
      <c r="HG13" s="152"/>
      <c r="HH13" s="152"/>
      <c r="HI13" s="152"/>
      <c r="HJ13" s="152"/>
      <c r="HK13" s="152"/>
      <c r="HL13" s="153"/>
      <c r="HM13" s="154" t="str">
        <f>TEXT(HP17,"MMMM JJ")</f>
        <v>July JJ</v>
      </c>
      <c r="HN13" s="152"/>
      <c r="HO13" s="152"/>
      <c r="HP13" s="152"/>
      <c r="HQ13" s="152"/>
      <c r="HR13" s="152"/>
      <c r="HS13" s="153"/>
      <c r="HT13" s="154" t="str">
        <f>TEXT(HW17,"MMMM JJ")</f>
        <v>August JJ</v>
      </c>
      <c r="HU13" s="152"/>
      <c r="HV13" s="152"/>
      <c r="HW13" s="152"/>
      <c r="HX13" s="152"/>
      <c r="HY13" s="152"/>
      <c r="HZ13" s="153"/>
      <c r="IA13" s="154" t="str">
        <f>TEXT(ID17,"MMMM JJ")</f>
        <v>August JJ</v>
      </c>
      <c r="IB13" s="152"/>
      <c r="IC13" s="152"/>
      <c r="ID13" s="152"/>
      <c r="IE13" s="152"/>
      <c r="IF13" s="152"/>
      <c r="IG13" s="153"/>
      <c r="IH13" s="154" t="str">
        <f>TEXT(IK17,"MMMM JJ")</f>
        <v>August JJ</v>
      </c>
      <c r="II13" s="152"/>
      <c r="IJ13" s="152"/>
      <c r="IK13" s="152"/>
      <c r="IL13" s="152"/>
      <c r="IM13" s="152"/>
      <c r="IN13" s="153"/>
      <c r="IO13" s="154" t="str">
        <f>TEXT(IR17,"MMMM JJ")</f>
        <v>August JJ</v>
      </c>
      <c r="IP13" s="152"/>
      <c r="IQ13" s="152"/>
      <c r="IR13" s="152"/>
      <c r="IS13" s="152"/>
      <c r="IT13" s="152"/>
      <c r="IU13" s="153"/>
      <c r="IV13" s="154" t="str">
        <f>TEXT(IY17,"MMMM JJ")</f>
        <v>August JJ</v>
      </c>
      <c r="IW13" s="152"/>
      <c r="IX13" s="152"/>
      <c r="IY13" s="152"/>
      <c r="IZ13" s="152"/>
      <c r="JA13" s="152"/>
      <c r="JB13" s="153"/>
      <c r="JC13" s="154" t="str">
        <f>TEXT(JF17,"MMMM JJ")</f>
        <v>September JJ</v>
      </c>
      <c r="JD13" s="152"/>
      <c r="JE13" s="152"/>
      <c r="JF13" s="152"/>
      <c r="JG13" s="152"/>
      <c r="JH13" s="152"/>
      <c r="JI13" s="153"/>
      <c r="JJ13" s="154" t="str">
        <f>TEXT(JM17,"MMMM JJ")</f>
        <v>September JJ</v>
      </c>
      <c r="JK13" s="152"/>
      <c r="JL13" s="152"/>
      <c r="JM13" s="152"/>
      <c r="JN13" s="152"/>
      <c r="JO13" s="152"/>
      <c r="JP13" s="153"/>
      <c r="JQ13" s="154" t="str">
        <f>TEXT(JT17,"MMMM JJ")</f>
        <v>September JJ</v>
      </c>
      <c r="JR13" s="152"/>
      <c r="JS13" s="152"/>
      <c r="JT13" s="152"/>
      <c r="JU13" s="152"/>
      <c r="JV13" s="152"/>
      <c r="JW13" s="153"/>
      <c r="JX13" s="154" t="str">
        <f>TEXT(KA17,"MMMM JJ")</f>
        <v>September JJ</v>
      </c>
      <c r="JY13" s="152"/>
      <c r="JZ13" s="152"/>
      <c r="KA13" s="152"/>
      <c r="KB13" s="152"/>
      <c r="KC13" s="152"/>
      <c r="KD13" s="153"/>
      <c r="KE13" s="154" t="str">
        <f>TEXT(KH17,"MMMM JJ")</f>
        <v>October JJ</v>
      </c>
      <c r="KF13" s="152"/>
      <c r="KG13" s="152"/>
      <c r="KH13" s="152"/>
      <c r="KI13" s="152"/>
      <c r="KJ13" s="152"/>
      <c r="KK13" s="153"/>
      <c r="KL13" s="154" t="str">
        <f>TEXT(KO17,"MMMM JJ")</f>
        <v>October JJ</v>
      </c>
      <c r="KM13" s="152"/>
      <c r="KN13" s="152"/>
      <c r="KO13" s="152"/>
      <c r="KP13" s="152"/>
      <c r="KQ13" s="152"/>
      <c r="KR13" s="153"/>
      <c r="KS13" s="154" t="str">
        <f>TEXT(KV17,"MMMM JJ")</f>
        <v>October JJ</v>
      </c>
      <c r="KT13" s="152"/>
      <c r="KU13" s="152"/>
      <c r="KV13" s="152"/>
      <c r="KW13" s="152"/>
      <c r="KX13" s="152"/>
      <c r="KY13" s="153"/>
      <c r="KZ13" s="154" t="str">
        <f>TEXT(LC17,"MMMM JJ")</f>
        <v>October JJ</v>
      </c>
      <c r="LA13" s="152"/>
      <c r="LB13" s="152"/>
      <c r="LC13" s="152"/>
      <c r="LD13" s="152"/>
      <c r="LE13" s="152"/>
      <c r="LF13" s="153"/>
      <c r="LG13" s="154" t="str">
        <f>TEXT(LJ17,"MMMM JJ")</f>
        <v>October JJ</v>
      </c>
      <c r="LH13" s="152"/>
      <c r="LI13" s="152"/>
      <c r="LJ13" s="152"/>
      <c r="LK13" s="152"/>
      <c r="LL13" s="152"/>
      <c r="LM13" s="153"/>
      <c r="LN13" s="154" t="str">
        <f>TEXT(LQ17,"MMMM JJ")</f>
        <v>November JJ</v>
      </c>
      <c r="LO13" s="152"/>
      <c r="LP13" s="152"/>
      <c r="LQ13" s="152"/>
      <c r="LR13" s="152"/>
      <c r="LS13" s="152"/>
      <c r="LT13" s="153"/>
      <c r="LU13" s="154" t="str">
        <f>TEXT(LX17,"MMMM JJ")</f>
        <v>November JJ</v>
      </c>
      <c r="LV13" s="152"/>
      <c r="LW13" s="152"/>
      <c r="LX13" s="152"/>
      <c r="LY13" s="152"/>
      <c r="LZ13" s="152"/>
      <c r="MA13" s="153"/>
      <c r="MB13" s="154" t="str">
        <f>TEXT(ME17,"MMMM JJ")</f>
        <v>November JJ</v>
      </c>
      <c r="MC13" s="152"/>
      <c r="MD13" s="152"/>
      <c r="ME13" s="152"/>
      <c r="MF13" s="152"/>
      <c r="MG13" s="152"/>
      <c r="MH13" s="153"/>
      <c r="MI13" s="154" t="str">
        <f>TEXT(ML17,"MMMM JJ")</f>
        <v>November JJ</v>
      </c>
      <c r="MJ13" s="152"/>
      <c r="MK13" s="152"/>
      <c r="ML13" s="152"/>
      <c r="MM13" s="152"/>
      <c r="MN13" s="152"/>
      <c r="MO13" s="153"/>
      <c r="MP13" s="154" t="str">
        <f>TEXT(MS17,"MMMM JJ")</f>
        <v>December JJ</v>
      </c>
      <c r="MQ13" s="152"/>
      <c r="MR13" s="152"/>
      <c r="MS13" s="152"/>
      <c r="MT13" s="152"/>
      <c r="MU13" s="152"/>
      <c r="MV13" s="153"/>
      <c r="MW13" s="154" t="str">
        <f>TEXT(MZ17,"MMMM JJ")</f>
        <v>December JJ</v>
      </c>
      <c r="MX13" s="152"/>
      <c r="MY13" s="152"/>
      <c r="MZ13" s="152"/>
      <c r="NA13" s="152"/>
      <c r="NB13" s="152"/>
      <c r="NC13" s="153"/>
      <c r="ND13" s="154" t="str">
        <f>TEXT(NG17,"MMMM JJ")</f>
        <v>December JJ</v>
      </c>
      <c r="NE13" s="152"/>
      <c r="NF13" s="152"/>
      <c r="NG13" s="152"/>
      <c r="NH13" s="152"/>
      <c r="NI13" s="152"/>
      <c r="NJ13" s="153"/>
      <c r="NK13" s="154" t="str">
        <f>TEXT(NN17,"MMMM JJ")</f>
        <v>December JJ</v>
      </c>
      <c r="NL13" s="152"/>
      <c r="NM13" s="152"/>
      <c r="NN13" s="152"/>
      <c r="NO13" s="152"/>
      <c r="NP13" s="152"/>
      <c r="NQ13" s="153"/>
      <c r="NR13" s="154" t="str">
        <f>TEXT(NU17,"MMMM JJ")</f>
        <v>January JJ</v>
      </c>
      <c r="NS13" s="152"/>
      <c r="NT13" s="152"/>
      <c r="NU13" s="152"/>
      <c r="NV13" s="152"/>
      <c r="NW13" s="152"/>
      <c r="NX13" s="153"/>
      <c r="NY13" s="154" t="str">
        <f>TEXT(OB17,"MMMM JJ")</f>
        <v>January JJ</v>
      </c>
      <c r="NZ13" s="152"/>
      <c r="OA13" s="152"/>
      <c r="OB13" s="152"/>
      <c r="OC13" s="152"/>
      <c r="OD13" s="152"/>
      <c r="OE13" s="153"/>
      <c r="OF13" s="154" t="str">
        <f>TEXT(OI17,"MMMM JJ")</f>
        <v>January JJ</v>
      </c>
      <c r="OG13" s="152"/>
      <c r="OH13" s="152"/>
      <c r="OI13" s="152"/>
      <c r="OJ13" s="152"/>
      <c r="OK13" s="152"/>
      <c r="OL13" s="153"/>
      <c r="OM13" s="154" t="str">
        <f>TEXT(OP17,"MMMM JJ")</f>
        <v>January JJ</v>
      </c>
      <c r="ON13" s="152"/>
      <c r="OO13" s="152"/>
      <c r="OP13" s="152"/>
      <c r="OQ13" s="152"/>
      <c r="OR13" s="152"/>
      <c r="OS13" s="153"/>
      <c r="OT13" s="154" t="str">
        <f>TEXT(OW17,"MMMM JJ")</f>
        <v>January JJ</v>
      </c>
      <c r="OU13" s="152"/>
      <c r="OV13" s="152"/>
      <c r="OW13" s="152"/>
      <c r="OX13" s="152"/>
      <c r="OY13" s="152"/>
      <c r="OZ13" s="153"/>
      <c r="PA13" s="154" t="str">
        <f>TEXT(PD17,"MMMM JJ")</f>
        <v>February JJ</v>
      </c>
      <c r="PB13" s="152"/>
      <c r="PC13" s="152"/>
      <c r="PD13" s="152"/>
      <c r="PE13" s="152"/>
      <c r="PF13" s="152"/>
      <c r="PG13" s="153"/>
    </row>
    <row r="14" ht="15.0" customHeight="1">
      <c r="B14" s="155"/>
      <c r="C14" s="155"/>
      <c r="D14" s="155"/>
      <c r="E14" s="155"/>
      <c r="F14" s="155"/>
      <c r="H14" s="156" t="s">
        <v>117</v>
      </c>
      <c r="I14" s="157"/>
      <c r="J14" s="140">
        <v>45292.0</v>
      </c>
      <c r="M14" s="158"/>
      <c r="N14" s="140"/>
      <c r="Q14" s="159" t="s">
        <v>118</v>
      </c>
      <c r="R14" s="160" t="str">
        <f>"KW" &amp; WEEKNUM(U17,21)</f>
        <v>KW1</v>
      </c>
      <c r="S14" s="152"/>
      <c r="T14" s="152"/>
      <c r="U14" s="152"/>
      <c r="V14" s="152"/>
      <c r="W14" s="152"/>
      <c r="X14" s="153"/>
      <c r="Y14" s="161" t="str">
        <f>"KW" &amp; WEEKNUM(AB17,21)</f>
        <v>KW2</v>
      </c>
      <c r="Z14" s="152"/>
      <c r="AA14" s="152"/>
      <c r="AB14" s="152"/>
      <c r="AC14" s="152"/>
      <c r="AD14" s="152"/>
      <c r="AE14" s="153"/>
      <c r="AF14" s="161" t="str">
        <f>"KW" &amp; WEEKNUM(AI17,21)</f>
        <v>KW3</v>
      </c>
      <c r="AG14" s="152"/>
      <c r="AH14" s="152"/>
      <c r="AI14" s="152"/>
      <c r="AJ14" s="152"/>
      <c r="AK14" s="152"/>
      <c r="AL14" s="153"/>
      <c r="AM14" s="161" t="str">
        <f>"KW" &amp; WEEKNUM(AP17,21)</f>
        <v>KW4</v>
      </c>
      <c r="AN14" s="152"/>
      <c r="AO14" s="152"/>
      <c r="AP14" s="152"/>
      <c r="AQ14" s="152"/>
      <c r="AR14" s="152"/>
      <c r="AS14" s="153"/>
      <c r="AT14" s="161" t="str">
        <f>"KW" &amp; WEEKNUM(AW17,21)</f>
        <v>KW5</v>
      </c>
      <c r="AU14" s="152"/>
      <c r="AV14" s="152"/>
      <c r="AW14" s="152"/>
      <c r="AX14" s="152"/>
      <c r="AY14" s="152"/>
      <c r="AZ14" s="153"/>
      <c r="BA14" s="161" t="str">
        <f>"KW" &amp; WEEKNUM(BD17,21)</f>
        <v>KW6</v>
      </c>
      <c r="BB14" s="152"/>
      <c r="BC14" s="152"/>
      <c r="BD14" s="152"/>
      <c r="BE14" s="152"/>
      <c r="BF14" s="152"/>
      <c r="BG14" s="153"/>
      <c r="BH14" s="161" t="str">
        <f>"KW" &amp; WEEKNUM(BK17,21)</f>
        <v>KW7</v>
      </c>
      <c r="BI14" s="152"/>
      <c r="BJ14" s="152"/>
      <c r="BK14" s="152"/>
      <c r="BL14" s="152"/>
      <c r="BM14" s="152"/>
      <c r="BN14" s="153"/>
      <c r="BO14" s="161" t="str">
        <f>"KW" &amp; WEEKNUM(BR17,21)</f>
        <v>KW8</v>
      </c>
      <c r="BP14" s="152"/>
      <c r="BQ14" s="152"/>
      <c r="BR14" s="152"/>
      <c r="BS14" s="152"/>
      <c r="BT14" s="152"/>
      <c r="BU14" s="153"/>
      <c r="BV14" s="161" t="str">
        <f>"KW" &amp; WEEKNUM(BY17,21)</f>
        <v>KW9</v>
      </c>
      <c r="BW14" s="152"/>
      <c r="BX14" s="152"/>
      <c r="BY14" s="152"/>
      <c r="BZ14" s="152"/>
      <c r="CA14" s="152"/>
      <c r="CB14" s="153"/>
      <c r="CC14" s="161" t="str">
        <f>"KW" &amp; WEEKNUM(CF17,21)</f>
        <v>KW10</v>
      </c>
      <c r="CD14" s="152"/>
      <c r="CE14" s="152"/>
      <c r="CF14" s="152"/>
      <c r="CG14" s="152"/>
      <c r="CH14" s="152"/>
      <c r="CI14" s="153"/>
      <c r="CJ14" s="161" t="str">
        <f>"KW" &amp; WEEKNUM(CM17,21)</f>
        <v>KW11</v>
      </c>
      <c r="CK14" s="152"/>
      <c r="CL14" s="152"/>
      <c r="CM14" s="152"/>
      <c r="CN14" s="152"/>
      <c r="CO14" s="152"/>
      <c r="CP14" s="153"/>
      <c r="CQ14" s="161" t="str">
        <f>"KW" &amp; WEEKNUM(CT17,21)</f>
        <v>KW12</v>
      </c>
      <c r="CR14" s="152"/>
      <c r="CS14" s="152"/>
      <c r="CT14" s="152"/>
      <c r="CU14" s="152"/>
      <c r="CV14" s="152"/>
      <c r="CW14" s="153"/>
      <c r="CX14" s="161" t="str">
        <f>"KW" &amp; WEEKNUM(DA17,21)</f>
        <v>KW13</v>
      </c>
      <c r="CY14" s="152"/>
      <c r="CZ14" s="152"/>
      <c r="DA14" s="152"/>
      <c r="DB14" s="152"/>
      <c r="DC14" s="152"/>
      <c r="DD14" s="153"/>
      <c r="DE14" s="161" t="str">
        <f>"KW" &amp; WEEKNUM(DH17,21)</f>
        <v>KW14</v>
      </c>
      <c r="DF14" s="152"/>
      <c r="DG14" s="152"/>
      <c r="DH14" s="152"/>
      <c r="DI14" s="152"/>
      <c r="DJ14" s="152"/>
      <c r="DK14" s="153"/>
      <c r="DL14" s="161" t="str">
        <f>"KW" &amp; WEEKNUM(DO17,21)</f>
        <v>KW15</v>
      </c>
      <c r="DM14" s="152"/>
      <c r="DN14" s="152"/>
      <c r="DO14" s="152"/>
      <c r="DP14" s="152"/>
      <c r="DQ14" s="152"/>
      <c r="DR14" s="153"/>
      <c r="DS14" s="161" t="str">
        <f>"KW" &amp; WEEKNUM(DV17,21)</f>
        <v>KW16</v>
      </c>
      <c r="DT14" s="152"/>
      <c r="DU14" s="152"/>
      <c r="DV14" s="152"/>
      <c r="DW14" s="152"/>
      <c r="DX14" s="152"/>
      <c r="DY14" s="153"/>
      <c r="DZ14" s="161" t="str">
        <f>"KW" &amp; WEEKNUM(EC17,21)</f>
        <v>KW17</v>
      </c>
      <c r="EA14" s="152"/>
      <c r="EB14" s="152"/>
      <c r="EC14" s="152"/>
      <c r="ED14" s="152"/>
      <c r="EE14" s="152"/>
      <c r="EF14" s="153"/>
      <c r="EG14" s="161" t="str">
        <f>"KW" &amp; WEEKNUM(EJ17,21)</f>
        <v>KW18</v>
      </c>
      <c r="EH14" s="152"/>
      <c r="EI14" s="152"/>
      <c r="EJ14" s="152"/>
      <c r="EK14" s="152"/>
      <c r="EL14" s="152"/>
      <c r="EM14" s="153"/>
      <c r="EN14" s="161" t="str">
        <f>"KW" &amp; WEEKNUM(EQ17,21)</f>
        <v>KW19</v>
      </c>
      <c r="EO14" s="152"/>
      <c r="EP14" s="152"/>
      <c r="EQ14" s="152"/>
      <c r="ER14" s="152"/>
      <c r="ES14" s="152"/>
      <c r="ET14" s="153"/>
      <c r="EU14" s="161" t="str">
        <f>"KW" &amp; WEEKNUM(EX17,21)</f>
        <v>KW20</v>
      </c>
      <c r="EV14" s="152"/>
      <c r="EW14" s="152"/>
      <c r="EX14" s="152"/>
      <c r="EY14" s="152"/>
      <c r="EZ14" s="152"/>
      <c r="FA14" s="153"/>
      <c r="FB14" s="161" t="str">
        <f>"KW" &amp; WEEKNUM(FE17,21)</f>
        <v>KW21</v>
      </c>
      <c r="FC14" s="152"/>
      <c r="FD14" s="152"/>
      <c r="FE14" s="152"/>
      <c r="FF14" s="152"/>
      <c r="FG14" s="152"/>
      <c r="FH14" s="153"/>
      <c r="FI14" s="161" t="str">
        <f>"KW" &amp; WEEKNUM(FL17,21)</f>
        <v>KW22</v>
      </c>
      <c r="FJ14" s="152"/>
      <c r="FK14" s="152"/>
      <c r="FL14" s="152"/>
      <c r="FM14" s="152"/>
      <c r="FN14" s="152"/>
      <c r="FO14" s="153"/>
      <c r="FP14" s="161" t="str">
        <f>"KW" &amp; WEEKNUM(FS17,21)</f>
        <v>KW23</v>
      </c>
      <c r="FQ14" s="152"/>
      <c r="FR14" s="152"/>
      <c r="FS14" s="152"/>
      <c r="FT14" s="152"/>
      <c r="FU14" s="152"/>
      <c r="FV14" s="153"/>
      <c r="FW14" s="161" t="str">
        <f>"KW" &amp; WEEKNUM(FZ17,21)</f>
        <v>KW24</v>
      </c>
      <c r="FX14" s="152"/>
      <c r="FY14" s="152"/>
      <c r="FZ14" s="152"/>
      <c r="GA14" s="152"/>
      <c r="GB14" s="152"/>
      <c r="GC14" s="153"/>
      <c r="GD14" s="161" t="str">
        <f>"KW" &amp; WEEKNUM(GG17,21)</f>
        <v>KW25</v>
      </c>
      <c r="GE14" s="152"/>
      <c r="GF14" s="152"/>
      <c r="GG14" s="152"/>
      <c r="GH14" s="152"/>
      <c r="GI14" s="152"/>
      <c r="GJ14" s="153"/>
      <c r="GK14" s="161" t="str">
        <f>"KW" &amp; WEEKNUM(GN17,21)</f>
        <v>KW26</v>
      </c>
      <c r="GL14" s="152"/>
      <c r="GM14" s="152"/>
      <c r="GN14" s="152"/>
      <c r="GO14" s="152"/>
      <c r="GP14" s="152"/>
      <c r="GQ14" s="153"/>
      <c r="GR14" s="161" t="str">
        <f>"KW" &amp; WEEKNUM(GU17,21)</f>
        <v>KW27</v>
      </c>
      <c r="GS14" s="152"/>
      <c r="GT14" s="152"/>
      <c r="GU14" s="152"/>
      <c r="GV14" s="152"/>
      <c r="GW14" s="152"/>
      <c r="GX14" s="153"/>
      <c r="GY14" s="161" t="str">
        <f>"KW" &amp; WEEKNUM(HB17,21)</f>
        <v>KW28</v>
      </c>
      <c r="GZ14" s="152"/>
      <c r="HA14" s="152"/>
      <c r="HB14" s="152"/>
      <c r="HC14" s="152"/>
      <c r="HD14" s="152"/>
      <c r="HE14" s="153"/>
      <c r="HF14" s="161" t="str">
        <f>"KW" &amp; WEEKNUM(HI17,21)</f>
        <v>KW29</v>
      </c>
      <c r="HG14" s="152"/>
      <c r="HH14" s="152"/>
      <c r="HI14" s="152"/>
      <c r="HJ14" s="152"/>
      <c r="HK14" s="152"/>
      <c r="HL14" s="153"/>
      <c r="HM14" s="161" t="str">
        <f>"KW" &amp; WEEKNUM(HP17,21)</f>
        <v>KW30</v>
      </c>
      <c r="HN14" s="152"/>
      <c r="HO14" s="152"/>
      <c r="HP14" s="152"/>
      <c r="HQ14" s="152"/>
      <c r="HR14" s="152"/>
      <c r="HS14" s="153"/>
      <c r="HT14" s="161" t="str">
        <f>"KW" &amp; WEEKNUM(HW17,21)</f>
        <v>KW31</v>
      </c>
      <c r="HU14" s="152"/>
      <c r="HV14" s="152"/>
      <c r="HW14" s="152"/>
      <c r="HX14" s="152"/>
      <c r="HY14" s="152"/>
      <c r="HZ14" s="153"/>
      <c r="IA14" s="161" t="str">
        <f>"KW" &amp; WEEKNUM(ID17,21)</f>
        <v>KW32</v>
      </c>
      <c r="IB14" s="152"/>
      <c r="IC14" s="152"/>
      <c r="ID14" s="152"/>
      <c r="IE14" s="152"/>
      <c r="IF14" s="152"/>
      <c r="IG14" s="153"/>
      <c r="IH14" s="161" t="str">
        <f>"KW" &amp; WEEKNUM(IK17,21)</f>
        <v>KW33</v>
      </c>
      <c r="II14" s="152"/>
      <c r="IJ14" s="152"/>
      <c r="IK14" s="152"/>
      <c r="IL14" s="152"/>
      <c r="IM14" s="152"/>
      <c r="IN14" s="153"/>
      <c r="IO14" s="161" t="str">
        <f>"KW" &amp; WEEKNUM(IR17,21)</f>
        <v>KW34</v>
      </c>
      <c r="IP14" s="152"/>
      <c r="IQ14" s="152"/>
      <c r="IR14" s="152"/>
      <c r="IS14" s="152"/>
      <c r="IT14" s="152"/>
      <c r="IU14" s="153"/>
      <c r="IV14" s="161" t="str">
        <f>"KW" &amp; WEEKNUM(IY17,21)</f>
        <v>KW35</v>
      </c>
      <c r="IW14" s="152"/>
      <c r="IX14" s="152"/>
      <c r="IY14" s="152"/>
      <c r="IZ14" s="152"/>
      <c r="JA14" s="152"/>
      <c r="JB14" s="153"/>
      <c r="JC14" s="161" t="str">
        <f>"KW" &amp; WEEKNUM(JF17,21)</f>
        <v>KW36</v>
      </c>
      <c r="JD14" s="152"/>
      <c r="JE14" s="152"/>
      <c r="JF14" s="152"/>
      <c r="JG14" s="152"/>
      <c r="JH14" s="152"/>
      <c r="JI14" s="153"/>
      <c r="JJ14" s="161" t="str">
        <f>"KW" &amp; WEEKNUM(JM17,21)</f>
        <v>KW37</v>
      </c>
      <c r="JK14" s="152"/>
      <c r="JL14" s="152"/>
      <c r="JM14" s="152"/>
      <c r="JN14" s="152"/>
      <c r="JO14" s="152"/>
      <c r="JP14" s="153"/>
      <c r="JQ14" s="161" t="str">
        <f>"KW" &amp; WEEKNUM(JT17,21)</f>
        <v>KW38</v>
      </c>
      <c r="JR14" s="152"/>
      <c r="JS14" s="152"/>
      <c r="JT14" s="152"/>
      <c r="JU14" s="152"/>
      <c r="JV14" s="152"/>
      <c r="JW14" s="153"/>
      <c r="JX14" s="161" t="str">
        <f>"KW" &amp; WEEKNUM(KA17,21)</f>
        <v>KW39</v>
      </c>
      <c r="JY14" s="152"/>
      <c r="JZ14" s="152"/>
      <c r="KA14" s="152"/>
      <c r="KB14" s="152"/>
      <c r="KC14" s="152"/>
      <c r="KD14" s="153"/>
      <c r="KE14" s="161" t="str">
        <f>"KW" &amp; WEEKNUM(KH17,21)</f>
        <v>KW40</v>
      </c>
      <c r="KF14" s="152"/>
      <c r="KG14" s="152"/>
      <c r="KH14" s="152"/>
      <c r="KI14" s="152"/>
      <c r="KJ14" s="152"/>
      <c r="KK14" s="153"/>
      <c r="KL14" s="161" t="str">
        <f>"KW" &amp; WEEKNUM(KO17,21)</f>
        <v>KW41</v>
      </c>
      <c r="KM14" s="152"/>
      <c r="KN14" s="152"/>
      <c r="KO14" s="152"/>
      <c r="KP14" s="152"/>
      <c r="KQ14" s="152"/>
      <c r="KR14" s="153"/>
      <c r="KS14" s="161" t="str">
        <f>"KW" &amp; WEEKNUM(KV17,21)</f>
        <v>KW42</v>
      </c>
      <c r="KT14" s="152"/>
      <c r="KU14" s="152"/>
      <c r="KV14" s="152"/>
      <c r="KW14" s="152"/>
      <c r="KX14" s="152"/>
      <c r="KY14" s="153"/>
      <c r="KZ14" s="161" t="str">
        <f>"KW" &amp; WEEKNUM(LC17,21)</f>
        <v>KW43</v>
      </c>
      <c r="LA14" s="152"/>
      <c r="LB14" s="152"/>
      <c r="LC14" s="152"/>
      <c r="LD14" s="152"/>
      <c r="LE14" s="152"/>
      <c r="LF14" s="153"/>
      <c r="LG14" s="161" t="str">
        <f>"KW" &amp; WEEKNUM(LJ17,21)</f>
        <v>KW44</v>
      </c>
      <c r="LH14" s="152"/>
      <c r="LI14" s="152"/>
      <c r="LJ14" s="152"/>
      <c r="LK14" s="152"/>
      <c r="LL14" s="152"/>
      <c r="LM14" s="153"/>
      <c r="LN14" s="161" t="str">
        <f>"KW" &amp; WEEKNUM(LQ17,21)</f>
        <v>KW45</v>
      </c>
      <c r="LO14" s="152"/>
      <c r="LP14" s="152"/>
      <c r="LQ14" s="152"/>
      <c r="LR14" s="152"/>
      <c r="LS14" s="152"/>
      <c r="LT14" s="153"/>
      <c r="LU14" s="161" t="str">
        <f>"KW" &amp; WEEKNUM(LX17,21)</f>
        <v>KW46</v>
      </c>
      <c r="LV14" s="152"/>
      <c r="LW14" s="152"/>
      <c r="LX14" s="152"/>
      <c r="LY14" s="152"/>
      <c r="LZ14" s="152"/>
      <c r="MA14" s="153"/>
      <c r="MB14" s="161" t="str">
        <f>"KW" &amp; WEEKNUM(ME17,21)</f>
        <v>KW47</v>
      </c>
      <c r="MC14" s="152"/>
      <c r="MD14" s="152"/>
      <c r="ME14" s="152"/>
      <c r="MF14" s="152"/>
      <c r="MG14" s="152"/>
      <c r="MH14" s="153"/>
      <c r="MI14" s="161" t="str">
        <f>"KW" &amp; WEEKNUM(ML17,21)</f>
        <v>KW48</v>
      </c>
      <c r="MJ14" s="152"/>
      <c r="MK14" s="152"/>
      <c r="ML14" s="152"/>
      <c r="MM14" s="152"/>
      <c r="MN14" s="152"/>
      <c r="MO14" s="153"/>
      <c r="MP14" s="161" t="str">
        <f>"KW" &amp; WEEKNUM(MS17,21)</f>
        <v>KW49</v>
      </c>
      <c r="MQ14" s="152"/>
      <c r="MR14" s="152"/>
      <c r="MS14" s="152"/>
      <c r="MT14" s="152"/>
      <c r="MU14" s="152"/>
      <c r="MV14" s="153"/>
      <c r="MW14" s="161" t="str">
        <f>"KW" &amp; WEEKNUM(MZ17,21)</f>
        <v>KW50</v>
      </c>
      <c r="MX14" s="152"/>
      <c r="MY14" s="152"/>
      <c r="MZ14" s="152"/>
      <c r="NA14" s="152"/>
      <c r="NB14" s="152"/>
      <c r="NC14" s="153"/>
      <c r="ND14" s="161" t="str">
        <f>"KW" &amp; WEEKNUM(NG17,21)</f>
        <v>KW51</v>
      </c>
      <c r="NE14" s="152"/>
      <c r="NF14" s="152"/>
      <c r="NG14" s="152"/>
      <c r="NH14" s="152"/>
      <c r="NI14" s="152"/>
      <c r="NJ14" s="153"/>
      <c r="NK14" s="161" t="str">
        <f>"KW" &amp; WEEKNUM(NN17,21)</f>
        <v>KW52</v>
      </c>
      <c r="NL14" s="152"/>
      <c r="NM14" s="152"/>
      <c r="NN14" s="152"/>
      <c r="NO14" s="152"/>
      <c r="NP14" s="152"/>
      <c r="NQ14" s="153"/>
      <c r="NR14" s="161" t="str">
        <f>"KW" &amp; WEEKNUM(NU17,21)</f>
        <v>KW1</v>
      </c>
      <c r="NS14" s="152"/>
      <c r="NT14" s="152"/>
      <c r="NU14" s="152"/>
      <c r="NV14" s="152"/>
      <c r="NW14" s="152"/>
      <c r="NX14" s="153"/>
      <c r="NY14" s="161" t="str">
        <f>"KW" &amp; WEEKNUM(OB17,21)</f>
        <v>KW2</v>
      </c>
      <c r="NZ14" s="152"/>
      <c r="OA14" s="152"/>
      <c r="OB14" s="152"/>
      <c r="OC14" s="152"/>
      <c r="OD14" s="152"/>
      <c r="OE14" s="153"/>
      <c r="OF14" s="161" t="str">
        <f>"KW" &amp; WEEKNUM(OI17,21)</f>
        <v>KW3</v>
      </c>
      <c r="OG14" s="152"/>
      <c r="OH14" s="152"/>
      <c r="OI14" s="152"/>
      <c r="OJ14" s="152"/>
      <c r="OK14" s="152"/>
      <c r="OL14" s="153"/>
      <c r="OM14" s="161" t="str">
        <f>"KW" &amp; WEEKNUM(OP17,21)</f>
        <v>KW4</v>
      </c>
      <c r="ON14" s="152"/>
      <c r="OO14" s="152"/>
      <c r="OP14" s="152"/>
      <c r="OQ14" s="152"/>
      <c r="OR14" s="152"/>
      <c r="OS14" s="153"/>
      <c r="OT14" s="161" t="str">
        <f>"KW" &amp; WEEKNUM(OW17,21)</f>
        <v>KW5</v>
      </c>
      <c r="OU14" s="152"/>
      <c r="OV14" s="152"/>
      <c r="OW14" s="152"/>
      <c r="OX14" s="152"/>
      <c r="OY14" s="152"/>
      <c r="OZ14" s="153"/>
      <c r="PA14" s="161" t="str">
        <f>"KW" &amp; WEEKNUM(PD17,21)</f>
        <v>KW6</v>
      </c>
      <c r="PB14" s="152"/>
      <c r="PC14" s="152"/>
      <c r="PD14" s="152"/>
      <c r="PE14" s="152"/>
      <c r="PF14" s="152"/>
      <c r="PG14" s="153"/>
    </row>
    <row r="15" ht="15.0" customHeight="1">
      <c r="B15" s="155"/>
      <c r="C15" s="155"/>
      <c r="D15" s="155"/>
      <c r="E15" s="155"/>
      <c r="F15" s="155"/>
      <c r="H15" s="162" t="s">
        <v>119</v>
      </c>
      <c r="I15" s="163"/>
      <c r="J15" s="164" t="s">
        <v>120</v>
      </c>
      <c r="K15" s="165"/>
      <c r="L15" s="165"/>
      <c r="M15" s="166"/>
      <c r="N15" s="133"/>
      <c r="Q15" s="159" t="s">
        <v>121</v>
      </c>
      <c r="R15" s="167">
        <v>1.0</v>
      </c>
      <c r="S15" s="168">
        <v>2.0</v>
      </c>
      <c r="T15" s="168">
        <v>3.0</v>
      </c>
      <c r="U15" s="168">
        <v>4.0</v>
      </c>
      <c r="V15" s="168">
        <v>5.0</v>
      </c>
      <c r="W15" s="168">
        <v>6.0</v>
      </c>
      <c r="X15" s="168">
        <v>7.0</v>
      </c>
      <c r="Y15" s="168">
        <v>8.0</v>
      </c>
      <c r="Z15" s="168">
        <v>9.0</v>
      </c>
      <c r="AA15" s="168">
        <v>10.0</v>
      </c>
      <c r="AB15" s="168">
        <v>11.0</v>
      </c>
      <c r="AC15" s="168">
        <v>12.0</v>
      </c>
      <c r="AD15" s="168">
        <v>13.0</v>
      </c>
      <c r="AE15" s="168">
        <v>14.0</v>
      </c>
      <c r="AF15" s="168">
        <v>15.0</v>
      </c>
      <c r="AG15" s="168">
        <v>16.0</v>
      </c>
      <c r="AH15" s="168">
        <v>17.0</v>
      </c>
      <c r="AI15" s="168">
        <v>18.0</v>
      </c>
      <c r="AJ15" s="168">
        <v>19.0</v>
      </c>
      <c r="AK15" s="168">
        <v>20.0</v>
      </c>
      <c r="AL15" s="168">
        <v>21.0</v>
      </c>
      <c r="AM15" s="168">
        <v>22.0</v>
      </c>
      <c r="AN15" s="168">
        <v>23.0</v>
      </c>
      <c r="AO15" s="168">
        <v>24.0</v>
      </c>
      <c r="AP15" s="168">
        <v>25.0</v>
      </c>
      <c r="AQ15" s="168">
        <v>26.0</v>
      </c>
      <c r="AR15" s="168">
        <v>27.0</v>
      </c>
      <c r="AS15" s="168">
        <v>28.0</v>
      </c>
      <c r="AT15" s="168">
        <v>29.0</v>
      </c>
      <c r="AU15" s="168">
        <v>30.0</v>
      </c>
      <c r="AV15" s="168">
        <v>31.0</v>
      </c>
      <c r="AW15" s="168">
        <v>32.0</v>
      </c>
      <c r="AX15" s="168">
        <v>33.0</v>
      </c>
      <c r="AY15" s="168">
        <v>34.0</v>
      </c>
      <c r="AZ15" s="168">
        <v>35.0</v>
      </c>
      <c r="BA15" s="168">
        <v>36.0</v>
      </c>
      <c r="BB15" s="168">
        <v>37.0</v>
      </c>
      <c r="BC15" s="168">
        <v>38.0</v>
      </c>
      <c r="BD15" s="168">
        <v>39.0</v>
      </c>
      <c r="BE15" s="168">
        <v>40.0</v>
      </c>
      <c r="BF15" s="168">
        <v>41.0</v>
      </c>
      <c r="BG15" s="168">
        <v>42.0</v>
      </c>
      <c r="BH15" s="168">
        <v>43.0</v>
      </c>
      <c r="BI15" s="168">
        <v>44.0</v>
      </c>
      <c r="BJ15" s="168">
        <v>45.0</v>
      </c>
      <c r="BK15" s="168">
        <v>46.0</v>
      </c>
      <c r="BL15" s="168">
        <v>47.0</v>
      </c>
      <c r="BM15" s="168">
        <v>48.0</v>
      </c>
      <c r="BN15" s="168">
        <v>49.0</v>
      </c>
      <c r="BO15" s="168">
        <v>50.0</v>
      </c>
      <c r="BP15" s="168">
        <v>51.0</v>
      </c>
      <c r="BQ15" s="168">
        <v>52.0</v>
      </c>
      <c r="BR15" s="168">
        <v>53.0</v>
      </c>
      <c r="BS15" s="168">
        <v>54.0</v>
      </c>
      <c r="BT15" s="168">
        <v>55.0</v>
      </c>
      <c r="BU15" s="168">
        <v>56.0</v>
      </c>
      <c r="BV15" s="168">
        <v>57.0</v>
      </c>
      <c r="BW15" s="168">
        <v>58.0</v>
      </c>
      <c r="BX15" s="168">
        <v>59.0</v>
      </c>
      <c r="BY15" s="168">
        <v>60.0</v>
      </c>
      <c r="BZ15" s="168">
        <v>61.0</v>
      </c>
      <c r="CA15" s="168">
        <v>62.0</v>
      </c>
      <c r="CB15" s="168">
        <v>63.0</v>
      </c>
      <c r="CC15" s="168">
        <v>64.0</v>
      </c>
      <c r="CD15" s="168">
        <v>65.0</v>
      </c>
      <c r="CE15" s="168">
        <v>66.0</v>
      </c>
      <c r="CF15" s="168">
        <v>67.0</v>
      </c>
      <c r="CG15" s="168">
        <v>68.0</v>
      </c>
      <c r="CH15" s="168">
        <v>69.0</v>
      </c>
      <c r="CI15" s="168">
        <v>70.0</v>
      </c>
      <c r="CJ15" s="168">
        <v>71.0</v>
      </c>
      <c r="CK15" s="168">
        <v>72.0</v>
      </c>
      <c r="CL15" s="168">
        <v>73.0</v>
      </c>
      <c r="CM15" s="168">
        <v>74.0</v>
      </c>
      <c r="CN15" s="168">
        <v>75.0</v>
      </c>
      <c r="CO15" s="168">
        <v>76.0</v>
      </c>
      <c r="CP15" s="168">
        <v>77.0</v>
      </c>
      <c r="CQ15" s="168">
        <v>78.0</v>
      </c>
      <c r="CR15" s="168">
        <v>79.0</v>
      </c>
      <c r="CS15" s="168">
        <v>80.0</v>
      </c>
      <c r="CT15" s="168">
        <v>81.0</v>
      </c>
      <c r="CU15" s="168">
        <v>82.0</v>
      </c>
      <c r="CV15" s="168">
        <v>83.0</v>
      </c>
      <c r="CW15" s="168">
        <v>84.0</v>
      </c>
      <c r="CX15" s="168">
        <v>85.0</v>
      </c>
      <c r="CY15" s="168">
        <v>86.0</v>
      </c>
      <c r="CZ15" s="168">
        <v>87.0</v>
      </c>
      <c r="DA15" s="168">
        <v>88.0</v>
      </c>
      <c r="DB15" s="168">
        <v>89.0</v>
      </c>
      <c r="DC15" s="168">
        <v>90.0</v>
      </c>
      <c r="DD15" s="168">
        <v>91.0</v>
      </c>
      <c r="DE15" s="168">
        <v>92.0</v>
      </c>
      <c r="DF15" s="168">
        <v>93.0</v>
      </c>
      <c r="DG15" s="168">
        <v>94.0</v>
      </c>
      <c r="DH15" s="168">
        <v>95.0</v>
      </c>
      <c r="DI15" s="168">
        <v>96.0</v>
      </c>
      <c r="DJ15" s="168">
        <v>97.0</v>
      </c>
      <c r="DK15" s="168">
        <v>98.0</v>
      </c>
      <c r="DL15" s="168">
        <v>99.0</v>
      </c>
      <c r="DM15" s="168">
        <v>100.0</v>
      </c>
      <c r="DN15" s="168">
        <v>101.0</v>
      </c>
      <c r="DO15" s="168">
        <v>102.0</v>
      </c>
      <c r="DP15" s="168">
        <v>103.0</v>
      </c>
      <c r="DQ15" s="168">
        <v>104.0</v>
      </c>
      <c r="DR15" s="168">
        <v>105.0</v>
      </c>
      <c r="DS15" s="168">
        <v>106.0</v>
      </c>
      <c r="DT15" s="168">
        <v>107.0</v>
      </c>
      <c r="DU15" s="168">
        <v>108.0</v>
      </c>
      <c r="DV15" s="168">
        <v>109.0</v>
      </c>
      <c r="DW15" s="168">
        <v>110.0</v>
      </c>
      <c r="DX15" s="168">
        <v>111.0</v>
      </c>
      <c r="DY15" s="168">
        <v>112.0</v>
      </c>
      <c r="DZ15" s="168">
        <v>113.0</v>
      </c>
      <c r="EA15" s="168">
        <v>114.0</v>
      </c>
      <c r="EB15" s="168">
        <v>115.0</v>
      </c>
      <c r="EC15" s="168">
        <v>116.0</v>
      </c>
      <c r="ED15" s="168">
        <v>117.0</v>
      </c>
      <c r="EE15" s="168">
        <v>118.0</v>
      </c>
      <c r="EF15" s="168">
        <v>119.0</v>
      </c>
      <c r="EG15" s="168">
        <v>120.0</v>
      </c>
      <c r="EH15" s="168">
        <v>121.0</v>
      </c>
      <c r="EI15" s="168">
        <v>122.0</v>
      </c>
      <c r="EJ15" s="168">
        <v>123.0</v>
      </c>
      <c r="EK15" s="168">
        <v>124.0</v>
      </c>
      <c r="EL15" s="168">
        <v>125.0</v>
      </c>
      <c r="EM15" s="168">
        <v>126.0</v>
      </c>
      <c r="EN15" s="168">
        <v>127.0</v>
      </c>
      <c r="EO15" s="168">
        <v>128.0</v>
      </c>
      <c r="EP15" s="168">
        <v>129.0</v>
      </c>
      <c r="EQ15" s="168">
        <v>130.0</v>
      </c>
      <c r="ER15" s="168">
        <v>131.0</v>
      </c>
      <c r="ES15" s="168">
        <v>132.0</v>
      </c>
      <c r="ET15" s="168">
        <v>133.0</v>
      </c>
      <c r="EU15" s="168">
        <v>134.0</v>
      </c>
      <c r="EV15" s="168">
        <v>135.0</v>
      </c>
      <c r="EW15" s="168">
        <v>136.0</v>
      </c>
      <c r="EX15" s="168">
        <v>137.0</v>
      </c>
      <c r="EY15" s="168">
        <v>138.0</v>
      </c>
      <c r="EZ15" s="168">
        <v>139.0</v>
      </c>
      <c r="FA15" s="168">
        <v>140.0</v>
      </c>
      <c r="FB15" s="168">
        <v>141.0</v>
      </c>
      <c r="FC15" s="168">
        <v>142.0</v>
      </c>
      <c r="FD15" s="168">
        <v>143.0</v>
      </c>
      <c r="FE15" s="168">
        <v>144.0</v>
      </c>
      <c r="FF15" s="168">
        <v>145.0</v>
      </c>
      <c r="FG15" s="168">
        <v>146.0</v>
      </c>
      <c r="FH15" s="168">
        <v>147.0</v>
      </c>
      <c r="FI15" s="168">
        <v>148.0</v>
      </c>
      <c r="FJ15" s="168">
        <v>149.0</v>
      </c>
      <c r="FK15" s="168">
        <v>150.0</v>
      </c>
      <c r="FL15" s="168">
        <v>151.0</v>
      </c>
      <c r="FM15" s="168">
        <v>152.0</v>
      </c>
      <c r="FN15" s="168">
        <v>153.0</v>
      </c>
      <c r="FO15" s="168">
        <v>154.0</v>
      </c>
      <c r="FP15" s="168">
        <v>155.0</v>
      </c>
      <c r="FQ15" s="168">
        <v>156.0</v>
      </c>
      <c r="FR15" s="168">
        <v>157.0</v>
      </c>
      <c r="FS15" s="168">
        <v>158.0</v>
      </c>
      <c r="FT15" s="168">
        <v>159.0</v>
      </c>
      <c r="FU15" s="168">
        <v>160.0</v>
      </c>
      <c r="FV15" s="168">
        <v>161.0</v>
      </c>
      <c r="FW15" s="168">
        <v>162.0</v>
      </c>
      <c r="FX15" s="168">
        <v>163.0</v>
      </c>
      <c r="FY15" s="168">
        <v>164.0</v>
      </c>
      <c r="FZ15" s="168">
        <v>165.0</v>
      </c>
      <c r="GA15" s="168">
        <v>166.0</v>
      </c>
      <c r="GB15" s="168">
        <v>167.0</v>
      </c>
      <c r="GC15" s="168">
        <v>168.0</v>
      </c>
      <c r="GD15" s="168">
        <v>169.0</v>
      </c>
      <c r="GE15" s="168">
        <v>170.0</v>
      </c>
      <c r="GF15" s="168">
        <v>171.0</v>
      </c>
      <c r="GG15" s="168">
        <v>172.0</v>
      </c>
      <c r="GH15" s="168">
        <v>173.0</v>
      </c>
      <c r="GI15" s="168">
        <v>174.0</v>
      </c>
      <c r="GJ15" s="168">
        <v>175.0</v>
      </c>
      <c r="GK15" s="168">
        <v>176.0</v>
      </c>
      <c r="GL15" s="168">
        <v>177.0</v>
      </c>
      <c r="GM15" s="168">
        <v>178.0</v>
      </c>
      <c r="GN15" s="168">
        <v>179.0</v>
      </c>
      <c r="GO15" s="168">
        <v>180.0</v>
      </c>
      <c r="GP15" s="168">
        <v>181.0</v>
      </c>
      <c r="GQ15" s="168">
        <v>182.0</v>
      </c>
      <c r="GR15" s="168">
        <v>183.0</v>
      </c>
      <c r="GS15" s="168">
        <v>184.0</v>
      </c>
      <c r="GT15" s="168">
        <v>185.0</v>
      </c>
      <c r="GU15" s="168">
        <v>186.0</v>
      </c>
      <c r="GV15" s="168">
        <v>187.0</v>
      </c>
      <c r="GW15" s="168">
        <v>188.0</v>
      </c>
      <c r="GX15" s="168">
        <v>189.0</v>
      </c>
      <c r="GY15" s="168">
        <v>190.0</v>
      </c>
      <c r="GZ15" s="168">
        <v>191.0</v>
      </c>
      <c r="HA15" s="168">
        <v>192.0</v>
      </c>
      <c r="HB15" s="168">
        <v>193.0</v>
      </c>
      <c r="HC15" s="168">
        <v>194.0</v>
      </c>
      <c r="HD15" s="168">
        <v>195.0</v>
      </c>
      <c r="HE15" s="168">
        <v>196.0</v>
      </c>
      <c r="HF15" s="168">
        <v>197.0</v>
      </c>
      <c r="HG15" s="168">
        <v>198.0</v>
      </c>
      <c r="HH15" s="168">
        <v>199.0</v>
      </c>
      <c r="HI15" s="168">
        <v>200.0</v>
      </c>
      <c r="HJ15" s="168">
        <v>201.0</v>
      </c>
      <c r="HK15" s="168">
        <v>202.0</v>
      </c>
      <c r="HL15" s="168">
        <v>203.0</v>
      </c>
      <c r="HM15" s="168">
        <v>204.0</v>
      </c>
      <c r="HN15" s="168">
        <v>205.0</v>
      </c>
      <c r="HO15" s="168">
        <v>206.0</v>
      </c>
      <c r="HP15" s="168">
        <v>207.0</v>
      </c>
      <c r="HQ15" s="168">
        <v>208.0</v>
      </c>
      <c r="HR15" s="168">
        <v>209.0</v>
      </c>
      <c r="HS15" s="168">
        <v>210.0</v>
      </c>
      <c r="HT15" s="168">
        <v>211.0</v>
      </c>
      <c r="HU15" s="168">
        <v>212.0</v>
      </c>
      <c r="HV15" s="168">
        <v>213.0</v>
      </c>
      <c r="HW15" s="168">
        <v>214.0</v>
      </c>
      <c r="HX15" s="168">
        <v>215.0</v>
      </c>
      <c r="HY15" s="168">
        <v>216.0</v>
      </c>
      <c r="HZ15" s="168">
        <v>217.0</v>
      </c>
      <c r="IA15" s="168">
        <v>218.0</v>
      </c>
      <c r="IB15" s="168">
        <v>219.0</v>
      </c>
      <c r="IC15" s="168">
        <v>220.0</v>
      </c>
      <c r="ID15" s="168">
        <v>221.0</v>
      </c>
      <c r="IE15" s="168">
        <v>222.0</v>
      </c>
      <c r="IF15" s="168">
        <v>223.0</v>
      </c>
      <c r="IG15" s="168">
        <v>224.0</v>
      </c>
      <c r="IH15" s="168">
        <v>225.0</v>
      </c>
      <c r="II15" s="168">
        <v>226.0</v>
      </c>
      <c r="IJ15" s="168">
        <v>227.0</v>
      </c>
      <c r="IK15" s="168">
        <v>228.0</v>
      </c>
      <c r="IL15" s="168">
        <v>229.0</v>
      </c>
      <c r="IM15" s="168">
        <v>230.0</v>
      </c>
      <c r="IN15" s="168">
        <v>231.0</v>
      </c>
      <c r="IO15" s="168">
        <v>232.0</v>
      </c>
      <c r="IP15" s="168">
        <v>233.0</v>
      </c>
      <c r="IQ15" s="168">
        <v>234.0</v>
      </c>
      <c r="IR15" s="168">
        <v>235.0</v>
      </c>
      <c r="IS15" s="168">
        <v>236.0</v>
      </c>
      <c r="IT15" s="168">
        <v>237.0</v>
      </c>
      <c r="IU15" s="168">
        <v>238.0</v>
      </c>
      <c r="IV15" s="168">
        <v>239.0</v>
      </c>
      <c r="IW15" s="168">
        <v>240.0</v>
      </c>
      <c r="IX15" s="168">
        <v>241.0</v>
      </c>
      <c r="IY15" s="168">
        <v>242.0</v>
      </c>
      <c r="IZ15" s="168">
        <v>243.0</v>
      </c>
      <c r="JA15" s="168">
        <v>244.0</v>
      </c>
      <c r="JB15" s="168">
        <v>245.0</v>
      </c>
      <c r="JC15" s="168">
        <v>246.0</v>
      </c>
      <c r="JD15" s="168">
        <v>247.0</v>
      </c>
      <c r="JE15" s="168">
        <v>248.0</v>
      </c>
      <c r="JF15" s="168">
        <v>249.0</v>
      </c>
      <c r="JG15" s="168">
        <v>250.0</v>
      </c>
      <c r="JH15" s="168">
        <v>251.0</v>
      </c>
      <c r="JI15" s="168">
        <v>252.0</v>
      </c>
      <c r="JJ15" s="168">
        <v>253.0</v>
      </c>
      <c r="JK15" s="168">
        <v>254.0</v>
      </c>
      <c r="JL15" s="168">
        <v>255.0</v>
      </c>
      <c r="JM15" s="168">
        <v>256.0</v>
      </c>
      <c r="JN15" s="168">
        <v>257.0</v>
      </c>
      <c r="JO15" s="168">
        <v>258.0</v>
      </c>
      <c r="JP15" s="168">
        <v>259.0</v>
      </c>
      <c r="JQ15" s="168">
        <v>260.0</v>
      </c>
      <c r="JR15" s="168">
        <v>261.0</v>
      </c>
      <c r="JS15" s="168">
        <v>262.0</v>
      </c>
      <c r="JT15" s="168">
        <v>263.0</v>
      </c>
      <c r="JU15" s="168">
        <v>264.0</v>
      </c>
      <c r="JV15" s="168">
        <v>265.0</v>
      </c>
      <c r="JW15" s="168">
        <v>266.0</v>
      </c>
      <c r="JX15" s="168">
        <v>267.0</v>
      </c>
      <c r="JY15" s="168">
        <v>268.0</v>
      </c>
      <c r="JZ15" s="168">
        <v>269.0</v>
      </c>
      <c r="KA15" s="168">
        <v>270.0</v>
      </c>
      <c r="KB15" s="168">
        <v>271.0</v>
      </c>
      <c r="KC15" s="168">
        <v>272.0</v>
      </c>
      <c r="KD15" s="168">
        <v>273.0</v>
      </c>
      <c r="KE15" s="168">
        <v>274.0</v>
      </c>
      <c r="KF15" s="168">
        <v>275.0</v>
      </c>
      <c r="KG15" s="168">
        <v>276.0</v>
      </c>
      <c r="KH15" s="168">
        <v>277.0</v>
      </c>
      <c r="KI15" s="168">
        <v>278.0</v>
      </c>
      <c r="KJ15" s="168">
        <v>279.0</v>
      </c>
      <c r="KK15" s="168">
        <v>280.0</v>
      </c>
      <c r="KL15" s="168">
        <v>281.0</v>
      </c>
      <c r="KM15" s="168">
        <v>282.0</v>
      </c>
      <c r="KN15" s="168">
        <v>283.0</v>
      </c>
      <c r="KO15" s="168">
        <v>284.0</v>
      </c>
      <c r="KP15" s="168">
        <v>285.0</v>
      </c>
      <c r="KQ15" s="168">
        <v>286.0</v>
      </c>
      <c r="KR15" s="168">
        <v>287.0</v>
      </c>
      <c r="KS15" s="168">
        <v>288.0</v>
      </c>
      <c r="KT15" s="168">
        <v>289.0</v>
      </c>
      <c r="KU15" s="168">
        <v>290.0</v>
      </c>
      <c r="KV15" s="168">
        <v>291.0</v>
      </c>
      <c r="KW15" s="168">
        <v>292.0</v>
      </c>
      <c r="KX15" s="168">
        <v>293.0</v>
      </c>
      <c r="KY15" s="168">
        <v>294.0</v>
      </c>
      <c r="KZ15" s="168">
        <v>295.0</v>
      </c>
      <c r="LA15" s="168">
        <v>296.0</v>
      </c>
      <c r="LB15" s="168">
        <v>297.0</v>
      </c>
      <c r="LC15" s="168">
        <v>298.0</v>
      </c>
      <c r="LD15" s="168">
        <v>299.0</v>
      </c>
      <c r="LE15" s="168">
        <v>300.0</v>
      </c>
      <c r="LF15" s="168">
        <v>301.0</v>
      </c>
      <c r="LG15" s="168">
        <v>302.0</v>
      </c>
      <c r="LH15" s="168">
        <v>303.0</v>
      </c>
      <c r="LI15" s="168">
        <v>304.0</v>
      </c>
      <c r="LJ15" s="168">
        <v>305.0</v>
      </c>
      <c r="LK15" s="168">
        <v>306.0</v>
      </c>
      <c r="LL15" s="168">
        <v>307.0</v>
      </c>
      <c r="LM15" s="168">
        <v>308.0</v>
      </c>
      <c r="LN15" s="168">
        <v>309.0</v>
      </c>
      <c r="LO15" s="168">
        <v>310.0</v>
      </c>
      <c r="LP15" s="168">
        <v>311.0</v>
      </c>
      <c r="LQ15" s="168">
        <v>312.0</v>
      </c>
      <c r="LR15" s="168">
        <v>313.0</v>
      </c>
      <c r="LS15" s="168">
        <v>314.0</v>
      </c>
      <c r="LT15" s="168">
        <v>315.0</v>
      </c>
      <c r="LU15" s="168">
        <v>316.0</v>
      </c>
      <c r="LV15" s="168">
        <v>317.0</v>
      </c>
      <c r="LW15" s="168">
        <v>318.0</v>
      </c>
      <c r="LX15" s="168">
        <v>319.0</v>
      </c>
      <c r="LY15" s="168">
        <v>320.0</v>
      </c>
      <c r="LZ15" s="168">
        <v>321.0</v>
      </c>
      <c r="MA15" s="168">
        <v>322.0</v>
      </c>
      <c r="MB15" s="168">
        <v>323.0</v>
      </c>
      <c r="MC15" s="168">
        <v>324.0</v>
      </c>
      <c r="MD15" s="168">
        <v>325.0</v>
      </c>
      <c r="ME15" s="168">
        <v>326.0</v>
      </c>
      <c r="MF15" s="168">
        <v>327.0</v>
      </c>
      <c r="MG15" s="168">
        <v>328.0</v>
      </c>
      <c r="MH15" s="168">
        <v>329.0</v>
      </c>
      <c r="MI15" s="168">
        <v>330.0</v>
      </c>
      <c r="MJ15" s="168">
        <v>331.0</v>
      </c>
      <c r="MK15" s="168">
        <v>332.0</v>
      </c>
      <c r="ML15" s="168">
        <v>333.0</v>
      </c>
      <c r="MM15" s="168">
        <v>334.0</v>
      </c>
      <c r="MN15" s="168">
        <v>335.0</v>
      </c>
      <c r="MO15" s="168">
        <v>336.0</v>
      </c>
      <c r="MP15" s="168">
        <v>337.0</v>
      </c>
      <c r="MQ15" s="168">
        <v>338.0</v>
      </c>
      <c r="MR15" s="168">
        <v>339.0</v>
      </c>
      <c r="MS15" s="168">
        <v>340.0</v>
      </c>
      <c r="MT15" s="168">
        <v>341.0</v>
      </c>
      <c r="MU15" s="168">
        <v>342.0</v>
      </c>
      <c r="MV15" s="168">
        <v>343.0</v>
      </c>
      <c r="MW15" s="168">
        <v>344.0</v>
      </c>
      <c r="MX15" s="168">
        <v>345.0</v>
      </c>
      <c r="MY15" s="168">
        <v>346.0</v>
      </c>
      <c r="MZ15" s="168">
        <v>347.0</v>
      </c>
      <c r="NA15" s="168">
        <v>348.0</v>
      </c>
      <c r="NB15" s="168">
        <v>349.0</v>
      </c>
      <c r="NC15" s="168">
        <v>350.0</v>
      </c>
      <c r="ND15" s="168">
        <v>351.0</v>
      </c>
      <c r="NE15" s="168">
        <v>352.0</v>
      </c>
      <c r="NF15" s="168">
        <v>353.0</v>
      </c>
      <c r="NG15" s="168">
        <v>354.0</v>
      </c>
      <c r="NH15" s="168">
        <v>355.0</v>
      </c>
      <c r="NI15" s="168">
        <v>356.0</v>
      </c>
      <c r="NJ15" s="168">
        <v>357.0</v>
      </c>
      <c r="NK15" s="168">
        <v>358.0</v>
      </c>
      <c r="NL15" s="168">
        <v>359.0</v>
      </c>
      <c r="NM15" s="168">
        <v>360.0</v>
      </c>
      <c r="NN15" s="168">
        <v>361.0</v>
      </c>
      <c r="NO15" s="168">
        <v>362.0</v>
      </c>
      <c r="NP15" s="168">
        <v>363.0</v>
      </c>
      <c r="NQ15" s="168">
        <v>364.0</v>
      </c>
      <c r="NR15" s="168">
        <v>365.0</v>
      </c>
      <c r="NS15" s="168">
        <v>366.0</v>
      </c>
      <c r="NT15" s="168">
        <v>367.0</v>
      </c>
      <c r="NU15" s="168">
        <v>368.0</v>
      </c>
      <c r="NV15" s="168">
        <v>369.0</v>
      </c>
      <c r="NW15" s="168">
        <v>370.0</v>
      </c>
      <c r="NX15" s="168">
        <v>371.0</v>
      </c>
      <c r="NY15" s="168">
        <v>372.0</v>
      </c>
      <c r="NZ15" s="168">
        <v>373.0</v>
      </c>
      <c r="OA15" s="168">
        <v>374.0</v>
      </c>
      <c r="OB15" s="168">
        <v>375.0</v>
      </c>
      <c r="OC15" s="168">
        <v>376.0</v>
      </c>
      <c r="OD15" s="168">
        <v>377.0</v>
      </c>
      <c r="OE15" s="168">
        <v>378.0</v>
      </c>
      <c r="OF15" s="168">
        <v>379.0</v>
      </c>
      <c r="OG15" s="168">
        <v>380.0</v>
      </c>
      <c r="OH15" s="168">
        <v>381.0</v>
      </c>
      <c r="OI15" s="168">
        <v>382.0</v>
      </c>
      <c r="OJ15" s="168">
        <v>383.0</v>
      </c>
      <c r="OK15" s="168">
        <v>384.0</v>
      </c>
      <c r="OL15" s="168">
        <v>385.0</v>
      </c>
      <c r="OM15" s="168">
        <v>386.0</v>
      </c>
      <c r="ON15" s="168">
        <v>387.0</v>
      </c>
      <c r="OO15" s="168">
        <v>388.0</v>
      </c>
      <c r="OP15" s="168">
        <v>389.0</v>
      </c>
      <c r="OQ15" s="168">
        <v>390.0</v>
      </c>
      <c r="OR15" s="168">
        <v>391.0</v>
      </c>
      <c r="OS15" s="168">
        <v>392.0</v>
      </c>
      <c r="OT15" s="168">
        <v>393.0</v>
      </c>
      <c r="OU15" s="168">
        <v>394.0</v>
      </c>
      <c r="OV15" s="168">
        <v>395.0</v>
      </c>
      <c r="OW15" s="168">
        <v>396.0</v>
      </c>
      <c r="OX15" s="168">
        <v>397.0</v>
      </c>
      <c r="OY15" s="168">
        <v>398.0</v>
      </c>
      <c r="OZ15" s="168">
        <v>399.0</v>
      </c>
      <c r="PA15" s="168">
        <v>400.0</v>
      </c>
      <c r="PB15" s="168">
        <v>401.0</v>
      </c>
      <c r="PC15" s="168">
        <v>402.0</v>
      </c>
      <c r="PD15" s="168">
        <v>403.0</v>
      </c>
      <c r="PE15" s="168">
        <v>404.0</v>
      </c>
      <c r="PF15" s="168">
        <v>405.0</v>
      </c>
      <c r="PG15" s="168">
        <v>406.0</v>
      </c>
    </row>
    <row r="16" ht="15.0" customHeight="1">
      <c r="B16" s="155"/>
      <c r="C16" s="155"/>
      <c r="D16" s="155"/>
      <c r="E16" s="155"/>
      <c r="F16" s="155"/>
      <c r="H16" s="169"/>
      <c r="J16" s="133"/>
      <c r="N16" s="133"/>
      <c r="Q16" s="170" t="s">
        <v>122</v>
      </c>
      <c r="R16" s="171" t="str">
        <f t="shared" ref="R16:PG16" si="1">TEXT(R17,"TTT")</f>
        <v>TTT</v>
      </c>
      <c r="S16" s="172" t="str">
        <f t="shared" si="1"/>
        <v>TTT</v>
      </c>
      <c r="T16" s="172" t="str">
        <f t="shared" si="1"/>
        <v>TTT</v>
      </c>
      <c r="U16" s="172" t="str">
        <f t="shared" si="1"/>
        <v>TTT</v>
      </c>
      <c r="V16" s="172" t="str">
        <f t="shared" si="1"/>
        <v>TTT</v>
      </c>
      <c r="W16" s="172" t="str">
        <f t="shared" si="1"/>
        <v>TTT</v>
      </c>
      <c r="X16" s="172" t="str">
        <f t="shared" si="1"/>
        <v>TTT</v>
      </c>
      <c r="Y16" s="172" t="str">
        <f t="shared" si="1"/>
        <v>TTT</v>
      </c>
      <c r="Z16" s="172" t="str">
        <f t="shared" si="1"/>
        <v>TTT</v>
      </c>
      <c r="AA16" s="172" t="str">
        <f t="shared" si="1"/>
        <v>TTT</v>
      </c>
      <c r="AB16" s="172" t="str">
        <f t="shared" si="1"/>
        <v>TTT</v>
      </c>
      <c r="AC16" s="172" t="str">
        <f t="shared" si="1"/>
        <v>TTT</v>
      </c>
      <c r="AD16" s="172" t="str">
        <f t="shared" si="1"/>
        <v>TTT</v>
      </c>
      <c r="AE16" s="172" t="str">
        <f t="shared" si="1"/>
        <v>TTT</v>
      </c>
      <c r="AF16" s="172" t="str">
        <f t="shared" si="1"/>
        <v>TTT</v>
      </c>
      <c r="AG16" s="172" t="str">
        <f t="shared" si="1"/>
        <v>TTT</v>
      </c>
      <c r="AH16" s="172" t="str">
        <f t="shared" si="1"/>
        <v>TTT</v>
      </c>
      <c r="AI16" s="172" t="str">
        <f t="shared" si="1"/>
        <v>TTT</v>
      </c>
      <c r="AJ16" s="172" t="str">
        <f t="shared" si="1"/>
        <v>TTT</v>
      </c>
      <c r="AK16" s="172" t="str">
        <f t="shared" si="1"/>
        <v>TTT</v>
      </c>
      <c r="AL16" s="172" t="str">
        <f t="shared" si="1"/>
        <v>TTT</v>
      </c>
      <c r="AM16" s="172" t="str">
        <f t="shared" si="1"/>
        <v>TTT</v>
      </c>
      <c r="AN16" s="172" t="str">
        <f t="shared" si="1"/>
        <v>TTT</v>
      </c>
      <c r="AO16" s="172" t="str">
        <f t="shared" si="1"/>
        <v>TTT</v>
      </c>
      <c r="AP16" s="172" t="str">
        <f t="shared" si="1"/>
        <v>TTT</v>
      </c>
      <c r="AQ16" s="172" t="str">
        <f t="shared" si="1"/>
        <v>TTT</v>
      </c>
      <c r="AR16" s="172" t="str">
        <f t="shared" si="1"/>
        <v>TTT</v>
      </c>
      <c r="AS16" s="172" t="str">
        <f t="shared" si="1"/>
        <v>TTT</v>
      </c>
      <c r="AT16" s="172" t="str">
        <f t="shared" si="1"/>
        <v>TTT</v>
      </c>
      <c r="AU16" s="172" t="str">
        <f t="shared" si="1"/>
        <v>TTT</v>
      </c>
      <c r="AV16" s="172" t="str">
        <f t="shared" si="1"/>
        <v>TTT</v>
      </c>
      <c r="AW16" s="172" t="str">
        <f t="shared" si="1"/>
        <v>TTT</v>
      </c>
      <c r="AX16" s="172" t="str">
        <f t="shared" si="1"/>
        <v>TTT</v>
      </c>
      <c r="AY16" s="172" t="str">
        <f t="shared" si="1"/>
        <v>TTT</v>
      </c>
      <c r="AZ16" s="172" t="str">
        <f t="shared" si="1"/>
        <v>TTT</v>
      </c>
      <c r="BA16" s="172" t="str">
        <f t="shared" si="1"/>
        <v>TTT</v>
      </c>
      <c r="BB16" s="172" t="str">
        <f t="shared" si="1"/>
        <v>TTT</v>
      </c>
      <c r="BC16" s="172" t="str">
        <f t="shared" si="1"/>
        <v>TTT</v>
      </c>
      <c r="BD16" s="172" t="str">
        <f t="shared" si="1"/>
        <v>TTT</v>
      </c>
      <c r="BE16" s="172" t="str">
        <f t="shared" si="1"/>
        <v>TTT</v>
      </c>
      <c r="BF16" s="172" t="str">
        <f t="shared" si="1"/>
        <v>TTT</v>
      </c>
      <c r="BG16" s="172" t="str">
        <f t="shared" si="1"/>
        <v>TTT</v>
      </c>
      <c r="BH16" s="172" t="str">
        <f t="shared" si="1"/>
        <v>TTT</v>
      </c>
      <c r="BI16" s="172" t="str">
        <f t="shared" si="1"/>
        <v>TTT</v>
      </c>
      <c r="BJ16" s="172" t="str">
        <f t="shared" si="1"/>
        <v>TTT</v>
      </c>
      <c r="BK16" s="172" t="str">
        <f t="shared" si="1"/>
        <v>TTT</v>
      </c>
      <c r="BL16" s="172" t="str">
        <f t="shared" si="1"/>
        <v>TTT</v>
      </c>
      <c r="BM16" s="172" t="str">
        <f t="shared" si="1"/>
        <v>TTT</v>
      </c>
      <c r="BN16" s="172" t="str">
        <f t="shared" si="1"/>
        <v>TTT</v>
      </c>
      <c r="BO16" s="172" t="str">
        <f t="shared" si="1"/>
        <v>TTT</v>
      </c>
      <c r="BP16" s="172" t="str">
        <f t="shared" si="1"/>
        <v>TTT</v>
      </c>
      <c r="BQ16" s="172" t="str">
        <f t="shared" si="1"/>
        <v>TTT</v>
      </c>
      <c r="BR16" s="172" t="str">
        <f t="shared" si="1"/>
        <v>TTT</v>
      </c>
      <c r="BS16" s="172" t="str">
        <f t="shared" si="1"/>
        <v>TTT</v>
      </c>
      <c r="BT16" s="172" t="str">
        <f t="shared" si="1"/>
        <v>TTT</v>
      </c>
      <c r="BU16" s="172" t="str">
        <f t="shared" si="1"/>
        <v>TTT</v>
      </c>
      <c r="BV16" s="172" t="str">
        <f t="shared" si="1"/>
        <v>TTT</v>
      </c>
      <c r="BW16" s="172" t="str">
        <f t="shared" si="1"/>
        <v>TTT</v>
      </c>
      <c r="BX16" s="172" t="str">
        <f t="shared" si="1"/>
        <v>TTT</v>
      </c>
      <c r="BY16" s="172" t="str">
        <f t="shared" si="1"/>
        <v>TTT</v>
      </c>
      <c r="BZ16" s="172" t="str">
        <f t="shared" si="1"/>
        <v>TTT</v>
      </c>
      <c r="CA16" s="172" t="str">
        <f t="shared" si="1"/>
        <v>TTT</v>
      </c>
      <c r="CB16" s="172" t="str">
        <f t="shared" si="1"/>
        <v>TTT</v>
      </c>
      <c r="CC16" s="172" t="str">
        <f t="shared" si="1"/>
        <v>TTT</v>
      </c>
      <c r="CD16" s="172" t="str">
        <f t="shared" si="1"/>
        <v>TTT</v>
      </c>
      <c r="CE16" s="172" t="str">
        <f t="shared" si="1"/>
        <v>TTT</v>
      </c>
      <c r="CF16" s="172" t="str">
        <f t="shared" si="1"/>
        <v>TTT</v>
      </c>
      <c r="CG16" s="172" t="str">
        <f t="shared" si="1"/>
        <v>TTT</v>
      </c>
      <c r="CH16" s="172" t="str">
        <f t="shared" si="1"/>
        <v>TTT</v>
      </c>
      <c r="CI16" s="172" t="str">
        <f t="shared" si="1"/>
        <v>TTT</v>
      </c>
      <c r="CJ16" s="172" t="str">
        <f t="shared" si="1"/>
        <v>TTT</v>
      </c>
      <c r="CK16" s="172" t="str">
        <f t="shared" si="1"/>
        <v>TTT</v>
      </c>
      <c r="CL16" s="172" t="str">
        <f t="shared" si="1"/>
        <v>TTT</v>
      </c>
      <c r="CM16" s="172" t="str">
        <f t="shared" si="1"/>
        <v>TTT</v>
      </c>
      <c r="CN16" s="172" t="str">
        <f t="shared" si="1"/>
        <v>TTT</v>
      </c>
      <c r="CO16" s="172" t="str">
        <f t="shared" si="1"/>
        <v>TTT</v>
      </c>
      <c r="CP16" s="172" t="str">
        <f t="shared" si="1"/>
        <v>TTT</v>
      </c>
      <c r="CQ16" s="172" t="str">
        <f t="shared" si="1"/>
        <v>TTT</v>
      </c>
      <c r="CR16" s="172" t="str">
        <f t="shared" si="1"/>
        <v>TTT</v>
      </c>
      <c r="CS16" s="172" t="str">
        <f t="shared" si="1"/>
        <v>TTT</v>
      </c>
      <c r="CT16" s="172" t="str">
        <f t="shared" si="1"/>
        <v>TTT</v>
      </c>
      <c r="CU16" s="172" t="str">
        <f t="shared" si="1"/>
        <v>TTT</v>
      </c>
      <c r="CV16" s="172" t="str">
        <f t="shared" si="1"/>
        <v>TTT</v>
      </c>
      <c r="CW16" s="172" t="str">
        <f t="shared" si="1"/>
        <v>TTT</v>
      </c>
      <c r="CX16" s="172" t="str">
        <f t="shared" si="1"/>
        <v>TTT</v>
      </c>
      <c r="CY16" s="172" t="str">
        <f t="shared" si="1"/>
        <v>TTT</v>
      </c>
      <c r="CZ16" s="172" t="str">
        <f t="shared" si="1"/>
        <v>TTT</v>
      </c>
      <c r="DA16" s="172" t="str">
        <f t="shared" si="1"/>
        <v>TTT</v>
      </c>
      <c r="DB16" s="172" t="str">
        <f t="shared" si="1"/>
        <v>TTT</v>
      </c>
      <c r="DC16" s="172" t="str">
        <f t="shared" si="1"/>
        <v>TTT</v>
      </c>
      <c r="DD16" s="172" t="str">
        <f t="shared" si="1"/>
        <v>TTT</v>
      </c>
      <c r="DE16" s="172" t="str">
        <f t="shared" si="1"/>
        <v>TTT</v>
      </c>
      <c r="DF16" s="172" t="str">
        <f t="shared" si="1"/>
        <v>TTT</v>
      </c>
      <c r="DG16" s="172" t="str">
        <f t="shared" si="1"/>
        <v>TTT</v>
      </c>
      <c r="DH16" s="172" t="str">
        <f t="shared" si="1"/>
        <v>TTT</v>
      </c>
      <c r="DI16" s="172" t="str">
        <f t="shared" si="1"/>
        <v>TTT</v>
      </c>
      <c r="DJ16" s="172" t="str">
        <f t="shared" si="1"/>
        <v>TTT</v>
      </c>
      <c r="DK16" s="172" t="str">
        <f t="shared" si="1"/>
        <v>TTT</v>
      </c>
      <c r="DL16" s="172" t="str">
        <f t="shared" si="1"/>
        <v>TTT</v>
      </c>
      <c r="DM16" s="172" t="str">
        <f t="shared" si="1"/>
        <v>TTT</v>
      </c>
      <c r="DN16" s="172" t="str">
        <f t="shared" si="1"/>
        <v>TTT</v>
      </c>
      <c r="DO16" s="172" t="str">
        <f t="shared" si="1"/>
        <v>TTT</v>
      </c>
      <c r="DP16" s="172" t="str">
        <f t="shared" si="1"/>
        <v>TTT</v>
      </c>
      <c r="DQ16" s="172" t="str">
        <f t="shared" si="1"/>
        <v>TTT</v>
      </c>
      <c r="DR16" s="172" t="str">
        <f t="shared" si="1"/>
        <v>TTT</v>
      </c>
      <c r="DS16" s="172" t="str">
        <f t="shared" si="1"/>
        <v>TTT</v>
      </c>
      <c r="DT16" s="172" t="str">
        <f t="shared" si="1"/>
        <v>TTT</v>
      </c>
      <c r="DU16" s="172" t="str">
        <f t="shared" si="1"/>
        <v>TTT</v>
      </c>
      <c r="DV16" s="172" t="str">
        <f t="shared" si="1"/>
        <v>TTT</v>
      </c>
      <c r="DW16" s="172" t="str">
        <f t="shared" si="1"/>
        <v>TTT</v>
      </c>
      <c r="DX16" s="172" t="str">
        <f t="shared" si="1"/>
        <v>TTT</v>
      </c>
      <c r="DY16" s="172" t="str">
        <f t="shared" si="1"/>
        <v>TTT</v>
      </c>
      <c r="DZ16" s="172" t="str">
        <f t="shared" si="1"/>
        <v>TTT</v>
      </c>
      <c r="EA16" s="172" t="str">
        <f t="shared" si="1"/>
        <v>TTT</v>
      </c>
      <c r="EB16" s="172" t="str">
        <f t="shared" si="1"/>
        <v>TTT</v>
      </c>
      <c r="EC16" s="172" t="str">
        <f t="shared" si="1"/>
        <v>TTT</v>
      </c>
      <c r="ED16" s="172" t="str">
        <f t="shared" si="1"/>
        <v>TTT</v>
      </c>
      <c r="EE16" s="172" t="str">
        <f t="shared" si="1"/>
        <v>TTT</v>
      </c>
      <c r="EF16" s="172" t="str">
        <f t="shared" si="1"/>
        <v>TTT</v>
      </c>
      <c r="EG16" s="172" t="str">
        <f t="shared" si="1"/>
        <v>TTT</v>
      </c>
      <c r="EH16" s="172" t="str">
        <f t="shared" si="1"/>
        <v>TTT</v>
      </c>
      <c r="EI16" s="172" t="str">
        <f t="shared" si="1"/>
        <v>TTT</v>
      </c>
      <c r="EJ16" s="172" t="str">
        <f t="shared" si="1"/>
        <v>TTT</v>
      </c>
      <c r="EK16" s="172" t="str">
        <f t="shared" si="1"/>
        <v>TTT</v>
      </c>
      <c r="EL16" s="172" t="str">
        <f t="shared" si="1"/>
        <v>TTT</v>
      </c>
      <c r="EM16" s="172" t="str">
        <f t="shared" si="1"/>
        <v>TTT</v>
      </c>
      <c r="EN16" s="172" t="str">
        <f t="shared" si="1"/>
        <v>TTT</v>
      </c>
      <c r="EO16" s="172" t="str">
        <f t="shared" si="1"/>
        <v>TTT</v>
      </c>
      <c r="EP16" s="172" t="str">
        <f t="shared" si="1"/>
        <v>TTT</v>
      </c>
      <c r="EQ16" s="172" t="str">
        <f t="shared" si="1"/>
        <v>TTT</v>
      </c>
      <c r="ER16" s="172" t="str">
        <f t="shared" si="1"/>
        <v>TTT</v>
      </c>
      <c r="ES16" s="172" t="str">
        <f t="shared" si="1"/>
        <v>TTT</v>
      </c>
      <c r="ET16" s="172" t="str">
        <f t="shared" si="1"/>
        <v>TTT</v>
      </c>
      <c r="EU16" s="172" t="str">
        <f t="shared" si="1"/>
        <v>TTT</v>
      </c>
      <c r="EV16" s="172" t="str">
        <f t="shared" si="1"/>
        <v>TTT</v>
      </c>
      <c r="EW16" s="172" t="str">
        <f t="shared" si="1"/>
        <v>TTT</v>
      </c>
      <c r="EX16" s="172" t="str">
        <f t="shared" si="1"/>
        <v>TTT</v>
      </c>
      <c r="EY16" s="172" t="str">
        <f t="shared" si="1"/>
        <v>TTT</v>
      </c>
      <c r="EZ16" s="172" t="str">
        <f t="shared" si="1"/>
        <v>TTT</v>
      </c>
      <c r="FA16" s="172" t="str">
        <f t="shared" si="1"/>
        <v>TTT</v>
      </c>
      <c r="FB16" s="172" t="str">
        <f t="shared" si="1"/>
        <v>TTT</v>
      </c>
      <c r="FC16" s="172" t="str">
        <f t="shared" si="1"/>
        <v>TTT</v>
      </c>
      <c r="FD16" s="172" t="str">
        <f t="shared" si="1"/>
        <v>TTT</v>
      </c>
      <c r="FE16" s="172" t="str">
        <f t="shared" si="1"/>
        <v>TTT</v>
      </c>
      <c r="FF16" s="172" t="str">
        <f t="shared" si="1"/>
        <v>TTT</v>
      </c>
      <c r="FG16" s="172" t="str">
        <f t="shared" si="1"/>
        <v>TTT</v>
      </c>
      <c r="FH16" s="172" t="str">
        <f t="shared" si="1"/>
        <v>TTT</v>
      </c>
      <c r="FI16" s="172" t="str">
        <f t="shared" si="1"/>
        <v>TTT</v>
      </c>
      <c r="FJ16" s="172" t="str">
        <f t="shared" si="1"/>
        <v>TTT</v>
      </c>
      <c r="FK16" s="172" t="str">
        <f t="shared" si="1"/>
        <v>TTT</v>
      </c>
      <c r="FL16" s="172" t="str">
        <f t="shared" si="1"/>
        <v>TTT</v>
      </c>
      <c r="FM16" s="172" t="str">
        <f t="shared" si="1"/>
        <v>TTT</v>
      </c>
      <c r="FN16" s="172" t="str">
        <f t="shared" si="1"/>
        <v>TTT</v>
      </c>
      <c r="FO16" s="172" t="str">
        <f t="shared" si="1"/>
        <v>TTT</v>
      </c>
      <c r="FP16" s="172" t="str">
        <f t="shared" si="1"/>
        <v>TTT</v>
      </c>
      <c r="FQ16" s="172" t="str">
        <f t="shared" si="1"/>
        <v>TTT</v>
      </c>
      <c r="FR16" s="172" t="str">
        <f t="shared" si="1"/>
        <v>TTT</v>
      </c>
      <c r="FS16" s="172" t="str">
        <f t="shared" si="1"/>
        <v>TTT</v>
      </c>
      <c r="FT16" s="172" t="str">
        <f t="shared" si="1"/>
        <v>TTT</v>
      </c>
      <c r="FU16" s="172" t="str">
        <f t="shared" si="1"/>
        <v>TTT</v>
      </c>
      <c r="FV16" s="172" t="str">
        <f t="shared" si="1"/>
        <v>TTT</v>
      </c>
      <c r="FW16" s="172" t="str">
        <f t="shared" si="1"/>
        <v>TTT</v>
      </c>
      <c r="FX16" s="172" t="str">
        <f t="shared" si="1"/>
        <v>TTT</v>
      </c>
      <c r="FY16" s="172" t="str">
        <f t="shared" si="1"/>
        <v>TTT</v>
      </c>
      <c r="FZ16" s="172" t="str">
        <f t="shared" si="1"/>
        <v>TTT</v>
      </c>
      <c r="GA16" s="172" t="str">
        <f t="shared" si="1"/>
        <v>TTT</v>
      </c>
      <c r="GB16" s="172" t="str">
        <f t="shared" si="1"/>
        <v>TTT</v>
      </c>
      <c r="GC16" s="172" t="str">
        <f t="shared" si="1"/>
        <v>TTT</v>
      </c>
      <c r="GD16" s="172" t="str">
        <f t="shared" si="1"/>
        <v>TTT</v>
      </c>
      <c r="GE16" s="172" t="str">
        <f t="shared" si="1"/>
        <v>TTT</v>
      </c>
      <c r="GF16" s="172" t="str">
        <f t="shared" si="1"/>
        <v>TTT</v>
      </c>
      <c r="GG16" s="172" t="str">
        <f t="shared" si="1"/>
        <v>TTT</v>
      </c>
      <c r="GH16" s="172" t="str">
        <f t="shared" si="1"/>
        <v>TTT</v>
      </c>
      <c r="GI16" s="172" t="str">
        <f t="shared" si="1"/>
        <v>TTT</v>
      </c>
      <c r="GJ16" s="172" t="str">
        <f t="shared" si="1"/>
        <v>TTT</v>
      </c>
      <c r="GK16" s="172" t="str">
        <f t="shared" si="1"/>
        <v>TTT</v>
      </c>
      <c r="GL16" s="172" t="str">
        <f t="shared" si="1"/>
        <v>TTT</v>
      </c>
      <c r="GM16" s="172" t="str">
        <f t="shared" si="1"/>
        <v>TTT</v>
      </c>
      <c r="GN16" s="172" t="str">
        <f t="shared" si="1"/>
        <v>TTT</v>
      </c>
      <c r="GO16" s="172" t="str">
        <f t="shared" si="1"/>
        <v>TTT</v>
      </c>
      <c r="GP16" s="172" t="str">
        <f t="shared" si="1"/>
        <v>TTT</v>
      </c>
      <c r="GQ16" s="172" t="str">
        <f t="shared" si="1"/>
        <v>TTT</v>
      </c>
      <c r="GR16" s="172" t="str">
        <f t="shared" si="1"/>
        <v>TTT</v>
      </c>
      <c r="GS16" s="172" t="str">
        <f t="shared" si="1"/>
        <v>TTT</v>
      </c>
      <c r="GT16" s="172" t="str">
        <f t="shared" si="1"/>
        <v>TTT</v>
      </c>
      <c r="GU16" s="172" t="str">
        <f t="shared" si="1"/>
        <v>TTT</v>
      </c>
      <c r="GV16" s="172" t="str">
        <f t="shared" si="1"/>
        <v>TTT</v>
      </c>
      <c r="GW16" s="172" t="str">
        <f t="shared" si="1"/>
        <v>TTT</v>
      </c>
      <c r="GX16" s="172" t="str">
        <f t="shared" si="1"/>
        <v>TTT</v>
      </c>
      <c r="GY16" s="172" t="str">
        <f t="shared" si="1"/>
        <v>TTT</v>
      </c>
      <c r="GZ16" s="172" t="str">
        <f t="shared" si="1"/>
        <v>TTT</v>
      </c>
      <c r="HA16" s="172" t="str">
        <f t="shared" si="1"/>
        <v>TTT</v>
      </c>
      <c r="HB16" s="172" t="str">
        <f t="shared" si="1"/>
        <v>TTT</v>
      </c>
      <c r="HC16" s="172" t="str">
        <f t="shared" si="1"/>
        <v>TTT</v>
      </c>
      <c r="HD16" s="172" t="str">
        <f t="shared" si="1"/>
        <v>TTT</v>
      </c>
      <c r="HE16" s="172" t="str">
        <f t="shared" si="1"/>
        <v>TTT</v>
      </c>
      <c r="HF16" s="172" t="str">
        <f t="shared" si="1"/>
        <v>TTT</v>
      </c>
      <c r="HG16" s="172" t="str">
        <f t="shared" si="1"/>
        <v>TTT</v>
      </c>
      <c r="HH16" s="172" t="str">
        <f t="shared" si="1"/>
        <v>TTT</v>
      </c>
      <c r="HI16" s="172" t="str">
        <f t="shared" si="1"/>
        <v>TTT</v>
      </c>
      <c r="HJ16" s="172" t="str">
        <f t="shared" si="1"/>
        <v>TTT</v>
      </c>
      <c r="HK16" s="172" t="str">
        <f t="shared" si="1"/>
        <v>TTT</v>
      </c>
      <c r="HL16" s="172" t="str">
        <f t="shared" si="1"/>
        <v>TTT</v>
      </c>
      <c r="HM16" s="172" t="str">
        <f t="shared" si="1"/>
        <v>TTT</v>
      </c>
      <c r="HN16" s="172" t="str">
        <f t="shared" si="1"/>
        <v>TTT</v>
      </c>
      <c r="HO16" s="172" t="str">
        <f t="shared" si="1"/>
        <v>TTT</v>
      </c>
      <c r="HP16" s="172" t="str">
        <f t="shared" si="1"/>
        <v>TTT</v>
      </c>
      <c r="HQ16" s="172" t="str">
        <f t="shared" si="1"/>
        <v>TTT</v>
      </c>
      <c r="HR16" s="172" t="str">
        <f t="shared" si="1"/>
        <v>TTT</v>
      </c>
      <c r="HS16" s="172" t="str">
        <f t="shared" si="1"/>
        <v>TTT</v>
      </c>
      <c r="HT16" s="172" t="str">
        <f t="shared" si="1"/>
        <v>TTT</v>
      </c>
      <c r="HU16" s="172" t="str">
        <f t="shared" si="1"/>
        <v>TTT</v>
      </c>
      <c r="HV16" s="172" t="str">
        <f t="shared" si="1"/>
        <v>TTT</v>
      </c>
      <c r="HW16" s="172" t="str">
        <f t="shared" si="1"/>
        <v>TTT</v>
      </c>
      <c r="HX16" s="172" t="str">
        <f t="shared" si="1"/>
        <v>TTT</v>
      </c>
      <c r="HY16" s="172" t="str">
        <f t="shared" si="1"/>
        <v>TTT</v>
      </c>
      <c r="HZ16" s="172" t="str">
        <f t="shared" si="1"/>
        <v>TTT</v>
      </c>
      <c r="IA16" s="172" t="str">
        <f t="shared" si="1"/>
        <v>TTT</v>
      </c>
      <c r="IB16" s="172" t="str">
        <f t="shared" si="1"/>
        <v>TTT</v>
      </c>
      <c r="IC16" s="172" t="str">
        <f t="shared" si="1"/>
        <v>TTT</v>
      </c>
      <c r="ID16" s="172" t="str">
        <f t="shared" si="1"/>
        <v>TTT</v>
      </c>
      <c r="IE16" s="172" t="str">
        <f t="shared" si="1"/>
        <v>TTT</v>
      </c>
      <c r="IF16" s="172" t="str">
        <f t="shared" si="1"/>
        <v>TTT</v>
      </c>
      <c r="IG16" s="172" t="str">
        <f t="shared" si="1"/>
        <v>TTT</v>
      </c>
      <c r="IH16" s="172" t="str">
        <f t="shared" si="1"/>
        <v>TTT</v>
      </c>
      <c r="II16" s="172" t="str">
        <f t="shared" si="1"/>
        <v>TTT</v>
      </c>
      <c r="IJ16" s="172" t="str">
        <f t="shared" si="1"/>
        <v>TTT</v>
      </c>
      <c r="IK16" s="172" t="str">
        <f t="shared" si="1"/>
        <v>TTT</v>
      </c>
      <c r="IL16" s="172" t="str">
        <f t="shared" si="1"/>
        <v>TTT</v>
      </c>
      <c r="IM16" s="172" t="str">
        <f t="shared" si="1"/>
        <v>TTT</v>
      </c>
      <c r="IN16" s="172" t="str">
        <f t="shared" si="1"/>
        <v>TTT</v>
      </c>
      <c r="IO16" s="172" t="str">
        <f t="shared" si="1"/>
        <v>TTT</v>
      </c>
      <c r="IP16" s="172" t="str">
        <f t="shared" si="1"/>
        <v>TTT</v>
      </c>
      <c r="IQ16" s="172" t="str">
        <f t="shared" si="1"/>
        <v>TTT</v>
      </c>
      <c r="IR16" s="172" t="str">
        <f t="shared" si="1"/>
        <v>TTT</v>
      </c>
      <c r="IS16" s="172" t="str">
        <f t="shared" si="1"/>
        <v>TTT</v>
      </c>
      <c r="IT16" s="172" t="str">
        <f t="shared" si="1"/>
        <v>TTT</v>
      </c>
      <c r="IU16" s="172" t="str">
        <f t="shared" si="1"/>
        <v>TTT</v>
      </c>
      <c r="IV16" s="172" t="str">
        <f t="shared" si="1"/>
        <v>TTT</v>
      </c>
      <c r="IW16" s="172" t="str">
        <f t="shared" si="1"/>
        <v>TTT</v>
      </c>
      <c r="IX16" s="172" t="str">
        <f t="shared" si="1"/>
        <v>TTT</v>
      </c>
      <c r="IY16" s="172" t="str">
        <f t="shared" si="1"/>
        <v>TTT</v>
      </c>
      <c r="IZ16" s="172" t="str">
        <f t="shared" si="1"/>
        <v>TTT</v>
      </c>
      <c r="JA16" s="172" t="str">
        <f t="shared" si="1"/>
        <v>TTT</v>
      </c>
      <c r="JB16" s="172" t="str">
        <f t="shared" si="1"/>
        <v>TTT</v>
      </c>
      <c r="JC16" s="172" t="str">
        <f t="shared" si="1"/>
        <v>TTT</v>
      </c>
      <c r="JD16" s="172" t="str">
        <f t="shared" si="1"/>
        <v>TTT</v>
      </c>
      <c r="JE16" s="172" t="str">
        <f t="shared" si="1"/>
        <v>TTT</v>
      </c>
      <c r="JF16" s="172" t="str">
        <f t="shared" si="1"/>
        <v>TTT</v>
      </c>
      <c r="JG16" s="172" t="str">
        <f t="shared" si="1"/>
        <v>TTT</v>
      </c>
      <c r="JH16" s="172" t="str">
        <f t="shared" si="1"/>
        <v>TTT</v>
      </c>
      <c r="JI16" s="172" t="str">
        <f t="shared" si="1"/>
        <v>TTT</v>
      </c>
      <c r="JJ16" s="172" t="str">
        <f t="shared" si="1"/>
        <v>TTT</v>
      </c>
      <c r="JK16" s="172" t="str">
        <f t="shared" si="1"/>
        <v>TTT</v>
      </c>
      <c r="JL16" s="172" t="str">
        <f t="shared" si="1"/>
        <v>TTT</v>
      </c>
      <c r="JM16" s="172" t="str">
        <f t="shared" si="1"/>
        <v>TTT</v>
      </c>
      <c r="JN16" s="172" t="str">
        <f t="shared" si="1"/>
        <v>TTT</v>
      </c>
      <c r="JO16" s="172" t="str">
        <f t="shared" si="1"/>
        <v>TTT</v>
      </c>
      <c r="JP16" s="172" t="str">
        <f t="shared" si="1"/>
        <v>TTT</v>
      </c>
      <c r="JQ16" s="172" t="str">
        <f t="shared" si="1"/>
        <v>TTT</v>
      </c>
      <c r="JR16" s="172" t="str">
        <f t="shared" si="1"/>
        <v>TTT</v>
      </c>
      <c r="JS16" s="172" t="str">
        <f t="shared" si="1"/>
        <v>TTT</v>
      </c>
      <c r="JT16" s="172" t="str">
        <f t="shared" si="1"/>
        <v>TTT</v>
      </c>
      <c r="JU16" s="172" t="str">
        <f t="shared" si="1"/>
        <v>TTT</v>
      </c>
      <c r="JV16" s="172" t="str">
        <f t="shared" si="1"/>
        <v>TTT</v>
      </c>
      <c r="JW16" s="172" t="str">
        <f t="shared" si="1"/>
        <v>TTT</v>
      </c>
      <c r="JX16" s="172" t="str">
        <f t="shared" si="1"/>
        <v>TTT</v>
      </c>
      <c r="JY16" s="172" t="str">
        <f t="shared" si="1"/>
        <v>TTT</v>
      </c>
      <c r="JZ16" s="172" t="str">
        <f t="shared" si="1"/>
        <v>TTT</v>
      </c>
      <c r="KA16" s="172" t="str">
        <f t="shared" si="1"/>
        <v>TTT</v>
      </c>
      <c r="KB16" s="172" t="str">
        <f t="shared" si="1"/>
        <v>TTT</v>
      </c>
      <c r="KC16" s="172" t="str">
        <f t="shared" si="1"/>
        <v>TTT</v>
      </c>
      <c r="KD16" s="172" t="str">
        <f t="shared" si="1"/>
        <v>TTT</v>
      </c>
      <c r="KE16" s="172" t="str">
        <f t="shared" si="1"/>
        <v>TTT</v>
      </c>
      <c r="KF16" s="172" t="str">
        <f t="shared" si="1"/>
        <v>TTT</v>
      </c>
      <c r="KG16" s="172" t="str">
        <f t="shared" si="1"/>
        <v>TTT</v>
      </c>
      <c r="KH16" s="172" t="str">
        <f t="shared" si="1"/>
        <v>TTT</v>
      </c>
      <c r="KI16" s="172" t="str">
        <f t="shared" si="1"/>
        <v>TTT</v>
      </c>
      <c r="KJ16" s="172" t="str">
        <f t="shared" si="1"/>
        <v>TTT</v>
      </c>
      <c r="KK16" s="172" t="str">
        <f t="shared" si="1"/>
        <v>TTT</v>
      </c>
      <c r="KL16" s="172" t="str">
        <f t="shared" si="1"/>
        <v>TTT</v>
      </c>
      <c r="KM16" s="172" t="str">
        <f t="shared" si="1"/>
        <v>TTT</v>
      </c>
      <c r="KN16" s="172" t="str">
        <f t="shared" si="1"/>
        <v>TTT</v>
      </c>
      <c r="KO16" s="172" t="str">
        <f t="shared" si="1"/>
        <v>TTT</v>
      </c>
      <c r="KP16" s="172" t="str">
        <f t="shared" si="1"/>
        <v>TTT</v>
      </c>
      <c r="KQ16" s="172" t="str">
        <f t="shared" si="1"/>
        <v>TTT</v>
      </c>
      <c r="KR16" s="172" t="str">
        <f t="shared" si="1"/>
        <v>TTT</v>
      </c>
      <c r="KS16" s="172" t="str">
        <f t="shared" si="1"/>
        <v>TTT</v>
      </c>
      <c r="KT16" s="172" t="str">
        <f t="shared" si="1"/>
        <v>TTT</v>
      </c>
      <c r="KU16" s="172" t="str">
        <f t="shared" si="1"/>
        <v>TTT</v>
      </c>
      <c r="KV16" s="172" t="str">
        <f t="shared" si="1"/>
        <v>TTT</v>
      </c>
      <c r="KW16" s="172" t="str">
        <f t="shared" si="1"/>
        <v>TTT</v>
      </c>
      <c r="KX16" s="172" t="str">
        <f t="shared" si="1"/>
        <v>TTT</v>
      </c>
      <c r="KY16" s="172" t="str">
        <f t="shared" si="1"/>
        <v>TTT</v>
      </c>
      <c r="KZ16" s="172" t="str">
        <f t="shared" si="1"/>
        <v>TTT</v>
      </c>
      <c r="LA16" s="172" t="str">
        <f t="shared" si="1"/>
        <v>TTT</v>
      </c>
      <c r="LB16" s="172" t="str">
        <f t="shared" si="1"/>
        <v>TTT</v>
      </c>
      <c r="LC16" s="172" t="str">
        <f t="shared" si="1"/>
        <v>TTT</v>
      </c>
      <c r="LD16" s="172" t="str">
        <f t="shared" si="1"/>
        <v>TTT</v>
      </c>
      <c r="LE16" s="172" t="str">
        <f t="shared" si="1"/>
        <v>TTT</v>
      </c>
      <c r="LF16" s="172" t="str">
        <f t="shared" si="1"/>
        <v>TTT</v>
      </c>
      <c r="LG16" s="172" t="str">
        <f t="shared" si="1"/>
        <v>TTT</v>
      </c>
      <c r="LH16" s="172" t="str">
        <f t="shared" si="1"/>
        <v>TTT</v>
      </c>
      <c r="LI16" s="172" t="str">
        <f t="shared" si="1"/>
        <v>TTT</v>
      </c>
      <c r="LJ16" s="172" t="str">
        <f t="shared" si="1"/>
        <v>TTT</v>
      </c>
      <c r="LK16" s="172" t="str">
        <f t="shared" si="1"/>
        <v>TTT</v>
      </c>
      <c r="LL16" s="172" t="str">
        <f t="shared" si="1"/>
        <v>TTT</v>
      </c>
      <c r="LM16" s="172" t="str">
        <f t="shared" si="1"/>
        <v>TTT</v>
      </c>
      <c r="LN16" s="172" t="str">
        <f t="shared" si="1"/>
        <v>TTT</v>
      </c>
      <c r="LO16" s="172" t="str">
        <f t="shared" si="1"/>
        <v>TTT</v>
      </c>
      <c r="LP16" s="172" t="str">
        <f t="shared" si="1"/>
        <v>TTT</v>
      </c>
      <c r="LQ16" s="172" t="str">
        <f t="shared" si="1"/>
        <v>TTT</v>
      </c>
      <c r="LR16" s="172" t="str">
        <f t="shared" si="1"/>
        <v>TTT</v>
      </c>
      <c r="LS16" s="172" t="str">
        <f t="shared" si="1"/>
        <v>TTT</v>
      </c>
      <c r="LT16" s="172" t="str">
        <f t="shared" si="1"/>
        <v>TTT</v>
      </c>
      <c r="LU16" s="172" t="str">
        <f t="shared" si="1"/>
        <v>TTT</v>
      </c>
      <c r="LV16" s="172" t="str">
        <f t="shared" si="1"/>
        <v>TTT</v>
      </c>
      <c r="LW16" s="172" t="str">
        <f t="shared" si="1"/>
        <v>TTT</v>
      </c>
      <c r="LX16" s="172" t="str">
        <f t="shared" si="1"/>
        <v>TTT</v>
      </c>
      <c r="LY16" s="172" t="str">
        <f t="shared" si="1"/>
        <v>TTT</v>
      </c>
      <c r="LZ16" s="172" t="str">
        <f t="shared" si="1"/>
        <v>TTT</v>
      </c>
      <c r="MA16" s="172" t="str">
        <f t="shared" si="1"/>
        <v>TTT</v>
      </c>
      <c r="MB16" s="172" t="str">
        <f t="shared" si="1"/>
        <v>TTT</v>
      </c>
      <c r="MC16" s="172" t="str">
        <f t="shared" si="1"/>
        <v>TTT</v>
      </c>
      <c r="MD16" s="172" t="str">
        <f t="shared" si="1"/>
        <v>TTT</v>
      </c>
      <c r="ME16" s="172" t="str">
        <f t="shared" si="1"/>
        <v>TTT</v>
      </c>
      <c r="MF16" s="172" t="str">
        <f t="shared" si="1"/>
        <v>TTT</v>
      </c>
      <c r="MG16" s="172" t="str">
        <f t="shared" si="1"/>
        <v>TTT</v>
      </c>
      <c r="MH16" s="172" t="str">
        <f t="shared" si="1"/>
        <v>TTT</v>
      </c>
      <c r="MI16" s="172" t="str">
        <f t="shared" si="1"/>
        <v>TTT</v>
      </c>
      <c r="MJ16" s="172" t="str">
        <f t="shared" si="1"/>
        <v>TTT</v>
      </c>
      <c r="MK16" s="172" t="str">
        <f t="shared" si="1"/>
        <v>TTT</v>
      </c>
      <c r="ML16" s="172" t="str">
        <f t="shared" si="1"/>
        <v>TTT</v>
      </c>
      <c r="MM16" s="172" t="str">
        <f t="shared" si="1"/>
        <v>TTT</v>
      </c>
      <c r="MN16" s="172" t="str">
        <f t="shared" si="1"/>
        <v>TTT</v>
      </c>
      <c r="MO16" s="172" t="str">
        <f t="shared" si="1"/>
        <v>TTT</v>
      </c>
      <c r="MP16" s="172" t="str">
        <f t="shared" si="1"/>
        <v>TTT</v>
      </c>
      <c r="MQ16" s="172" t="str">
        <f t="shared" si="1"/>
        <v>TTT</v>
      </c>
      <c r="MR16" s="172" t="str">
        <f t="shared" si="1"/>
        <v>TTT</v>
      </c>
      <c r="MS16" s="172" t="str">
        <f t="shared" si="1"/>
        <v>TTT</v>
      </c>
      <c r="MT16" s="172" t="str">
        <f t="shared" si="1"/>
        <v>TTT</v>
      </c>
      <c r="MU16" s="172" t="str">
        <f t="shared" si="1"/>
        <v>TTT</v>
      </c>
      <c r="MV16" s="172" t="str">
        <f t="shared" si="1"/>
        <v>TTT</v>
      </c>
      <c r="MW16" s="172" t="str">
        <f t="shared" si="1"/>
        <v>TTT</v>
      </c>
      <c r="MX16" s="172" t="str">
        <f t="shared" si="1"/>
        <v>TTT</v>
      </c>
      <c r="MY16" s="172" t="str">
        <f t="shared" si="1"/>
        <v>TTT</v>
      </c>
      <c r="MZ16" s="172" t="str">
        <f t="shared" si="1"/>
        <v>TTT</v>
      </c>
      <c r="NA16" s="172" t="str">
        <f t="shared" si="1"/>
        <v>TTT</v>
      </c>
      <c r="NB16" s="172" t="str">
        <f t="shared" si="1"/>
        <v>TTT</v>
      </c>
      <c r="NC16" s="172" t="str">
        <f t="shared" si="1"/>
        <v>TTT</v>
      </c>
      <c r="ND16" s="172" t="str">
        <f t="shared" si="1"/>
        <v>TTT</v>
      </c>
      <c r="NE16" s="172" t="str">
        <f t="shared" si="1"/>
        <v>TTT</v>
      </c>
      <c r="NF16" s="172" t="str">
        <f t="shared" si="1"/>
        <v>TTT</v>
      </c>
      <c r="NG16" s="172" t="str">
        <f t="shared" si="1"/>
        <v>TTT</v>
      </c>
      <c r="NH16" s="172" t="str">
        <f t="shared" si="1"/>
        <v>TTT</v>
      </c>
      <c r="NI16" s="172" t="str">
        <f t="shared" si="1"/>
        <v>TTT</v>
      </c>
      <c r="NJ16" s="172" t="str">
        <f t="shared" si="1"/>
        <v>TTT</v>
      </c>
      <c r="NK16" s="172" t="str">
        <f t="shared" si="1"/>
        <v>TTT</v>
      </c>
      <c r="NL16" s="172" t="str">
        <f t="shared" si="1"/>
        <v>TTT</v>
      </c>
      <c r="NM16" s="172" t="str">
        <f t="shared" si="1"/>
        <v>TTT</v>
      </c>
      <c r="NN16" s="172" t="str">
        <f t="shared" si="1"/>
        <v>TTT</v>
      </c>
      <c r="NO16" s="172" t="str">
        <f t="shared" si="1"/>
        <v>TTT</v>
      </c>
      <c r="NP16" s="172" t="str">
        <f t="shared" si="1"/>
        <v>TTT</v>
      </c>
      <c r="NQ16" s="172" t="str">
        <f t="shared" si="1"/>
        <v>TTT</v>
      </c>
      <c r="NR16" s="172" t="str">
        <f t="shared" si="1"/>
        <v>TTT</v>
      </c>
      <c r="NS16" s="172" t="str">
        <f t="shared" si="1"/>
        <v>TTT</v>
      </c>
      <c r="NT16" s="172" t="str">
        <f t="shared" si="1"/>
        <v>TTT</v>
      </c>
      <c r="NU16" s="172" t="str">
        <f t="shared" si="1"/>
        <v>TTT</v>
      </c>
      <c r="NV16" s="172" t="str">
        <f t="shared" si="1"/>
        <v>TTT</v>
      </c>
      <c r="NW16" s="172" t="str">
        <f t="shared" si="1"/>
        <v>TTT</v>
      </c>
      <c r="NX16" s="172" t="str">
        <f t="shared" si="1"/>
        <v>TTT</v>
      </c>
      <c r="NY16" s="172" t="str">
        <f t="shared" si="1"/>
        <v>TTT</v>
      </c>
      <c r="NZ16" s="172" t="str">
        <f t="shared" si="1"/>
        <v>TTT</v>
      </c>
      <c r="OA16" s="172" t="str">
        <f t="shared" si="1"/>
        <v>TTT</v>
      </c>
      <c r="OB16" s="172" t="str">
        <f t="shared" si="1"/>
        <v>TTT</v>
      </c>
      <c r="OC16" s="172" t="str">
        <f t="shared" si="1"/>
        <v>TTT</v>
      </c>
      <c r="OD16" s="172" t="str">
        <f t="shared" si="1"/>
        <v>TTT</v>
      </c>
      <c r="OE16" s="172" t="str">
        <f t="shared" si="1"/>
        <v>TTT</v>
      </c>
      <c r="OF16" s="172" t="str">
        <f t="shared" si="1"/>
        <v>TTT</v>
      </c>
      <c r="OG16" s="172" t="str">
        <f t="shared" si="1"/>
        <v>TTT</v>
      </c>
      <c r="OH16" s="172" t="str">
        <f t="shared" si="1"/>
        <v>TTT</v>
      </c>
      <c r="OI16" s="172" t="str">
        <f t="shared" si="1"/>
        <v>TTT</v>
      </c>
      <c r="OJ16" s="172" t="str">
        <f t="shared" si="1"/>
        <v>TTT</v>
      </c>
      <c r="OK16" s="172" t="str">
        <f t="shared" si="1"/>
        <v>TTT</v>
      </c>
      <c r="OL16" s="172" t="str">
        <f t="shared" si="1"/>
        <v>TTT</v>
      </c>
      <c r="OM16" s="172" t="str">
        <f t="shared" si="1"/>
        <v>TTT</v>
      </c>
      <c r="ON16" s="172" t="str">
        <f t="shared" si="1"/>
        <v>TTT</v>
      </c>
      <c r="OO16" s="172" t="str">
        <f t="shared" si="1"/>
        <v>TTT</v>
      </c>
      <c r="OP16" s="172" t="str">
        <f t="shared" si="1"/>
        <v>TTT</v>
      </c>
      <c r="OQ16" s="172" t="str">
        <f t="shared" si="1"/>
        <v>TTT</v>
      </c>
      <c r="OR16" s="172" t="str">
        <f t="shared" si="1"/>
        <v>TTT</v>
      </c>
      <c r="OS16" s="172" t="str">
        <f t="shared" si="1"/>
        <v>TTT</v>
      </c>
      <c r="OT16" s="172" t="str">
        <f t="shared" si="1"/>
        <v>TTT</v>
      </c>
      <c r="OU16" s="172" t="str">
        <f t="shared" si="1"/>
        <v>TTT</v>
      </c>
      <c r="OV16" s="172" t="str">
        <f t="shared" si="1"/>
        <v>TTT</v>
      </c>
      <c r="OW16" s="172" t="str">
        <f t="shared" si="1"/>
        <v>TTT</v>
      </c>
      <c r="OX16" s="172" t="str">
        <f t="shared" si="1"/>
        <v>TTT</v>
      </c>
      <c r="OY16" s="172" t="str">
        <f t="shared" si="1"/>
        <v>TTT</v>
      </c>
      <c r="OZ16" s="172" t="str">
        <f t="shared" si="1"/>
        <v>TTT</v>
      </c>
      <c r="PA16" s="172" t="str">
        <f t="shared" si="1"/>
        <v>TTT</v>
      </c>
      <c r="PB16" s="172" t="str">
        <f t="shared" si="1"/>
        <v>TTT</v>
      </c>
      <c r="PC16" s="172" t="str">
        <f t="shared" si="1"/>
        <v>TTT</v>
      </c>
      <c r="PD16" s="172" t="str">
        <f t="shared" si="1"/>
        <v>TTT</v>
      </c>
      <c r="PE16" s="172" t="str">
        <f t="shared" si="1"/>
        <v>TTT</v>
      </c>
      <c r="PF16" s="172" t="str">
        <f t="shared" si="1"/>
        <v>TTT</v>
      </c>
      <c r="PG16" s="172" t="str">
        <f t="shared" si="1"/>
        <v>TTT</v>
      </c>
    </row>
    <row r="17" ht="15.75" customHeight="1">
      <c r="G17" s="173"/>
      <c r="H17" s="173"/>
      <c r="I17" s="173"/>
      <c r="J17" s="173"/>
      <c r="K17" s="173"/>
      <c r="L17" s="173"/>
      <c r="M17" s="173"/>
      <c r="N17" s="173"/>
      <c r="O17" s="173"/>
      <c r="P17" s="173"/>
      <c r="Q17" s="174" t="s">
        <v>123</v>
      </c>
      <c r="R17" s="175">
        <f>J14</f>
        <v>45292</v>
      </c>
      <c r="S17" s="176">
        <f t="shared" ref="S17:PG17" si="2">R17+1</f>
        <v>45293</v>
      </c>
      <c r="T17" s="176">
        <f t="shared" si="2"/>
        <v>45294</v>
      </c>
      <c r="U17" s="176">
        <f t="shared" si="2"/>
        <v>45295</v>
      </c>
      <c r="V17" s="176">
        <f t="shared" si="2"/>
        <v>45296</v>
      </c>
      <c r="W17" s="176">
        <f t="shared" si="2"/>
        <v>45297</v>
      </c>
      <c r="X17" s="176">
        <f t="shared" si="2"/>
        <v>45298</v>
      </c>
      <c r="Y17" s="176">
        <f t="shared" si="2"/>
        <v>45299</v>
      </c>
      <c r="Z17" s="176">
        <f t="shared" si="2"/>
        <v>45300</v>
      </c>
      <c r="AA17" s="176">
        <f t="shared" si="2"/>
        <v>45301</v>
      </c>
      <c r="AB17" s="176">
        <f t="shared" si="2"/>
        <v>45302</v>
      </c>
      <c r="AC17" s="176">
        <f t="shared" si="2"/>
        <v>45303</v>
      </c>
      <c r="AD17" s="176">
        <f t="shared" si="2"/>
        <v>45304</v>
      </c>
      <c r="AE17" s="176">
        <f t="shared" si="2"/>
        <v>45305</v>
      </c>
      <c r="AF17" s="176">
        <f t="shared" si="2"/>
        <v>45306</v>
      </c>
      <c r="AG17" s="176">
        <f t="shared" si="2"/>
        <v>45307</v>
      </c>
      <c r="AH17" s="176">
        <f t="shared" si="2"/>
        <v>45308</v>
      </c>
      <c r="AI17" s="176">
        <f t="shared" si="2"/>
        <v>45309</v>
      </c>
      <c r="AJ17" s="176">
        <f t="shared" si="2"/>
        <v>45310</v>
      </c>
      <c r="AK17" s="176">
        <f t="shared" si="2"/>
        <v>45311</v>
      </c>
      <c r="AL17" s="176">
        <f t="shared" si="2"/>
        <v>45312</v>
      </c>
      <c r="AM17" s="176">
        <f t="shared" si="2"/>
        <v>45313</v>
      </c>
      <c r="AN17" s="176">
        <f t="shared" si="2"/>
        <v>45314</v>
      </c>
      <c r="AO17" s="176">
        <f t="shared" si="2"/>
        <v>45315</v>
      </c>
      <c r="AP17" s="176">
        <f t="shared" si="2"/>
        <v>45316</v>
      </c>
      <c r="AQ17" s="176">
        <f t="shared" si="2"/>
        <v>45317</v>
      </c>
      <c r="AR17" s="176">
        <f t="shared" si="2"/>
        <v>45318</v>
      </c>
      <c r="AS17" s="176">
        <f t="shared" si="2"/>
        <v>45319</v>
      </c>
      <c r="AT17" s="176">
        <f t="shared" si="2"/>
        <v>45320</v>
      </c>
      <c r="AU17" s="176">
        <f t="shared" si="2"/>
        <v>45321</v>
      </c>
      <c r="AV17" s="176">
        <f t="shared" si="2"/>
        <v>45322</v>
      </c>
      <c r="AW17" s="176">
        <f t="shared" si="2"/>
        <v>45323</v>
      </c>
      <c r="AX17" s="176">
        <f t="shared" si="2"/>
        <v>45324</v>
      </c>
      <c r="AY17" s="176">
        <f t="shared" si="2"/>
        <v>45325</v>
      </c>
      <c r="AZ17" s="176">
        <f t="shared" si="2"/>
        <v>45326</v>
      </c>
      <c r="BA17" s="176">
        <f t="shared" si="2"/>
        <v>45327</v>
      </c>
      <c r="BB17" s="176">
        <f t="shared" si="2"/>
        <v>45328</v>
      </c>
      <c r="BC17" s="176">
        <f t="shared" si="2"/>
        <v>45329</v>
      </c>
      <c r="BD17" s="176">
        <f t="shared" si="2"/>
        <v>45330</v>
      </c>
      <c r="BE17" s="176">
        <f t="shared" si="2"/>
        <v>45331</v>
      </c>
      <c r="BF17" s="176">
        <f t="shared" si="2"/>
        <v>45332</v>
      </c>
      <c r="BG17" s="176">
        <f t="shared" si="2"/>
        <v>45333</v>
      </c>
      <c r="BH17" s="176">
        <f t="shared" si="2"/>
        <v>45334</v>
      </c>
      <c r="BI17" s="176">
        <f t="shared" si="2"/>
        <v>45335</v>
      </c>
      <c r="BJ17" s="176">
        <f t="shared" si="2"/>
        <v>45336</v>
      </c>
      <c r="BK17" s="176">
        <f t="shared" si="2"/>
        <v>45337</v>
      </c>
      <c r="BL17" s="176">
        <f t="shared" si="2"/>
        <v>45338</v>
      </c>
      <c r="BM17" s="176">
        <f t="shared" si="2"/>
        <v>45339</v>
      </c>
      <c r="BN17" s="176">
        <f t="shared" si="2"/>
        <v>45340</v>
      </c>
      <c r="BO17" s="176">
        <f t="shared" si="2"/>
        <v>45341</v>
      </c>
      <c r="BP17" s="176">
        <f t="shared" si="2"/>
        <v>45342</v>
      </c>
      <c r="BQ17" s="176">
        <f t="shared" si="2"/>
        <v>45343</v>
      </c>
      <c r="BR17" s="176">
        <f t="shared" si="2"/>
        <v>45344</v>
      </c>
      <c r="BS17" s="176">
        <f t="shared" si="2"/>
        <v>45345</v>
      </c>
      <c r="BT17" s="176">
        <f t="shared" si="2"/>
        <v>45346</v>
      </c>
      <c r="BU17" s="176">
        <f t="shared" si="2"/>
        <v>45347</v>
      </c>
      <c r="BV17" s="176">
        <f t="shared" si="2"/>
        <v>45348</v>
      </c>
      <c r="BW17" s="176">
        <f t="shared" si="2"/>
        <v>45349</v>
      </c>
      <c r="BX17" s="176">
        <f t="shared" si="2"/>
        <v>45350</v>
      </c>
      <c r="BY17" s="176">
        <f t="shared" si="2"/>
        <v>45351</v>
      </c>
      <c r="BZ17" s="176">
        <f t="shared" si="2"/>
        <v>45352</v>
      </c>
      <c r="CA17" s="176">
        <f t="shared" si="2"/>
        <v>45353</v>
      </c>
      <c r="CB17" s="176">
        <f t="shared" si="2"/>
        <v>45354</v>
      </c>
      <c r="CC17" s="176">
        <f t="shared" si="2"/>
        <v>45355</v>
      </c>
      <c r="CD17" s="176">
        <f t="shared" si="2"/>
        <v>45356</v>
      </c>
      <c r="CE17" s="176">
        <f t="shared" si="2"/>
        <v>45357</v>
      </c>
      <c r="CF17" s="176">
        <f t="shared" si="2"/>
        <v>45358</v>
      </c>
      <c r="CG17" s="176">
        <f t="shared" si="2"/>
        <v>45359</v>
      </c>
      <c r="CH17" s="176">
        <f t="shared" si="2"/>
        <v>45360</v>
      </c>
      <c r="CI17" s="176">
        <f t="shared" si="2"/>
        <v>45361</v>
      </c>
      <c r="CJ17" s="176">
        <f t="shared" si="2"/>
        <v>45362</v>
      </c>
      <c r="CK17" s="176">
        <f t="shared" si="2"/>
        <v>45363</v>
      </c>
      <c r="CL17" s="176">
        <f t="shared" si="2"/>
        <v>45364</v>
      </c>
      <c r="CM17" s="176">
        <f t="shared" si="2"/>
        <v>45365</v>
      </c>
      <c r="CN17" s="176">
        <f t="shared" si="2"/>
        <v>45366</v>
      </c>
      <c r="CO17" s="176">
        <f t="shared" si="2"/>
        <v>45367</v>
      </c>
      <c r="CP17" s="176">
        <f t="shared" si="2"/>
        <v>45368</v>
      </c>
      <c r="CQ17" s="176">
        <f t="shared" si="2"/>
        <v>45369</v>
      </c>
      <c r="CR17" s="176">
        <f t="shared" si="2"/>
        <v>45370</v>
      </c>
      <c r="CS17" s="176">
        <f t="shared" si="2"/>
        <v>45371</v>
      </c>
      <c r="CT17" s="176">
        <f t="shared" si="2"/>
        <v>45372</v>
      </c>
      <c r="CU17" s="176">
        <f t="shared" si="2"/>
        <v>45373</v>
      </c>
      <c r="CV17" s="176">
        <f t="shared" si="2"/>
        <v>45374</v>
      </c>
      <c r="CW17" s="176">
        <f t="shared" si="2"/>
        <v>45375</v>
      </c>
      <c r="CX17" s="176">
        <f t="shared" si="2"/>
        <v>45376</v>
      </c>
      <c r="CY17" s="176">
        <f t="shared" si="2"/>
        <v>45377</v>
      </c>
      <c r="CZ17" s="176">
        <f t="shared" si="2"/>
        <v>45378</v>
      </c>
      <c r="DA17" s="176">
        <f t="shared" si="2"/>
        <v>45379</v>
      </c>
      <c r="DB17" s="176">
        <f t="shared" si="2"/>
        <v>45380</v>
      </c>
      <c r="DC17" s="176">
        <f t="shared" si="2"/>
        <v>45381</v>
      </c>
      <c r="DD17" s="176">
        <f t="shared" si="2"/>
        <v>45382</v>
      </c>
      <c r="DE17" s="176">
        <f t="shared" si="2"/>
        <v>45383</v>
      </c>
      <c r="DF17" s="176">
        <f t="shared" si="2"/>
        <v>45384</v>
      </c>
      <c r="DG17" s="176">
        <f t="shared" si="2"/>
        <v>45385</v>
      </c>
      <c r="DH17" s="176">
        <f t="shared" si="2"/>
        <v>45386</v>
      </c>
      <c r="DI17" s="176">
        <f t="shared" si="2"/>
        <v>45387</v>
      </c>
      <c r="DJ17" s="176">
        <f t="shared" si="2"/>
        <v>45388</v>
      </c>
      <c r="DK17" s="176">
        <f t="shared" si="2"/>
        <v>45389</v>
      </c>
      <c r="DL17" s="176">
        <f t="shared" si="2"/>
        <v>45390</v>
      </c>
      <c r="DM17" s="176">
        <f t="shared" si="2"/>
        <v>45391</v>
      </c>
      <c r="DN17" s="176">
        <f t="shared" si="2"/>
        <v>45392</v>
      </c>
      <c r="DO17" s="176">
        <f t="shared" si="2"/>
        <v>45393</v>
      </c>
      <c r="DP17" s="176">
        <f t="shared" si="2"/>
        <v>45394</v>
      </c>
      <c r="DQ17" s="176">
        <f t="shared" si="2"/>
        <v>45395</v>
      </c>
      <c r="DR17" s="176">
        <f t="shared" si="2"/>
        <v>45396</v>
      </c>
      <c r="DS17" s="176">
        <f t="shared" si="2"/>
        <v>45397</v>
      </c>
      <c r="DT17" s="176">
        <f t="shared" si="2"/>
        <v>45398</v>
      </c>
      <c r="DU17" s="176">
        <f t="shared" si="2"/>
        <v>45399</v>
      </c>
      <c r="DV17" s="176">
        <f t="shared" si="2"/>
        <v>45400</v>
      </c>
      <c r="DW17" s="176">
        <f t="shared" si="2"/>
        <v>45401</v>
      </c>
      <c r="DX17" s="176">
        <f t="shared" si="2"/>
        <v>45402</v>
      </c>
      <c r="DY17" s="176">
        <f t="shared" si="2"/>
        <v>45403</v>
      </c>
      <c r="DZ17" s="176">
        <f t="shared" si="2"/>
        <v>45404</v>
      </c>
      <c r="EA17" s="176">
        <f t="shared" si="2"/>
        <v>45405</v>
      </c>
      <c r="EB17" s="176">
        <f t="shared" si="2"/>
        <v>45406</v>
      </c>
      <c r="EC17" s="176">
        <f t="shared" si="2"/>
        <v>45407</v>
      </c>
      <c r="ED17" s="176">
        <f t="shared" si="2"/>
        <v>45408</v>
      </c>
      <c r="EE17" s="176">
        <f t="shared" si="2"/>
        <v>45409</v>
      </c>
      <c r="EF17" s="176">
        <f t="shared" si="2"/>
        <v>45410</v>
      </c>
      <c r="EG17" s="176">
        <f t="shared" si="2"/>
        <v>45411</v>
      </c>
      <c r="EH17" s="176">
        <f t="shared" si="2"/>
        <v>45412</v>
      </c>
      <c r="EI17" s="176">
        <f t="shared" si="2"/>
        <v>45413</v>
      </c>
      <c r="EJ17" s="176">
        <f t="shared" si="2"/>
        <v>45414</v>
      </c>
      <c r="EK17" s="176">
        <f t="shared" si="2"/>
        <v>45415</v>
      </c>
      <c r="EL17" s="176">
        <f t="shared" si="2"/>
        <v>45416</v>
      </c>
      <c r="EM17" s="176">
        <f t="shared" si="2"/>
        <v>45417</v>
      </c>
      <c r="EN17" s="176">
        <f t="shared" si="2"/>
        <v>45418</v>
      </c>
      <c r="EO17" s="176">
        <f t="shared" si="2"/>
        <v>45419</v>
      </c>
      <c r="EP17" s="176">
        <f t="shared" si="2"/>
        <v>45420</v>
      </c>
      <c r="EQ17" s="176">
        <f t="shared" si="2"/>
        <v>45421</v>
      </c>
      <c r="ER17" s="176">
        <f t="shared" si="2"/>
        <v>45422</v>
      </c>
      <c r="ES17" s="176">
        <f t="shared" si="2"/>
        <v>45423</v>
      </c>
      <c r="ET17" s="176">
        <f t="shared" si="2"/>
        <v>45424</v>
      </c>
      <c r="EU17" s="176">
        <f t="shared" si="2"/>
        <v>45425</v>
      </c>
      <c r="EV17" s="176">
        <f t="shared" si="2"/>
        <v>45426</v>
      </c>
      <c r="EW17" s="176">
        <f t="shared" si="2"/>
        <v>45427</v>
      </c>
      <c r="EX17" s="176">
        <f t="shared" si="2"/>
        <v>45428</v>
      </c>
      <c r="EY17" s="176">
        <f t="shared" si="2"/>
        <v>45429</v>
      </c>
      <c r="EZ17" s="176">
        <f t="shared" si="2"/>
        <v>45430</v>
      </c>
      <c r="FA17" s="176">
        <f t="shared" si="2"/>
        <v>45431</v>
      </c>
      <c r="FB17" s="176">
        <f t="shared" si="2"/>
        <v>45432</v>
      </c>
      <c r="FC17" s="176">
        <f t="shared" si="2"/>
        <v>45433</v>
      </c>
      <c r="FD17" s="176">
        <f t="shared" si="2"/>
        <v>45434</v>
      </c>
      <c r="FE17" s="176">
        <f t="shared" si="2"/>
        <v>45435</v>
      </c>
      <c r="FF17" s="176">
        <f t="shared" si="2"/>
        <v>45436</v>
      </c>
      <c r="FG17" s="176">
        <f t="shared" si="2"/>
        <v>45437</v>
      </c>
      <c r="FH17" s="176">
        <f t="shared" si="2"/>
        <v>45438</v>
      </c>
      <c r="FI17" s="176">
        <f t="shared" si="2"/>
        <v>45439</v>
      </c>
      <c r="FJ17" s="176">
        <f t="shared" si="2"/>
        <v>45440</v>
      </c>
      <c r="FK17" s="176">
        <f t="shared" si="2"/>
        <v>45441</v>
      </c>
      <c r="FL17" s="176">
        <f t="shared" si="2"/>
        <v>45442</v>
      </c>
      <c r="FM17" s="176">
        <f t="shared" si="2"/>
        <v>45443</v>
      </c>
      <c r="FN17" s="176">
        <f t="shared" si="2"/>
        <v>45444</v>
      </c>
      <c r="FO17" s="176">
        <f t="shared" si="2"/>
        <v>45445</v>
      </c>
      <c r="FP17" s="176">
        <f t="shared" si="2"/>
        <v>45446</v>
      </c>
      <c r="FQ17" s="176">
        <f t="shared" si="2"/>
        <v>45447</v>
      </c>
      <c r="FR17" s="176">
        <f t="shared" si="2"/>
        <v>45448</v>
      </c>
      <c r="FS17" s="176">
        <f t="shared" si="2"/>
        <v>45449</v>
      </c>
      <c r="FT17" s="176">
        <f t="shared" si="2"/>
        <v>45450</v>
      </c>
      <c r="FU17" s="176">
        <f t="shared" si="2"/>
        <v>45451</v>
      </c>
      <c r="FV17" s="176">
        <f t="shared" si="2"/>
        <v>45452</v>
      </c>
      <c r="FW17" s="176">
        <f t="shared" si="2"/>
        <v>45453</v>
      </c>
      <c r="FX17" s="176">
        <f t="shared" si="2"/>
        <v>45454</v>
      </c>
      <c r="FY17" s="176">
        <f t="shared" si="2"/>
        <v>45455</v>
      </c>
      <c r="FZ17" s="176">
        <f t="shared" si="2"/>
        <v>45456</v>
      </c>
      <c r="GA17" s="176">
        <f t="shared" si="2"/>
        <v>45457</v>
      </c>
      <c r="GB17" s="176">
        <f t="shared" si="2"/>
        <v>45458</v>
      </c>
      <c r="GC17" s="176">
        <f t="shared" si="2"/>
        <v>45459</v>
      </c>
      <c r="GD17" s="176">
        <f t="shared" si="2"/>
        <v>45460</v>
      </c>
      <c r="GE17" s="176">
        <f t="shared" si="2"/>
        <v>45461</v>
      </c>
      <c r="GF17" s="176">
        <f t="shared" si="2"/>
        <v>45462</v>
      </c>
      <c r="GG17" s="176">
        <f t="shared" si="2"/>
        <v>45463</v>
      </c>
      <c r="GH17" s="176">
        <f t="shared" si="2"/>
        <v>45464</v>
      </c>
      <c r="GI17" s="176">
        <f t="shared" si="2"/>
        <v>45465</v>
      </c>
      <c r="GJ17" s="176">
        <f t="shared" si="2"/>
        <v>45466</v>
      </c>
      <c r="GK17" s="176">
        <f t="shared" si="2"/>
        <v>45467</v>
      </c>
      <c r="GL17" s="176">
        <f t="shared" si="2"/>
        <v>45468</v>
      </c>
      <c r="GM17" s="176">
        <f t="shared" si="2"/>
        <v>45469</v>
      </c>
      <c r="GN17" s="176">
        <f t="shared" si="2"/>
        <v>45470</v>
      </c>
      <c r="GO17" s="176">
        <f t="shared" si="2"/>
        <v>45471</v>
      </c>
      <c r="GP17" s="176">
        <f t="shared" si="2"/>
        <v>45472</v>
      </c>
      <c r="GQ17" s="176">
        <f t="shared" si="2"/>
        <v>45473</v>
      </c>
      <c r="GR17" s="176">
        <f t="shared" si="2"/>
        <v>45474</v>
      </c>
      <c r="GS17" s="176">
        <f t="shared" si="2"/>
        <v>45475</v>
      </c>
      <c r="GT17" s="176">
        <f t="shared" si="2"/>
        <v>45476</v>
      </c>
      <c r="GU17" s="176">
        <f t="shared" si="2"/>
        <v>45477</v>
      </c>
      <c r="GV17" s="176">
        <f t="shared" si="2"/>
        <v>45478</v>
      </c>
      <c r="GW17" s="176">
        <f t="shared" si="2"/>
        <v>45479</v>
      </c>
      <c r="GX17" s="176">
        <f t="shared" si="2"/>
        <v>45480</v>
      </c>
      <c r="GY17" s="176">
        <f t="shared" si="2"/>
        <v>45481</v>
      </c>
      <c r="GZ17" s="176">
        <f t="shared" si="2"/>
        <v>45482</v>
      </c>
      <c r="HA17" s="176">
        <f t="shared" si="2"/>
        <v>45483</v>
      </c>
      <c r="HB17" s="176">
        <f t="shared" si="2"/>
        <v>45484</v>
      </c>
      <c r="HC17" s="176">
        <f t="shared" si="2"/>
        <v>45485</v>
      </c>
      <c r="HD17" s="176">
        <f t="shared" si="2"/>
        <v>45486</v>
      </c>
      <c r="HE17" s="176">
        <f t="shared" si="2"/>
        <v>45487</v>
      </c>
      <c r="HF17" s="176">
        <f t="shared" si="2"/>
        <v>45488</v>
      </c>
      <c r="HG17" s="176">
        <f t="shared" si="2"/>
        <v>45489</v>
      </c>
      <c r="HH17" s="176">
        <f t="shared" si="2"/>
        <v>45490</v>
      </c>
      <c r="HI17" s="176">
        <f t="shared" si="2"/>
        <v>45491</v>
      </c>
      <c r="HJ17" s="176">
        <f t="shared" si="2"/>
        <v>45492</v>
      </c>
      <c r="HK17" s="176">
        <f t="shared" si="2"/>
        <v>45493</v>
      </c>
      <c r="HL17" s="176">
        <f t="shared" si="2"/>
        <v>45494</v>
      </c>
      <c r="HM17" s="176">
        <f t="shared" si="2"/>
        <v>45495</v>
      </c>
      <c r="HN17" s="176">
        <f t="shared" si="2"/>
        <v>45496</v>
      </c>
      <c r="HO17" s="176">
        <f t="shared" si="2"/>
        <v>45497</v>
      </c>
      <c r="HP17" s="176">
        <f t="shared" si="2"/>
        <v>45498</v>
      </c>
      <c r="HQ17" s="176">
        <f t="shared" si="2"/>
        <v>45499</v>
      </c>
      <c r="HR17" s="176">
        <f t="shared" si="2"/>
        <v>45500</v>
      </c>
      <c r="HS17" s="176">
        <f t="shared" si="2"/>
        <v>45501</v>
      </c>
      <c r="HT17" s="176">
        <f t="shared" si="2"/>
        <v>45502</v>
      </c>
      <c r="HU17" s="176">
        <f t="shared" si="2"/>
        <v>45503</v>
      </c>
      <c r="HV17" s="176">
        <f t="shared" si="2"/>
        <v>45504</v>
      </c>
      <c r="HW17" s="176">
        <f t="shared" si="2"/>
        <v>45505</v>
      </c>
      <c r="HX17" s="176">
        <f t="shared" si="2"/>
        <v>45506</v>
      </c>
      <c r="HY17" s="176">
        <f t="shared" si="2"/>
        <v>45507</v>
      </c>
      <c r="HZ17" s="176">
        <f t="shared" si="2"/>
        <v>45508</v>
      </c>
      <c r="IA17" s="176">
        <f t="shared" si="2"/>
        <v>45509</v>
      </c>
      <c r="IB17" s="176">
        <f t="shared" si="2"/>
        <v>45510</v>
      </c>
      <c r="IC17" s="176">
        <f t="shared" si="2"/>
        <v>45511</v>
      </c>
      <c r="ID17" s="176">
        <f t="shared" si="2"/>
        <v>45512</v>
      </c>
      <c r="IE17" s="176">
        <f t="shared" si="2"/>
        <v>45513</v>
      </c>
      <c r="IF17" s="176">
        <f t="shared" si="2"/>
        <v>45514</v>
      </c>
      <c r="IG17" s="176">
        <f t="shared" si="2"/>
        <v>45515</v>
      </c>
      <c r="IH17" s="176">
        <f t="shared" si="2"/>
        <v>45516</v>
      </c>
      <c r="II17" s="176">
        <f t="shared" si="2"/>
        <v>45517</v>
      </c>
      <c r="IJ17" s="176">
        <f t="shared" si="2"/>
        <v>45518</v>
      </c>
      <c r="IK17" s="176">
        <f t="shared" si="2"/>
        <v>45519</v>
      </c>
      <c r="IL17" s="176">
        <f t="shared" si="2"/>
        <v>45520</v>
      </c>
      <c r="IM17" s="176">
        <f t="shared" si="2"/>
        <v>45521</v>
      </c>
      <c r="IN17" s="176">
        <f t="shared" si="2"/>
        <v>45522</v>
      </c>
      <c r="IO17" s="176">
        <f t="shared" si="2"/>
        <v>45523</v>
      </c>
      <c r="IP17" s="176">
        <f t="shared" si="2"/>
        <v>45524</v>
      </c>
      <c r="IQ17" s="176">
        <f t="shared" si="2"/>
        <v>45525</v>
      </c>
      <c r="IR17" s="176">
        <f t="shared" si="2"/>
        <v>45526</v>
      </c>
      <c r="IS17" s="176">
        <f t="shared" si="2"/>
        <v>45527</v>
      </c>
      <c r="IT17" s="176">
        <f t="shared" si="2"/>
        <v>45528</v>
      </c>
      <c r="IU17" s="176">
        <f t="shared" si="2"/>
        <v>45529</v>
      </c>
      <c r="IV17" s="176">
        <f t="shared" si="2"/>
        <v>45530</v>
      </c>
      <c r="IW17" s="176">
        <f t="shared" si="2"/>
        <v>45531</v>
      </c>
      <c r="IX17" s="176">
        <f t="shared" si="2"/>
        <v>45532</v>
      </c>
      <c r="IY17" s="176">
        <f t="shared" si="2"/>
        <v>45533</v>
      </c>
      <c r="IZ17" s="176">
        <f t="shared" si="2"/>
        <v>45534</v>
      </c>
      <c r="JA17" s="176">
        <f t="shared" si="2"/>
        <v>45535</v>
      </c>
      <c r="JB17" s="176">
        <f t="shared" si="2"/>
        <v>45536</v>
      </c>
      <c r="JC17" s="176">
        <f t="shared" si="2"/>
        <v>45537</v>
      </c>
      <c r="JD17" s="176">
        <f t="shared" si="2"/>
        <v>45538</v>
      </c>
      <c r="JE17" s="176">
        <f t="shared" si="2"/>
        <v>45539</v>
      </c>
      <c r="JF17" s="176">
        <f t="shared" si="2"/>
        <v>45540</v>
      </c>
      <c r="JG17" s="176">
        <f t="shared" si="2"/>
        <v>45541</v>
      </c>
      <c r="JH17" s="176">
        <f t="shared" si="2"/>
        <v>45542</v>
      </c>
      <c r="JI17" s="176">
        <f t="shared" si="2"/>
        <v>45543</v>
      </c>
      <c r="JJ17" s="176">
        <f t="shared" si="2"/>
        <v>45544</v>
      </c>
      <c r="JK17" s="176">
        <f t="shared" si="2"/>
        <v>45545</v>
      </c>
      <c r="JL17" s="176">
        <f t="shared" si="2"/>
        <v>45546</v>
      </c>
      <c r="JM17" s="176">
        <f t="shared" si="2"/>
        <v>45547</v>
      </c>
      <c r="JN17" s="176">
        <f t="shared" si="2"/>
        <v>45548</v>
      </c>
      <c r="JO17" s="176">
        <f t="shared" si="2"/>
        <v>45549</v>
      </c>
      <c r="JP17" s="176">
        <f t="shared" si="2"/>
        <v>45550</v>
      </c>
      <c r="JQ17" s="176">
        <f t="shared" si="2"/>
        <v>45551</v>
      </c>
      <c r="JR17" s="176">
        <f t="shared" si="2"/>
        <v>45552</v>
      </c>
      <c r="JS17" s="176">
        <f t="shared" si="2"/>
        <v>45553</v>
      </c>
      <c r="JT17" s="176">
        <f t="shared" si="2"/>
        <v>45554</v>
      </c>
      <c r="JU17" s="176">
        <f t="shared" si="2"/>
        <v>45555</v>
      </c>
      <c r="JV17" s="176">
        <f t="shared" si="2"/>
        <v>45556</v>
      </c>
      <c r="JW17" s="176">
        <f t="shared" si="2"/>
        <v>45557</v>
      </c>
      <c r="JX17" s="176">
        <f t="shared" si="2"/>
        <v>45558</v>
      </c>
      <c r="JY17" s="176">
        <f t="shared" si="2"/>
        <v>45559</v>
      </c>
      <c r="JZ17" s="176">
        <f t="shared" si="2"/>
        <v>45560</v>
      </c>
      <c r="KA17" s="176">
        <f t="shared" si="2"/>
        <v>45561</v>
      </c>
      <c r="KB17" s="176">
        <f t="shared" si="2"/>
        <v>45562</v>
      </c>
      <c r="KC17" s="176">
        <f t="shared" si="2"/>
        <v>45563</v>
      </c>
      <c r="KD17" s="176">
        <f t="shared" si="2"/>
        <v>45564</v>
      </c>
      <c r="KE17" s="176">
        <f t="shared" si="2"/>
        <v>45565</v>
      </c>
      <c r="KF17" s="176">
        <f t="shared" si="2"/>
        <v>45566</v>
      </c>
      <c r="KG17" s="176">
        <f t="shared" si="2"/>
        <v>45567</v>
      </c>
      <c r="KH17" s="176">
        <f t="shared" si="2"/>
        <v>45568</v>
      </c>
      <c r="KI17" s="176">
        <f t="shared" si="2"/>
        <v>45569</v>
      </c>
      <c r="KJ17" s="176">
        <f t="shared" si="2"/>
        <v>45570</v>
      </c>
      <c r="KK17" s="176">
        <f t="shared" si="2"/>
        <v>45571</v>
      </c>
      <c r="KL17" s="176">
        <f t="shared" si="2"/>
        <v>45572</v>
      </c>
      <c r="KM17" s="176">
        <f t="shared" si="2"/>
        <v>45573</v>
      </c>
      <c r="KN17" s="176">
        <f t="shared" si="2"/>
        <v>45574</v>
      </c>
      <c r="KO17" s="176">
        <f t="shared" si="2"/>
        <v>45575</v>
      </c>
      <c r="KP17" s="176">
        <f t="shared" si="2"/>
        <v>45576</v>
      </c>
      <c r="KQ17" s="176">
        <f t="shared" si="2"/>
        <v>45577</v>
      </c>
      <c r="KR17" s="176">
        <f t="shared" si="2"/>
        <v>45578</v>
      </c>
      <c r="KS17" s="176">
        <f t="shared" si="2"/>
        <v>45579</v>
      </c>
      <c r="KT17" s="176">
        <f t="shared" si="2"/>
        <v>45580</v>
      </c>
      <c r="KU17" s="176">
        <f t="shared" si="2"/>
        <v>45581</v>
      </c>
      <c r="KV17" s="176">
        <f t="shared" si="2"/>
        <v>45582</v>
      </c>
      <c r="KW17" s="176">
        <f t="shared" si="2"/>
        <v>45583</v>
      </c>
      <c r="KX17" s="176">
        <f t="shared" si="2"/>
        <v>45584</v>
      </c>
      <c r="KY17" s="176">
        <f t="shared" si="2"/>
        <v>45585</v>
      </c>
      <c r="KZ17" s="176">
        <f t="shared" si="2"/>
        <v>45586</v>
      </c>
      <c r="LA17" s="176">
        <f t="shared" si="2"/>
        <v>45587</v>
      </c>
      <c r="LB17" s="176">
        <f t="shared" si="2"/>
        <v>45588</v>
      </c>
      <c r="LC17" s="176">
        <f t="shared" si="2"/>
        <v>45589</v>
      </c>
      <c r="LD17" s="176">
        <f t="shared" si="2"/>
        <v>45590</v>
      </c>
      <c r="LE17" s="176">
        <f t="shared" si="2"/>
        <v>45591</v>
      </c>
      <c r="LF17" s="176">
        <f t="shared" si="2"/>
        <v>45592</v>
      </c>
      <c r="LG17" s="176">
        <f t="shared" si="2"/>
        <v>45593</v>
      </c>
      <c r="LH17" s="176">
        <f t="shared" si="2"/>
        <v>45594</v>
      </c>
      <c r="LI17" s="176">
        <f t="shared" si="2"/>
        <v>45595</v>
      </c>
      <c r="LJ17" s="176">
        <f t="shared" si="2"/>
        <v>45596</v>
      </c>
      <c r="LK17" s="176">
        <f t="shared" si="2"/>
        <v>45597</v>
      </c>
      <c r="LL17" s="176">
        <f t="shared" si="2"/>
        <v>45598</v>
      </c>
      <c r="LM17" s="176">
        <f t="shared" si="2"/>
        <v>45599</v>
      </c>
      <c r="LN17" s="176">
        <f t="shared" si="2"/>
        <v>45600</v>
      </c>
      <c r="LO17" s="176">
        <f t="shared" si="2"/>
        <v>45601</v>
      </c>
      <c r="LP17" s="176">
        <f t="shared" si="2"/>
        <v>45602</v>
      </c>
      <c r="LQ17" s="176">
        <f t="shared" si="2"/>
        <v>45603</v>
      </c>
      <c r="LR17" s="176">
        <f t="shared" si="2"/>
        <v>45604</v>
      </c>
      <c r="LS17" s="176">
        <f t="shared" si="2"/>
        <v>45605</v>
      </c>
      <c r="LT17" s="176">
        <f t="shared" si="2"/>
        <v>45606</v>
      </c>
      <c r="LU17" s="176">
        <f t="shared" si="2"/>
        <v>45607</v>
      </c>
      <c r="LV17" s="176">
        <f t="shared" si="2"/>
        <v>45608</v>
      </c>
      <c r="LW17" s="176">
        <f t="shared" si="2"/>
        <v>45609</v>
      </c>
      <c r="LX17" s="176">
        <f t="shared" si="2"/>
        <v>45610</v>
      </c>
      <c r="LY17" s="176">
        <f t="shared" si="2"/>
        <v>45611</v>
      </c>
      <c r="LZ17" s="176">
        <f t="shared" si="2"/>
        <v>45612</v>
      </c>
      <c r="MA17" s="176">
        <f t="shared" si="2"/>
        <v>45613</v>
      </c>
      <c r="MB17" s="176">
        <f t="shared" si="2"/>
        <v>45614</v>
      </c>
      <c r="MC17" s="176">
        <f t="shared" si="2"/>
        <v>45615</v>
      </c>
      <c r="MD17" s="176">
        <f t="shared" si="2"/>
        <v>45616</v>
      </c>
      <c r="ME17" s="176">
        <f t="shared" si="2"/>
        <v>45617</v>
      </c>
      <c r="MF17" s="176">
        <f t="shared" si="2"/>
        <v>45618</v>
      </c>
      <c r="MG17" s="176">
        <f t="shared" si="2"/>
        <v>45619</v>
      </c>
      <c r="MH17" s="176">
        <f t="shared" si="2"/>
        <v>45620</v>
      </c>
      <c r="MI17" s="176">
        <f t="shared" si="2"/>
        <v>45621</v>
      </c>
      <c r="MJ17" s="176">
        <f t="shared" si="2"/>
        <v>45622</v>
      </c>
      <c r="MK17" s="176">
        <f t="shared" si="2"/>
        <v>45623</v>
      </c>
      <c r="ML17" s="176">
        <f t="shared" si="2"/>
        <v>45624</v>
      </c>
      <c r="MM17" s="176">
        <f t="shared" si="2"/>
        <v>45625</v>
      </c>
      <c r="MN17" s="176">
        <f t="shared" si="2"/>
        <v>45626</v>
      </c>
      <c r="MO17" s="176">
        <f t="shared" si="2"/>
        <v>45627</v>
      </c>
      <c r="MP17" s="176">
        <f t="shared" si="2"/>
        <v>45628</v>
      </c>
      <c r="MQ17" s="176">
        <f t="shared" si="2"/>
        <v>45629</v>
      </c>
      <c r="MR17" s="176">
        <f t="shared" si="2"/>
        <v>45630</v>
      </c>
      <c r="MS17" s="176">
        <f t="shared" si="2"/>
        <v>45631</v>
      </c>
      <c r="MT17" s="176">
        <f t="shared" si="2"/>
        <v>45632</v>
      </c>
      <c r="MU17" s="176">
        <f t="shared" si="2"/>
        <v>45633</v>
      </c>
      <c r="MV17" s="176">
        <f t="shared" si="2"/>
        <v>45634</v>
      </c>
      <c r="MW17" s="176">
        <f t="shared" si="2"/>
        <v>45635</v>
      </c>
      <c r="MX17" s="176">
        <f t="shared" si="2"/>
        <v>45636</v>
      </c>
      <c r="MY17" s="176">
        <f t="shared" si="2"/>
        <v>45637</v>
      </c>
      <c r="MZ17" s="176">
        <f t="shared" si="2"/>
        <v>45638</v>
      </c>
      <c r="NA17" s="176">
        <f t="shared" si="2"/>
        <v>45639</v>
      </c>
      <c r="NB17" s="176">
        <f t="shared" si="2"/>
        <v>45640</v>
      </c>
      <c r="NC17" s="176">
        <f t="shared" si="2"/>
        <v>45641</v>
      </c>
      <c r="ND17" s="176">
        <f t="shared" si="2"/>
        <v>45642</v>
      </c>
      <c r="NE17" s="176">
        <f t="shared" si="2"/>
        <v>45643</v>
      </c>
      <c r="NF17" s="176">
        <f t="shared" si="2"/>
        <v>45644</v>
      </c>
      <c r="NG17" s="176">
        <f t="shared" si="2"/>
        <v>45645</v>
      </c>
      <c r="NH17" s="176">
        <f t="shared" si="2"/>
        <v>45646</v>
      </c>
      <c r="NI17" s="176">
        <f t="shared" si="2"/>
        <v>45647</v>
      </c>
      <c r="NJ17" s="176">
        <f t="shared" si="2"/>
        <v>45648</v>
      </c>
      <c r="NK17" s="176">
        <f t="shared" si="2"/>
        <v>45649</v>
      </c>
      <c r="NL17" s="176">
        <f t="shared" si="2"/>
        <v>45650</v>
      </c>
      <c r="NM17" s="176">
        <f t="shared" si="2"/>
        <v>45651</v>
      </c>
      <c r="NN17" s="176">
        <f t="shared" si="2"/>
        <v>45652</v>
      </c>
      <c r="NO17" s="176">
        <f t="shared" si="2"/>
        <v>45653</v>
      </c>
      <c r="NP17" s="176">
        <f t="shared" si="2"/>
        <v>45654</v>
      </c>
      <c r="NQ17" s="176">
        <f t="shared" si="2"/>
        <v>45655</v>
      </c>
      <c r="NR17" s="176">
        <f t="shared" si="2"/>
        <v>45656</v>
      </c>
      <c r="NS17" s="176">
        <f t="shared" si="2"/>
        <v>45657</v>
      </c>
      <c r="NT17" s="176">
        <f t="shared" si="2"/>
        <v>45658</v>
      </c>
      <c r="NU17" s="176">
        <f t="shared" si="2"/>
        <v>45659</v>
      </c>
      <c r="NV17" s="176">
        <f t="shared" si="2"/>
        <v>45660</v>
      </c>
      <c r="NW17" s="176">
        <f t="shared" si="2"/>
        <v>45661</v>
      </c>
      <c r="NX17" s="176">
        <f t="shared" si="2"/>
        <v>45662</v>
      </c>
      <c r="NY17" s="176">
        <f t="shared" si="2"/>
        <v>45663</v>
      </c>
      <c r="NZ17" s="176">
        <f t="shared" si="2"/>
        <v>45664</v>
      </c>
      <c r="OA17" s="176">
        <f t="shared" si="2"/>
        <v>45665</v>
      </c>
      <c r="OB17" s="176">
        <f t="shared" si="2"/>
        <v>45666</v>
      </c>
      <c r="OC17" s="176">
        <f t="shared" si="2"/>
        <v>45667</v>
      </c>
      <c r="OD17" s="176">
        <f t="shared" si="2"/>
        <v>45668</v>
      </c>
      <c r="OE17" s="176">
        <f t="shared" si="2"/>
        <v>45669</v>
      </c>
      <c r="OF17" s="176">
        <f t="shared" si="2"/>
        <v>45670</v>
      </c>
      <c r="OG17" s="176">
        <f t="shared" si="2"/>
        <v>45671</v>
      </c>
      <c r="OH17" s="176">
        <f t="shared" si="2"/>
        <v>45672</v>
      </c>
      <c r="OI17" s="176">
        <f t="shared" si="2"/>
        <v>45673</v>
      </c>
      <c r="OJ17" s="176">
        <f t="shared" si="2"/>
        <v>45674</v>
      </c>
      <c r="OK17" s="176">
        <f t="shared" si="2"/>
        <v>45675</v>
      </c>
      <c r="OL17" s="176">
        <f t="shared" si="2"/>
        <v>45676</v>
      </c>
      <c r="OM17" s="176">
        <f t="shared" si="2"/>
        <v>45677</v>
      </c>
      <c r="ON17" s="176">
        <f t="shared" si="2"/>
        <v>45678</v>
      </c>
      <c r="OO17" s="176">
        <f t="shared" si="2"/>
        <v>45679</v>
      </c>
      <c r="OP17" s="176">
        <f t="shared" si="2"/>
        <v>45680</v>
      </c>
      <c r="OQ17" s="176">
        <f t="shared" si="2"/>
        <v>45681</v>
      </c>
      <c r="OR17" s="176">
        <f t="shared" si="2"/>
        <v>45682</v>
      </c>
      <c r="OS17" s="176">
        <f t="shared" si="2"/>
        <v>45683</v>
      </c>
      <c r="OT17" s="176">
        <f t="shared" si="2"/>
        <v>45684</v>
      </c>
      <c r="OU17" s="176">
        <f t="shared" si="2"/>
        <v>45685</v>
      </c>
      <c r="OV17" s="176">
        <f t="shared" si="2"/>
        <v>45686</v>
      </c>
      <c r="OW17" s="176">
        <f t="shared" si="2"/>
        <v>45687</v>
      </c>
      <c r="OX17" s="176">
        <f t="shared" si="2"/>
        <v>45688</v>
      </c>
      <c r="OY17" s="176">
        <f t="shared" si="2"/>
        <v>45689</v>
      </c>
      <c r="OZ17" s="176">
        <f t="shared" si="2"/>
        <v>45690</v>
      </c>
      <c r="PA17" s="176">
        <f t="shared" si="2"/>
        <v>45691</v>
      </c>
      <c r="PB17" s="176">
        <f t="shared" si="2"/>
        <v>45692</v>
      </c>
      <c r="PC17" s="176">
        <f t="shared" si="2"/>
        <v>45693</v>
      </c>
      <c r="PD17" s="176">
        <f t="shared" si="2"/>
        <v>45694</v>
      </c>
      <c r="PE17" s="176">
        <f t="shared" si="2"/>
        <v>45695</v>
      </c>
      <c r="PF17" s="176">
        <f t="shared" si="2"/>
        <v>45696</v>
      </c>
      <c r="PG17" s="176">
        <f t="shared" si="2"/>
        <v>45697</v>
      </c>
    </row>
    <row r="18" ht="51.0" customHeight="1">
      <c r="B18" s="177" t="s">
        <v>124</v>
      </c>
      <c r="C18" s="178" t="s">
        <v>125</v>
      </c>
      <c r="D18" s="179" t="s">
        <v>126</v>
      </c>
      <c r="E18" s="180"/>
      <c r="F18" s="181" t="s">
        <v>127</v>
      </c>
      <c r="G18" s="178" t="s">
        <v>128</v>
      </c>
      <c r="H18" s="178" t="str">
        <f>IF(J14="x","Ende nach [AT]","Endet nach [Tagen]")</f>
        <v>Endet nach [Tagen]</v>
      </c>
      <c r="I18" s="178" t="s">
        <v>129</v>
      </c>
      <c r="J18" s="178" t="s">
        <v>130</v>
      </c>
      <c r="K18" s="178" t="s">
        <v>131</v>
      </c>
      <c r="L18" s="178" t="s">
        <v>132</v>
      </c>
      <c r="M18" s="178" t="s">
        <v>133</v>
      </c>
      <c r="N18" s="178" t="s">
        <v>134</v>
      </c>
      <c r="O18" s="178" t="s">
        <v>135</v>
      </c>
      <c r="P18" s="182" t="s">
        <v>136</v>
      </c>
      <c r="Q18" s="182" t="s">
        <v>137</v>
      </c>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c r="GE18" s="183"/>
      <c r="GF18" s="183"/>
      <c r="GG18" s="183"/>
      <c r="GH18" s="183"/>
      <c r="GI18" s="183"/>
      <c r="GJ18" s="183"/>
      <c r="GK18" s="183"/>
      <c r="GL18" s="183"/>
      <c r="GM18" s="183"/>
      <c r="GN18" s="183"/>
      <c r="GO18" s="183"/>
      <c r="GP18" s="183"/>
      <c r="GQ18" s="183"/>
      <c r="GR18" s="183"/>
      <c r="GS18" s="183"/>
      <c r="GT18" s="183"/>
      <c r="GU18" s="183"/>
      <c r="GV18" s="183"/>
      <c r="GW18" s="183"/>
      <c r="GX18" s="183"/>
      <c r="GY18" s="183"/>
      <c r="GZ18" s="183"/>
      <c r="HA18" s="183"/>
      <c r="HB18" s="183"/>
      <c r="HC18" s="183"/>
      <c r="HD18" s="183"/>
      <c r="HE18" s="183"/>
      <c r="HF18" s="183"/>
      <c r="HG18" s="183"/>
      <c r="HH18" s="183"/>
      <c r="HI18" s="183"/>
      <c r="HJ18" s="183"/>
      <c r="HK18" s="183"/>
      <c r="HL18" s="183"/>
      <c r="HM18" s="183"/>
      <c r="HN18" s="183"/>
      <c r="HO18" s="183"/>
      <c r="HP18" s="183"/>
      <c r="HQ18" s="183"/>
      <c r="HR18" s="183"/>
      <c r="HS18" s="183"/>
      <c r="HT18" s="183"/>
      <c r="HU18" s="183"/>
      <c r="HV18" s="183"/>
      <c r="HW18" s="183"/>
      <c r="HX18" s="183"/>
      <c r="HY18" s="183"/>
      <c r="HZ18" s="183"/>
      <c r="IA18" s="183"/>
      <c r="IB18" s="183"/>
      <c r="IC18" s="183"/>
      <c r="ID18" s="183"/>
      <c r="IE18" s="183"/>
      <c r="IF18" s="183"/>
      <c r="IG18" s="183"/>
      <c r="IH18" s="183"/>
      <c r="II18" s="183"/>
      <c r="IJ18" s="183"/>
      <c r="IK18" s="183"/>
      <c r="IL18" s="183"/>
      <c r="IM18" s="183"/>
      <c r="IN18" s="183"/>
      <c r="IO18" s="183"/>
      <c r="IP18" s="183"/>
      <c r="IQ18" s="183"/>
      <c r="IR18" s="183"/>
      <c r="IS18" s="183"/>
      <c r="IT18" s="183"/>
      <c r="IU18" s="183"/>
      <c r="IV18" s="183"/>
      <c r="IW18" s="183"/>
      <c r="IX18" s="183"/>
      <c r="IY18" s="183"/>
      <c r="IZ18" s="183"/>
      <c r="JA18" s="183"/>
      <c r="JB18" s="183"/>
      <c r="JC18" s="183"/>
      <c r="JD18" s="183"/>
      <c r="JE18" s="183"/>
      <c r="JF18" s="183"/>
      <c r="JG18" s="183"/>
      <c r="JH18" s="183"/>
      <c r="JI18" s="183"/>
      <c r="JJ18" s="183"/>
      <c r="JK18" s="183"/>
      <c r="JL18" s="183"/>
      <c r="JM18" s="183"/>
      <c r="JN18" s="183"/>
      <c r="JO18" s="183"/>
      <c r="JP18" s="183"/>
      <c r="JQ18" s="183"/>
      <c r="JR18" s="183"/>
      <c r="JS18" s="183"/>
      <c r="JT18" s="183"/>
      <c r="JU18" s="183"/>
      <c r="JV18" s="183"/>
      <c r="JW18" s="183"/>
      <c r="JX18" s="183"/>
      <c r="JY18" s="183"/>
      <c r="JZ18" s="183"/>
      <c r="KA18" s="183"/>
      <c r="KB18" s="183"/>
      <c r="KC18" s="183"/>
      <c r="KD18" s="183"/>
      <c r="KE18" s="183"/>
      <c r="KF18" s="183"/>
      <c r="KG18" s="183"/>
      <c r="KH18" s="183"/>
      <c r="KI18" s="183"/>
      <c r="KJ18" s="183"/>
      <c r="KK18" s="183"/>
      <c r="KL18" s="183"/>
      <c r="KM18" s="183"/>
      <c r="KN18" s="183"/>
      <c r="KO18" s="183"/>
      <c r="KP18" s="183"/>
      <c r="KQ18" s="183"/>
      <c r="KR18" s="183"/>
      <c r="KS18" s="183"/>
      <c r="KT18" s="183"/>
      <c r="KU18" s="183"/>
      <c r="KV18" s="183"/>
      <c r="KW18" s="183"/>
      <c r="KX18" s="183"/>
      <c r="KY18" s="183"/>
      <c r="KZ18" s="183"/>
      <c r="LA18" s="183"/>
      <c r="LB18" s="183"/>
      <c r="LC18" s="183"/>
      <c r="LD18" s="183"/>
      <c r="LE18" s="183"/>
      <c r="LF18" s="183"/>
      <c r="LG18" s="183"/>
      <c r="LH18" s="183"/>
      <c r="LI18" s="183"/>
      <c r="LJ18" s="183"/>
      <c r="LK18" s="183"/>
      <c r="LL18" s="183"/>
      <c r="LM18" s="183"/>
      <c r="LN18" s="183"/>
      <c r="LO18" s="183"/>
      <c r="LP18" s="183"/>
      <c r="LQ18" s="183"/>
      <c r="LR18" s="183"/>
      <c r="LS18" s="183"/>
      <c r="LT18" s="183"/>
      <c r="LU18" s="183"/>
      <c r="LV18" s="183"/>
      <c r="LW18" s="183"/>
      <c r="LX18" s="183"/>
      <c r="LY18" s="183"/>
      <c r="LZ18" s="183"/>
      <c r="MA18" s="183"/>
      <c r="MB18" s="183"/>
      <c r="MC18" s="183"/>
      <c r="MD18" s="183"/>
      <c r="ME18" s="183"/>
      <c r="MF18" s="183"/>
      <c r="MG18" s="183"/>
      <c r="MH18" s="183"/>
      <c r="MI18" s="183"/>
      <c r="MJ18" s="183"/>
      <c r="MK18" s="183"/>
      <c r="ML18" s="183"/>
      <c r="MM18" s="183"/>
      <c r="MN18" s="183"/>
      <c r="MO18" s="183"/>
      <c r="MP18" s="183"/>
      <c r="MQ18" s="183"/>
      <c r="MR18" s="183"/>
      <c r="MS18" s="183"/>
      <c r="MT18" s="183"/>
      <c r="MU18" s="183"/>
      <c r="MV18" s="183"/>
      <c r="MW18" s="183"/>
      <c r="MX18" s="183"/>
      <c r="MY18" s="183"/>
      <c r="MZ18" s="183"/>
      <c r="NA18" s="183"/>
      <c r="NB18" s="183"/>
      <c r="NC18" s="183"/>
      <c r="ND18" s="183"/>
      <c r="NE18" s="183"/>
      <c r="NF18" s="183"/>
      <c r="NG18" s="183"/>
      <c r="NH18" s="183"/>
      <c r="NI18" s="183"/>
      <c r="NJ18" s="183"/>
      <c r="NK18" s="183"/>
      <c r="NL18" s="183"/>
      <c r="NM18" s="183"/>
      <c r="NN18" s="183"/>
      <c r="NO18" s="183"/>
      <c r="NP18" s="183"/>
      <c r="NQ18" s="183"/>
      <c r="NR18" s="183"/>
      <c r="NS18" s="183"/>
      <c r="NT18" s="183"/>
      <c r="NU18" s="183"/>
      <c r="NV18" s="183"/>
      <c r="NW18" s="183"/>
      <c r="NX18" s="183"/>
      <c r="NY18" s="183"/>
      <c r="NZ18" s="183"/>
      <c r="OA18" s="183"/>
      <c r="OB18" s="183"/>
      <c r="OC18" s="183"/>
      <c r="OD18" s="183"/>
      <c r="OE18" s="183"/>
      <c r="OF18" s="183"/>
      <c r="OG18" s="183"/>
      <c r="OH18" s="183"/>
      <c r="OI18" s="183"/>
      <c r="OJ18" s="183"/>
      <c r="OK18" s="183"/>
      <c r="OL18" s="183"/>
      <c r="OM18" s="183"/>
      <c r="ON18" s="183"/>
      <c r="OO18" s="183"/>
      <c r="OP18" s="183"/>
      <c r="OQ18" s="183"/>
      <c r="OR18" s="183"/>
      <c r="OS18" s="183"/>
      <c r="OT18" s="183"/>
      <c r="OU18" s="183"/>
      <c r="OV18" s="183"/>
      <c r="OW18" s="183"/>
      <c r="OX18" s="183"/>
      <c r="OY18" s="183"/>
      <c r="OZ18" s="183"/>
      <c r="PA18" s="183"/>
      <c r="PB18" s="183"/>
      <c r="PC18" s="183"/>
      <c r="PD18" s="183"/>
      <c r="PE18" s="183"/>
      <c r="PF18" s="183"/>
      <c r="PG18" s="184"/>
    </row>
    <row r="19" ht="15.75" customHeight="1">
      <c r="B19" s="185">
        <f>ROW()-18</f>
        <v>1</v>
      </c>
      <c r="C19" s="186" t="s">
        <v>120</v>
      </c>
      <c r="D19" s="187" t="s">
        <v>46</v>
      </c>
      <c r="E19" s="188"/>
      <c r="F19" s="187"/>
      <c r="G19" s="189"/>
      <c r="H19" s="190"/>
      <c r="I19" s="191" t="str">
        <f>IF(ISBLANK(H19),"",
IF(EXACT($J$15,"x"),
WORKDAY(G19,H19-1,Feiertage!B6:B21),G19+H19-1))</f>
        <v/>
      </c>
      <c r="J19" s="192"/>
      <c r="K19" s="193"/>
      <c r="L19" s="194"/>
      <c r="M19" s="195"/>
      <c r="N19" s="196"/>
      <c r="O19" s="196"/>
      <c r="P19" s="197" t="str">
        <f>IF(ISBLANK(O19),"",
VLOOKUP(O19,Ressourcen!$C$8:$I$25,6,FALSE)-VLOOKUP(O19,Ressourcen!$C$8:$I$25,7,FALSE))</f>
        <v/>
      </c>
      <c r="Q19" s="198"/>
      <c r="R19" s="199"/>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c r="HQ19" s="200"/>
      <c r="HR19" s="200"/>
      <c r="HS19" s="200"/>
      <c r="HT19" s="200"/>
      <c r="HU19" s="200"/>
      <c r="HV19" s="200"/>
      <c r="HW19" s="200"/>
      <c r="HX19" s="200"/>
      <c r="HY19" s="200"/>
      <c r="HZ19" s="200"/>
      <c r="IA19" s="200"/>
      <c r="IB19" s="200"/>
      <c r="IC19" s="200"/>
      <c r="ID19" s="200"/>
      <c r="IE19" s="200"/>
      <c r="IF19" s="200"/>
      <c r="IG19" s="200"/>
      <c r="IH19" s="200"/>
      <c r="II19" s="200"/>
      <c r="IJ19" s="200"/>
      <c r="IK19" s="200"/>
      <c r="IL19" s="200"/>
      <c r="IM19" s="200"/>
      <c r="IN19" s="200"/>
      <c r="IO19" s="200"/>
      <c r="IP19" s="200"/>
      <c r="IQ19" s="200"/>
      <c r="IR19" s="200"/>
      <c r="IS19" s="200"/>
      <c r="IT19" s="200"/>
      <c r="IU19" s="200"/>
      <c r="IV19" s="200"/>
      <c r="IW19" s="200"/>
      <c r="IX19" s="200"/>
      <c r="IY19" s="200"/>
      <c r="IZ19" s="200"/>
      <c r="JA19" s="200"/>
      <c r="JB19" s="200"/>
      <c r="JC19" s="200"/>
      <c r="JD19" s="200"/>
      <c r="JE19" s="200"/>
      <c r="JF19" s="200"/>
      <c r="JG19" s="200"/>
      <c r="JH19" s="200"/>
      <c r="JI19" s="200"/>
      <c r="JJ19" s="200"/>
      <c r="JK19" s="200"/>
      <c r="JL19" s="200"/>
      <c r="JM19" s="200"/>
      <c r="JN19" s="200"/>
      <c r="JO19" s="200"/>
      <c r="JP19" s="200"/>
      <c r="JQ19" s="200"/>
      <c r="JR19" s="200"/>
      <c r="JS19" s="200"/>
      <c r="JT19" s="200"/>
      <c r="JU19" s="200"/>
      <c r="JV19" s="200"/>
      <c r="JW19" s="200"/>
      <c r="JX19" s="200"/>
      <c r="JY19" s="200"/>
      <c r="JZ19" s="200"/>
      <c r="KA19" s="200"/>
      <c r="KB19" s="200"/>
      <c r="KC19" s="200"/>
      <c r="KD19" s="200"/>
      <c r="KE19" s="200"/>
      <c r="KF19" s="200"/>
      <c r="KG19" s="200"/>
      <c r="KH19" s="200"/>
      <c r="KI19" s="200"/>
      <c r="KJ19" s="200"/>
      <c r="KK19" s="200"/>
      <c r="KL19" s="200"/>
      <c r="KM19" s="200"/>
      <c r="KN19" s="200"/>
      <c r="KO19" s="200"/>
      <c r="KP19" s="200"/>
      <c r="KQ19" s="200"/>
      <c r="KR19" s="200"/>
      <c r="KS19" s="200"/>
      <c r="KT19" s="200"/>
      <c r="KU19" s="200"/>
      <c r="KV19" s="200"/>
      <c r="KW19" s="200"/>
      <c r="KX19" s="200"/>
      <c r="KY19" s="200"/>
      <c r="KZ19" s="200"/>
      <c r="LA19" s="200"/>
      <c r="LB19" s="200"/>
      <c r="LC19" s="200"/>
      <c r="LD19" s="200"/>
      <c r="LE19" s="200"/>
      <c r="LF19" s="200"/>
      <c r="LG19" s="200"/>
      <c r="LH19" s="200"/>
      <c r="LI19" s="200"/>
      <c r="LJ19" s="200"/>
      <c r="LK19" s="200"/>
      <c r="LL19" s="200"/>
      <c r="LM19" s="200"/>
      <c r="LN19" s="200"/>
      <c r="LO19" s="200"/>
      <c r="LP19" s="200"/>
      <c r="LQ19" s="200"/>
      <c r="LR19" s="200"/>
      <c r="LS19" s="200"/>
      <c r="LT19" s="200"/>
      <c r="LU19" s="200"/>
      <c r="LV19" s="200"/>
      <c r="LW19" s="200"/>
      <c r="LX19" s="200"/>
      <c r="LY19" s="200"/>
      <c r="LZ19" s="200"/>
      <c r="MA19" s="200"/>
      <c r="MB19" s="200"/>
      <c r="MC19" s="200"/>
      <c r="MD19" s="200"/>
      <c r="ME19" s="200"/>
      <c r="MF19" s="200"/>
      <c r="MG19" s="200"/>
      <c r="MH19" s="200"/>
      <c r="MI19" s="200"/>
      <c r="MJ19" s="200"/>
      <c r="MK19" s="200"/>
      <c r="ML19" s="200"/>
      <c r="MM19" s="200"/>
      <c r="MN19" s="200"/>
      <c r="MO19" s="200"/>
      <c r="MP19" s="200"/>
      <c r="MQ19" s="200"/>
      <c r="MR19" s="200"/>
      <c r="MS19" s="200"/>
      <c r="MT19" s="200"/>
      <c r="MU19" s="200"/>
      <c r="MV19" s="200"/>
      <c r="MW19" s="200"/>
      <c r="MX19" s="200"/>
      <c r="MY19" s="200"/>
      <c r="MZ19" s="200"/>
      <c r="NA19" s="200"/>
      <c r="NB19" s="200"/>
      <c r="NC19" s="200"/>
      <c r="ND19" s="200"/>
      <c r="NE19" s="200"/>
      <c r="NF19" s="200"/>
      <c r="NG19" s="200"/>
      <c r="NH19" s="200"/>
      <c r="NI19" s="200"/>
      <c r="NJ19" s="200"/>
      <c r="NK19" s="200"/>
      <c r="NL19" s="200"/>
      <c r="NM19" s="200"/>
      <c r="NN19" s="200"/>
      <c r="NO19" s="200"/>
      <c r="NP19" s="200"/>
      <c r="NQ19" s="200"/>
      <c r="NR19" s="200"/>
      <c r="NS19" s="200"/>
      <c r="NT19" s="200"/>
      <c r="NU19" s="200"/>
      <c r="NV19" s="200"/>
      <c r="NW19" s="200"/>
      <c r="NX19" s="200"/>
      <c r="NY19" s="200"/>
      <c r="NZ19" s="200"/>
      <c r="OA19" s="200"/>
      <c r="OB19" s="200"/>
      <c r="OC19" s="200"/>
      <c r="OD19" s="200"/>
      <c r="OE19" s="200"/>
      <c r="OF19" s="200"/>
      <c r="OG19" s="200"/>
      <c r="OH19" s="200"/>
      <c r="OI19" s="200"/>
      <c r="OJ19" s="200"/>
      <c r="OK19" s="200"/>
      <c r="OL19" s="200"/>
      <c r="OM19" s="200"/>
      <c r="ON19" s="200"/>
      <c r="OO19" s="200"/>
      <c r="OP19" s="200"/>
      <c r="OQ19" s="200"/>
      <c r="OR19" s="200"/>
      <c r="OS19" s="200"/>
      <c r="OT19" s="200"/>
      <c r="OU19" s="200"/>
      <c r="OV19" s="200"/>
      <c r="OW19" s="200"/>
      <c r="OX19" s="200"/>
      <c r="OY19" s="200"/>
      <c r="OZ19" s="200"/>
      <c r="PA19" s="200"/>
      <c r="PB19" s="200"/>
      <c r="PC19" s="200"/>
      <c r="PD19" s="200"/>
      <c r="PE19" s="201"/>
      <c r="PF19" s="201"/>
      <c r="PG19" s="202"/>
    </row>
    <row r="20" ht="15.75" customHeight="1">
      <c r="B20" s="203">
        <v>2.0</v>
      </c>
      <c r="C20" s="204" t="str">
        <f t="shared" ref="C20:C44" si="3">IF(ISBLANK(D20),"","x")</f>
        <v/>
      </c>
      <c r="D20" s="205"/>
      <c r="E20" s="206"/>
      <c r="F20" s="207" t="s">
        <v>138</v>
      </c>
      <c r="G20" s="208">
        <v>45293.0</v>
      </c>
      <c r="H20" s="209">
        <v>4.0</v>
      </c>
      <c r="I20" s="210">
        <f>IF(ISBLANK(H20),"",
IF(EXACT($J$15,"x"),
WORKDAY(G20,H20-1,Feiertage!$B$6:$B$23),G20+H20-1))</f>
        <v>45296</v>
      </c>
      <c r="J20" s="211">
        <v>1.0</v>
      </c>
      <c r="K20" s="212">
        <v>1.0</v>
      </c>
      <c r="L20" s="213"/>
      <c r="M20" s="214"/>
      <c r="N20" s="215"/>
      <c r="O20" s="215" t="s">
        <v>92</v>
      </c>
      <c r="P20" s="197">
        <f>IF(ISBLANK(O20),"",
VLOOKUP(O20,Ressourcen!$C$8:$I$25,6,FALSE)-VLOOKUP(O20,Ressourcen!$C$8:$I$25,7,FALSE))</f>
        <v>29</v>
      </c>
      <c r="Q20" s="216"/>
      <c r="R20" s="199"/>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c r="HQ20" s="200"/>
      <c r="HR20" s="200"/>
      <c r="HS20" s="200"/>
      <c r="HT20" s="200"/>
      <c r="HU20" s="200"/>
      <c r="HV20" s="200"/>
      <c r="HW20" s="200"/>
      <c r="HX20" s="200"/>
      <c r="HY20" s="200"/>
      <c r="HZ20" s="200"/>
      <c r="IA20" s="200"/>
      <c r="IB20" s="200"/>
      <c r="IC20" s="200"/>
      <c r="ID20" s="200"/>
      <c r="IE20" s="200"/>
      <c r="IF20" s="200"/>
      <c r="IG20" s="200"/>
      <c r="IH20" s="200"/>
      <c r="II20" s="200"/>
      <c r="IJ20" s="200"/>
      <c r="IK20" s="200"/>
      <c r="IL20" s="200"/>
      <c r="IM20" s="200"/>
      <c r="IN20" s="200"/>
      <c r="IO20" s="200"/>
      <c r="IP20" s="200"/>
      <c r="IQ20" s="200"/>
      <c r="IR20" s="200"/>
      <c r="IS20" s="200"/>
      <c r="IT20" s="200"/>
      <c r="IU20" s="200"/>
      <c r="IV20" s="200"/>
      <c r="IW20" s="200"/>
      <c r="IX20" s="200"/>
      <c r="IY20" s="200"/>
      <c r="IZ20" s="200"/>
      <c r="JA20" s="200"/>
      <c r="JB20" s="200"/>
      <c r="JC20" s="200"/>
      <c r="JD20" s="200"/>
      <c r="JE20" s="200"/>
      <c r="JF20" s="200"/>
      <c r="JG20" s="200"/>
      <c r="JH20" s="200"/>
      <c r="JI20" s="200"/>
      <c r="JJ20" s="200"/>
      <c r="JK20" s="200"/>
      <c r="JL20" s="200"/>
      <c r="JM20" s="200"/>
      <c r="JN20" s="200"/>
      <c r="JO20" s="200"/>
      <c r="JP20" s="200"/>
      <c r="JQ20" s="200"/>
      <c r="JR20" s="200"/>
      <c r="JS20" s="200"/>
      <c r="JT20" s="200"/>
      <c r="JU20" s="200"/>
      <c r="JV20" s="200"/>
      <c r="JW20" s="200"/>
      <c r="JX20" s="200"/>
      <c r="JY20" s="200"/>
      <c r="JZ20" s="200"/>
      <c r="KA20" s="200"/>
      <c r="KB20" s="200"/>
      <c r="KC20" s="200"/>
      <c r="KD20" s="200"/>
      <c r="KE20" s="200"/>
      <c r="KF20" s="200"/>
      <c r="KG20" s="200"/>
      <c r="KH20" s="200"/>
      <c r="KI20" s="200"/>
      <c r="KJ20" s="200"/>
      <c r="KK20" s="200"/>
      <c r="KL20" s="200"/>
      <c r="KM20" s="200"/>
      <c r="KN20" s="200"/>
      <c r="KO20" s="200"/>
      <c r="KP20" s="200"/>
      <c r="KQ20" s="200"/>
      <c r="KR20" s="200"/>
      <c r="KS20" s="200"/>
      <c r="KT20" s="200"/>
      <c r="KU20" s="200"/>
      <c r="KV20" s="200"/>
      <c r="KW20" s="200"/>
      <c r="KX20" s="200"/>
      <c r="KY20" s="200"/>
      <c r="KZ20" s="200"/>
      <c r="LA20" s="200"/>
      <c r="LB20" s="200"/>
      <c r="LC20" s="200"/>
      <c r="LD20" s="200"/>
      <c r="LE20" s="200"/>
      <c r="LF20" s="200"/>
      <c r="LG20" s="200"/>
      <c r="LH20" s="200"/>
      <c r="LI20" s="200"/>
      <c r="LJ20" s="200"/>
      <c r="LK20" s="200"/>
      <c r="LL20" s="200"/>
      <c r="LM20" s="200"/>
      <c r="LN20" s="200"/>
      <c r="LO20" s="200"/>
      <c r="LP20" s="200"/>
      <c r="LQ20" s="200"/>
      <c r="LR20" s="200"/>
      <c r="LS20" s="200"/>
      <c r="LT20" s="200"/>
      <c r="LU20" s="200"/>
      <c r="LV20" s="200"/>
      <c r="LW20" s="200"/>
      <c r="LX20" s="200"/>
      <c r="LY20" s="200"/>
      <c r="LZ20" s="200"/>
      <c r="MA20" s="200"/>
      <c r="MB20" s="200"/>
      <c r="MC20" s="200"/>
      <c r="MD20" s="200"/>
      <c r="ME20" s="200"/>
      <c r="MF20" s="200"/>
      <c r="MG20" s="200"/>
      <c r="MH20" s="200"/>
      <c r="MI20" s="200"/>
      <c r="MJ20" s="200"/>
      <c r="MK20" s="200"/>
      <c r="ML20" s="200"/>
      <c r="MM20" s="200"/>
      <c r="MN20" s="200"/>
      <c r="MO20" s="200"/>
      <c r="MP20" s="200"/>
      <c r="MQ20" s="200"/>
      <c r="MR20" s="200"/>
      <c r="MS20" s="200"/>
      <c r="MT20" s="200"/>
      <c r="MU20" s="200"/>
      <c r="MV20" s="200"/>
      <c r="MW20" s="200"/>
      <c r="MX20" s="200"/>
      <c r="MY20" s="200"/>
      <c r="MZ20" s="200"/>
      <c r="NA20" s="200"/>
      <c r="NB20" s="200"/>
      <c r="NC20" s="200"/>
      <c r="ND20" s="200"/>
      <c r="NE20" s="200"/>
      <c r="NF20" s="200"/>
      <c r="NG20" s="200"/>
      <c r="NH20" s="200"/>
      <c r="NI20" s="200"/>
      <c r="NJ20" s="200"/>
      <c r="NK20" s="200"/>
      <c r="NL20" s="200"/>
      <c r="NM20" s="200"/>
      <c r="NN20" s="200"/>
      <c r="NO20" s="200"/>
      <c r="NP20" s="200"/>
      <c r="NQ20" s="200"/>
      <c r="NR20" s="200"/>
      <c r="NS20" s="200"/>
      <c r="NT20" s="200"/>
      <c r="NU20" s="200"/>
      <c r="NV20" s="200"/>
      <c r="NW20" s="200"/>
      <c r="NX20" s="200"/>
      <c r="NY20" s="200"/>
      <c r="NZ20" s="200"/>
      <c r="OA20" s="200"/>
      <c r="OB20" s="200"/>
      <c r="OC20" s="200"/>
      <c r="OD20" s="200"/>
      <c r="OE20" s="200"/>
      <c r="OF20" s="200"/>
      <c r="OG20" s="200"/>
      <c r="OH20" s="200"/>
      <c r="OI20" s="200"/>
      <c r="OJ20" s="200"/>
      <c r="OK20" s="200"/>
      <c r="OL20" s="200"/>
      <c r="OM20" s="200"/>
      <c r="ON20" s="200"/>
      <c r="OO20" s="200"/>
      <c r="OP20" s="200"/>
      <c r="OQ20" s="200"/>
      <c r="OR20" s="200"/>
      <c r="OS20" s="200"/>
      <c r="OT20" s="200"/>
      <c r="OU20" s="200"/>
      <c r="OV20" s="200"/>
      <c r="OW20" s="200"/>
      <c r="OX20" s="200"/>
      <c r="OY20" s="200"/>
      <c r="OZ20" s="200"/>
      <c r="PA20" s="200"/>
      <c r="PB20" s="200"/>
      <c r="PC20" s="200"/>
      <c r="PD20" s="200"/>
      <c r="PE20" s="200"/>
      <c r="PF20" s="200"/>
      <c r="PG20" s="202"/>
    </row>
    <row r="21" ht="15.75" customHeight="1">
      <c r="B21" s="203">
        <f t="shared" ref="B21:B218" si="4">ROW()-18</f>
        <v>3</v>
      </c>
      <c r="C21" s="204" t="str">
        <f t="shared" si="3"/>
        <v/>
      </c>
      <c r="D21" s="217"/>
      <c r="E21" s="206"/>
      <c r="F21" s="217" t="s">
        <v>139</v>
      </c>
      <c r="G21" s="218">
        <v>45293.0</v>
      </c>
      <c r="H21" s="219">
        <v>60.0</v>
      </c>
      <c r="I21" s="210">
        <f>IF(ISBLANK(H21),"",
IF(EXACT($J$15,"x"),
WORKDAY(G21,H21-1,Feiertage!$B$6:$B$23),G21+H21-1))</f>
        <v>45377</v>
      </c>
      <c r="J21" s="220">
        <v>0.1</v>
      </c>
      <c r="K21" s="221">
        <v>1.0</v>
      </c>
      <c r="L21" s="222"/>
      <c r="M21" s="223"/>
      <c r="N21" s="223"/>
      <c r="O21" s="223" t="s">
        <v>78</v>
      </c>
      <c r="P21" s="197">
        <f>IF(ISBLANK(O21),"",
VLOOKUP(O21,Ressourcen!$C$8:$I$25,6,FALSE)-VLOOKUP(O21,Ressourcen!$C$8:$I$25,7,FALSE))</f>
        <v>-16</v>
      </c>
      <c r="Q21" s="224"/>
      <c r="R21" s="199"/>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c r="HQ21" s="200"/>
      <c r="HR21" s="200"/>
      <c r="HS21" s="200"/>
      <c r="HT21" s="200"/>
      <c r="HU21" s="200"/>
      <c r="HV21" s="200"/>
      <c r="HW21" s="200"/>
      <c r="HX21" s="200"/>
      <c r="HY21" s="200"/>
      <c r="HZ21" s="200"/>
      <c r="IA21" s="200"/>
      <c r="IB21" s="200"/>
      <c r="IC21" s="200"/>
      <c r="ID21" s="200"/>
      <c r="IE21" s="200"/>
      <c r="IF21" s="200"/>
      <c r="IG21" s="200"/>
      <c r="IH21" s="200"/>
      <c r="II21" s="200"/>
      <c r="IJ21" s="200"/>
      <c r="IK21" s="200"/>
      <c r="IL21" s="200"/>
      <c r="IM21" s="200"/>
      <c r="IN21" s="200"/>
      <c r="IO21" s="200"/>
      <c r="IP21" s="200"/>
      <c r="IQ21" s="200"/>
      <c r="IR21" s="200"/>
      <c r="IS21" s="200"/>
      <c r="IT21" s="200"/>
      <c r="IU21" s="200"/>
      <c r="IV21" s="200"/>
      <c r="IW21" s="200"/>
      <c r="IX21" s="200"/>
      <c r="IY21" s="200"/>
      <c r="IZ21" s="200"/>
      <c r="JA21" s="200"/>
      <c r="JB21" s="200"/>
      <c r="JC21" s="200"/>
      <c r="JD21" s="200"/>
      <c r="JE21" s="200"/>
      <c r="JF21" s="200"/>
      <c r="JG21" s="200"/>
      <c r="JH21" s="200"/>
      <c r="JI21" s="200"/>
      <c r="JJ21" s="200"/>
      <c r="JK21" s="200"/>
      <c r="JL21" s="200"/>
      <c r="JM21" s="200"/>
      <c r="JN21" s="200"/>
      <c r="JO21" s="200"/>
      <c r="JP21" s="200"/>
      <c r="JQ21" s="200"/>
      <c r="JR21" s="200"/>
      <c r="JS21" s="200"/>
      <c r="JT21" s="200"/>
      <c r="JU21" s="200"/>
      <c r="JV21" s="200"/>
      <c r="JW21" s="200"/>
      <c r="JX21" s="200"/>
      <c r="JY21" s="200"/>
      <c r="JZ21" s="200"/>
      <c r="KA21" s="200"/>
      <c r="KB21" s="200"/>
      <c r="KC21" s="200"/>
      <c r="KD21" s="200"/>
      <c r="KE21" s="200"/>
      <c r="KF21" s="200"/>
      <c r="KG21" s="200"/>
      <c r="KH21" s="200"/>
      <c r="KI21" s="200"/>
      <c r="KJ21" s="200"/>
      <c r="KK21" s="200"/>
      <c r="KL21" s="200"/>
      <c r="KM21" s="200"/>
      <c r="KN21" s="200"/>
      <c r="KO21" s="200"/>
      <c r="KP21" s="200"/>
      <c r="KQ21" s="200"/>
      <c r="KR21" s="200"/>
      <c r="KS21" s="200"/>
      <c r="KT21" s="200"/>
      <c r="KU21" s="200"/>
      <c r="KV21" s="200"/>
      <c r="KW21" s="200"/>
      <c r="KX21" s="200"/>
      <c r="KY21" s="200"/>
      <c r="KZ21" s="200"/>
      <c r="LA21" s="200"/>
      <c r="LB21" s="200"/>
      <c r="LC21" s="200"/>
      <c r="LD21" s="200"/>
      <c r="LE21" s="200"/>
      <c r="LF21" s="200"/>
      <c r="LG21" s="200"/>
      <c r="LH21" s="200"/>
      <c r="LI21" s="200"/>
      <c r="LJ21" s="200"/>
      <c r="LK21" s="200"/>
      <c r="LL21" s="200"/>
      <c r="LM21" s="200"/>
      <c r="LN21" s="200"/>
      <c r="LO21" s="200"/>
      <c r="LP21" s="200"/>
      <c r="LQ21" s="200"/>
      <c r="LR21" s="200"/>
      <c r="LS21" s="200"/>
      <c r="LT21" s="200"/>
      <c r="LU21" s="200"/>
      <c r="LV21" s="200"/>
      <c r="LW21" s="200"/>
      <c r="LX21" s="200"/>
      <c r="LY21" s="200"/>
      <c r="LZ21" s="200"/>
      <c r="MA21" s="200"/>
      <c r="MB21" s="200"/>
      <c r="MC21" s="200"/>
      <c r="MD21" s="200"/>
      <c r="ME21" s="200"/>
      <c r="MF21" s="200"/>
      <c r="MG21" s="200"/>
      <c r="MH21" s="200"/>
      <c r="MI21" s="200"/>
      <c r="MJ21" s="200"/>
      <c r="MK21" s="200"/>
      <c r="ML21" s="200"/>
      <c r="MM21" s="200"/>
      <c r="MN21" s="200"/>
      <c r="MO21" s="200"/>
      <c r="MP21" s="200"/>
      <c r="MQ21" s="200"/>
      <c r="MR21" s="200"/>
      <c r="MS21" s="200"/>
      <c r="MT21" s="200"/>
      <c r="MU21" s="200"/>
      <c r="MV21" s="200"/>
      <c r="MW21" s="200"/>
      <c r="MX21" s="200"/>
      <c r="MY21" s="200"/>
      <c r="MZ21" s="200"/>
      <c r="NA21" s="200"/>
      <c r="NB21" s="200"/>
      <c r="NC21" s="200"/>
      <c r="ND21" s="200"/>
      <c r="NE21" s="200"/>
      <c r="NF21" s="200"/>
      <c r="NG21" s="200"/>
      <c r="NH21" s="200"/>
      <c r="NI21" s="200"/>
      <c r="NJ21" s="200"/>
      <c r="NK21" s="200"/>
      <c r="NL21" s="200"/>
      <c r="NM21" s="200"/>
      <c r="NN21" s="200"/>
      <c r="NO21" s="200"/>
      <c r="NP21" s="200"/>
      <c r="NQ21" s="200"/>
      <c r="NR21" s="200"/>
      <c r="NS21" s="200"/>
      <c r="NT21" s="200"/>
      <c r="NU21" s="200"/>
      <c r="NV21" s="200"/>
      <c r="NW21" s="200"/>
      <c r="NX21" s="200"/>
      <c r="NY21" s="200"/>
      <c r="NZ21" s="200"/>
      <c r="OA21" s="200"/>
      <c r="OB21" s="200"/>
      <c r="OC21" s="200"/>
      <c r="OD21" s="200"/>
      <c r="OE21" s="200"/>
      <c r="OF21" s="200"/>
      <c r="OG21" s="200"/>
      <c r="OH21" s="200"/>
      <c r="OI21" s="200"/>
      <c r="OJ21" s="200"/>
      <c r="OK21" s="200"/>
      <c r="OL21" s="200"/>
      <c r="OM21" s="200"/>
      <c r="ON21" s="200"/>
      <c r="OO21" s="200"/>
      <c r="OP21" s="200"/>
      <c r="OQ21" s="200"/>
      <c r="OR21" s="200"/>
      <c r="OS21" s="200"/>
      <c r="OT21" s="200"/>
      <c r="OU21" s="200"/>
      <c r="OV21" s="200"/>
      <c r="OW21" s="200"/>
      <c r="OX21" s="200"/>
      <c r="OY21" s="200"/>
      <c r="OZ21" s="200"/>
      <c r="PA21" s="200"/>
      <c r="PB21" s="200"/>
      <c r="PC21" s="200"/>
      <c r="PD21" s="200"/>
      <c r="PE21" s="200"/>
      <c r="PF21" s="200"/>
      <c r="PG21" s="202"/>
    </row>
    <row r="22" ht="15.75" customHeight="1">
      <c r="B22" s="203">
        <f t="shared" si="4"/>
        <v>4</v>
      </c>
      <c r="C22" s="204" t="str">
        <f t="shared" si="3"/>
        <v/>
      </c>
      <c r="D22" s="217"/>
      <c r="E22" s="206"/>
      <c r="F22" s="207" t="s">
        <v>140</v>
      </c>
      <c r="G22" s="218">
        <v>45293.0</v>
      </c>
      <c r="H22" s="225">
        <v>60.0</v>
      </c>
      <c r="I22" s="210">
        <f>IF(ISBLANK(H22),"",
IF(EXACT($J$15,"x"),
WORKDAY(G22,H22-1,Feiertage!$B$6:$B$23),G22+H22-1))</f>
        <v>45377</v>
      </c>
      <c r="J22" s="220">
        <v>0.2</v>
      </c>
      <c r="K22" s="221">
        <v>2.0</v>
      </c>
      <c r="L22" s="222"/>
      <c r="M22" s="223"/>
      <c r="N22" s="223"/>
      <c r="O22" s="223" t="s">
        <v>78</v>
      </c>
      <c r="P22" s="197">
        <f>IF(ISBLANK(O22),"",
VLOOKUP(O22,Ressourcen!$C$8:$I$25,6,FALSE)-VLOOKUP(O22,Ressourcen!$C$8:$I$25,7,FALSE))</f>
        <v>-16</v>
      </c>
      <c r="Q22" s="224"/>
      <c r="R22" s="199"/>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2"/>
    </row>
    <row r="23" ht="15.75" customHeight="1">
      <c r="B23" s="203">
        <f t="shared" si="4"/>
        <v>5</v>
      </c>
      <c r="C23" s="204" t="str">
        <f t="shared" si="3"/>
        <v/>
      </c>
      <c r="D23" s="217"/>
      <c r="E23" s="206"/>
      <c r="F23" s="217" t="s">
        <v>141</v>
      </c>
      <c r="G23" s="218">
        <v>45293.0</v>
      </c>
      <c r="H23" s="225">
        <v>60.0</v>
      </c>
      <c r="I23" s="210">
        <f>IF(ISBLANK(H23),"",
IF(EXACT($J$15,"x"),
WORKDAY(G23,H23-1,Feiertage!$B$6:$B$23),G23+H23-1))</f>
        <v>45377</v>
      </c>
      <c r="J23" s="220">
        <v>0.05</v>
      </c>
      <c r="K23" s="221">
        <v>3.0</v>
      </c>
      <c r="L23" s="222" t="s">
        <v>142</v>
      </c>
      <c r="M23" s="223"/>
      <c r="N23" s="223"/>
      <c r="O23" s="223" t="s">
        <v>88</v>
      </c>
      <c r="P23" s="197">
        <f>IF(ISBLANK(O23),"",
VLOOKUP(O23,Ressourcen!$C$8:$I$25,6,FALSE)-VLOOKUP(O23,Ressourcen!$C$8:$I$25,7,FALSE))</f>
        <v>-15</v>
      </c>
      <c r="Q23" s="224"/>
      <c r="R23" s="199"/>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2"/>
    </row>
    <row r="24" ht="15.75" customHeight="1">
      <c r="B24" s="203">
        <f t="shared" si="4"/>
        <v>6</v>
      </c>
      <c r="C24" s="204" t="str">
        <f t="shared" si="3"/>
        <v>x</v>
      </c>
      <c r="D24" s="217" t="s">
        <v>50</v>
      </c>
      <c r="E24" s="206"/>
      <c r="F24" s="207"/>
      <c r="G24" s="218"/>
      <c r="H24" s="225"/>
      <c r="I24" s="210" t="str">
        <f>IF(ISBLANK(H24),"",
IF(EXACT($J$15,"x"),
WORKDAY(G24,H24-1,Feiertage!$B$6:$B$23),G24+H24-1))</f>
        <v/>
      </c>
      <c r="J24" s="220"/>
      <c r="K24" s="221"/>
      <c r="L24" s="222"/>
      <c r="M24" s="223"/>
      <c r="N24" s="223"/>
      <c r="O24" s="223"/>
      <c r="P24" s="197" t="str">
        <f>IF(ISBLANK(O24),"",
VLOOKUP(O24,Ressourcen!$C$8:$I$25,6,FALSE)-VLOOKUP(O24,Ressourcen!$C$8:$I$25,7,FALSE))</f>
        <v/>
      </c>
      <c r="Q24" s="224"/>
      <c r="R24" s="199"/>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2"/>
    </row>
    <row r="25" ht="15.75" customHeight="1">
      <c r="B25" s="203">
        <f t="shared" si="4"/>
        <v>7</v>
      </c>
      <c r="C25" s="204" t="str">
        <f t="shared" si="3"/>
        <v/>
      </c>
      <c r="D25" s="217"/>
      <c r="E25" s="206"/>
      <c r="F25" s="217" t="s">
        <v>143</v>
      </c>
      <c r="G25" s="218">
        <v>45299.0</v>
      </c>
      <c r="H25" s="225">
        <v>2.0</v>
      </c>
      <c r="I25" s="210">
        <f>IF(ISBLANK(H25),"",
IF(EXACT($J$15,"x"),
WORKDAY(G25,H25-1,Feiertage!$B$6:$B$23),G25+H25-1))</f>
        <v>45300</v>
      </c>
      <c r="J25" s="220">
        <v>0.5</v>
      </c>
      <c r="K25" s="221">
        <v>1.0</v>
      </c>
      <c r="L25" s="222"/>
      <c r="M25" s="223">
        <v>45300.0</v>
      </c>
      <c r="N25" s="223" t="s">
        <v>144</v>
      </c>
      <c r="O25" s="223" t="s">
        <v>84</v>
      </c>
      <c r="P25" s="197">
        <f>IF(ISBLANK(O25),"",
VLOOKUP(O25,Ressourcen!$C$8:$I$25,6,FALSE)-VLOOKUP(O25,Ressourcen!$C$8:$I$25,7,FALSE))</f>
        <v>45</v>
      </c>
      <c r="Q25" s="224"/>
      <c r="R25" s="199"/>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c r="LI25" s="200"/>
      <c r="LJ25" s="200"/>
      <c r="LK25" s="200"/>
      <c r="LL25" s="200"/>
      <c r="LM25" s="200"/>
      <c r="LN25" s="200"/>
      <c r="LO25" s="200"/>
      <c r="LP25" s="200"/>
      <c r="LQ25" s="200"/>
      <c r="LR25" s="200"/>
      <c r="LS25" s="200"/>
      <c r="LT25" s="200"/>
      <c r="LU25" s="200"/>
      <c r="LV25" s="200"/>
      <c r="LW25" s="200"/>
      <c r="LX25" s="200"/>
      <c r="LY25" s="200"/>
      <c r="LZ25" s="200"/>
      <c r="MA25" s="200"/>
      <c r="MB25" s="200"/>
      <c r="MC25" s="200"/>
      <c r="MD25" s="200"/>
      <c r="ME25" s="200"/>
      <c r="MF25" s="200"/>
      <c r="MG25" s="200"/>
      <c r="MH25" s="200"/>
      <c r="MI25" s="200"/>
      <c r="MJ25" s="200"/>
      <c r="MK25" s="200"/>
      <c r="ML25" s="200"/>
      <c r="MM25" s="200"/>
      <c r="MN25" s="200"/>
      <c r="MO25" s="200"/>
      <c r="MP25" s="200"/>
      <c r="MQ25" s="200"/>
      <c r="MR25" s="200"/>
      <c r="MS25" s="200"/>
      <c r="MT25" s="200"/>
      <c r="MU25" s="200"/>
      <c r="MV25" s="200"/>
      <c r="MW25" s="200"/>
      <c r="MX25" s="200"/>
      <c r="MY25" s="200"/>
      <c r="MZ25" s="200"/>
      <c r="NA25" s="200"/>
      <c r="NB25" s="200"/>
      <c r="NC25" s="200"/>
      <c r="ND25" s="200"/>
      <c r="NE25" s="200"/>
      <c r="NF25" s="200"/>
      <c r="NG25" s="200"/>
      <c r="NH25" s="200"/>
      <c r="NI25" s="200"/>
      <c r="NJ25" s="200"/>
      <c r="NK25" s="200"/>
      <c r="NL25" s="200"/>
      <c r="NM25" s="200"/>
      <c r="NN25" s="200"/>
      <c r="NO25" s="200"/>
      <c r="NP25" s="200"/>
      <c r="NQ25" s="200"/>
      <c r="NR25" s="200"/>
      <c r="NS25" s="200"/>
      <c r="NT25" s="200"/>
      <c r="NU25" s="200"/>
      <c r="NV25" s="200"/>
      <c r="NW25" s="200"/>
      <c r="NX25" s="200"/>
      <c r="NY25" s="200"/>
      <c r="NZ25" s="200"/>
      <c r="OA25" s="200"/>
      <c r="OB25" s="200"/>
      <c r="OC25" s="200"/>
      <c r="OD25" s="200"/>
      <c r="OE25" s="200"/>
      <c r="OF25" s="200"/>
      <c r="OG25" s="200"/>
      <c r="OH25" s="200"/>
      <c r="OI25" s="200"/>
      <c r="OJ25" s="200"/>
      <c r="OK25" s="200"/>
      <c r="OL25" s="200"/>
      <c r="OM25" s="200"/>
      <c r="ON25" s="200"/>
      <c r="OO25" s="200"/>
      <c r="OP25" s="200"/>
      <c r="OQ25" s="200"/>
      <c r="OR25" s="200"/>
      <c r="OS25" s="200"/>
      <c r="OT25" s="200"/>
      <c r="OU25" s="200"/>
      <c r="OV25" s="200"/>
      <c r="OW25" s="200"/>
      <c r="OX25" s="200"/>
      <c r="OY25" s="200"/>
      <c r="OZ25" s="200"/>
      <c r="PA25" s="200"/>
      <c r="PB25" s="200"/>
      <c r="PC25" s="200"/>
      <c r="PD25" s="200"/>
      <c r="PE25" s="200"/>
      <c r="PF25" s="200"/>
      <c r="PG25" s="202"/>
    </row>
    <row r="26" ht="15.75" customHeight="1">
      <c r="B26" s="203">
        <f t="shared" si="4"/>
        <v>8</v>
      </c>
      <c r="C26" s="204" t="str">
        <f t="shared" si="3"/>
        <v/>
      </c>
      <c r="D26" s="217"/>
      <c r="E26" s="206"/>
      <c r="F26" s="207" t="s">
        <v>145</v>
      </c>
      <c r="G26" s="218">
        <v>45301.0</v>
      </c>
      <c r="H26" s="225">
        <v>1.0</v>
      </c>
      <c r="I26" s="210">
        <f>IF(ISBLANK(H26),"",
IF(EXACT($J$15,"x"),
WORKDAY(G26,H26-1,Feiertage!$B$6:$B$23),G26+H26-1))</f>
        <v>45301</v>
      </c>
      <c r="J26" s="220">
        <v>0.75</v>
      </c>
      <c r="K26" s="221">
        <v>1.0</v>
      </c>
      <c r="L26" s="222"/>
      <c r="M26" s="223">
        <v>45301.0</v>
      </c>
      <c r="N26" s="223"/>
      <c r="O26" s="223" t="s">
        <v>84</v>
      </c>
      <c r="P26" s="197">
        <f>IF(ISBLANK(O26),"",
VLOOKUP(O26,Ressourcen!$C$8:$I$25,6,FALSE)-VLOOKUP(O26,Ressourcen!$C$8:$I$25,7,FALSE))</f>
        <v>45</v>
      </c>
      <c r="Q26" s="224"/>
      <c r="R26" s="199"/>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2"/>
    </row>
    <row r="27" ht="15.75" customHeight="1">
      <c r="B27" s="203">
        <f t="shared" si="4"/>
        <v>9</v>
      </c>
      <c r="C27" s="204" t="str">
        <f t="shared" si="3"/>
        <v/>
      </c>
      <c r="D27" s="217"/>
      <c r="E27" s="206"/>
      <c r="F27" s="217" t="s">
        <v>146</v>
      </c>
      <c r="G27" s="218">
        <v>45302.0</v>
      </c>
      <c r="H27" s="225">
        <v>2.0</v>
      </c>
      <c r="I27" s="210">
        <f>IF(ISBLANK(H27),"",
IF(EXACT($J$15,"x"),
WORKDAY(G27,H27-1,Feiertage!$B$6:$B$23),G27+H27-1))</f>
        <v>45303</v>
      </c>
      <c r="J27" s="220">
        <v>0.0</v>
      </c>
      <c r="K27" s="221">
        <v>1.0</v>
      </c>
      <c r="L27" s="222"/>
      <c r="M27" s="223">
        <v>45303.0</v>
      </c>
      <c r="N27" s="223"/>
      <c r="O27" s="223" t="s">
        <v>84</v>
      </c>
      <c r="P27" s="197">
        <f>IF(ISBLANK(O27),"",
VLOOKUP(O27,Ressourcen!$C$8:$I$25,6,FALSE)-VLOOKUP(O27,Ressourcen!$C$8:$I$25,7,FALSE))</f>
        <v>45</v>
      </c>
      <c r="Q27" s="224"/>
      <c r="R27" s="199"/>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2"/>
    </row>
    <row r="28" ht="15.75" customHeight="1">
      <c r="B28" s="203">
        <f t="shared" si="4"/>
        <v>10</v>
      </c>
      <c r="C28" s="204" t="str">
        <f t="shared" si="3"/>
        <v>x</v>
      </c>
      <c r="D28" s="217" t="s">
        <v>54</v>
      </c>
      <c r="E28" s="206"/>
      <c r="F28" s="207"/>
      <c r="G28" s="218"/>
      <c r="H28" s="225"/>
      <c r="I28" s="210" t="str">
        <f>IF(ISBLANK(H28),"",
IF(EXACT($J$15,"x"),
WORKDAY(G28,H28-1,Feiertage!$B$6:$B$23),G28+H28-1))</f>
        <v/>
      </c>
      <c r="J28" s="220"/>
      <c r="K28" s="221"/>
      <c r="L28" s="222"/>
      <c r="M28" s="223"/>
      <c r="N28" s="223"/>
      <c r="O28" s="223"/>
      <c r="P28" s="197" t="str">
        <f>IF(ISBLANK(O28),"",
VLOOKUP(O28,Ressourcen!$C$8:$I$25,6,FALSE)-VLOOKUP(O28,Ressourcen!$C$8:$I$25,7,FALSE))</f>
        <v/>
      </c>
      <c r="Q28" s="224"/>
      <c r="R28" s="199"/>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2"/>
    </row>
    <row r="29" ht="15.75" customHeight="1">
      <c r="B29" s="203">
        <f t="shared" si="4"/>
        <v>11</v>
      </c>
      <c r="C29" s="204" t="str">
        <f t="shared" si="3"/>
        <v/>
      </c>
      <c r="D29" s="217"/>
      <c r="E29" s="206"/>
      <c r="F29" s="217" t="s">
        <v>147</v>
      </c>
      <c r="G29" s="218">
        <v>45306.0</v>
      </c>
      <c r="H29" s="225">
        <v>5.0</v>
      </c>
      <c r="I29" s="210">
        <f>IF(ISBLANK(H29),"",
IF(EXACT($J$15,"x"),
WORKDAY(G29,H29-1,Feiertage!$B$6:$B$23),G29+H29-1))</f>
        <v>45310</v>
      </c>
      <c r="J29" s="220">
        <v>0.0</v>
      </c>
      <c r="K29" s="221">
        <v>1.0</v>
      </c>
      <c r="L29" s="222"/>
      <c r="M29" s="223"/>
      <c r="N29" s="223"/>
      <c r="O29" s="223" t="s">
        <v>92</v>
      </c>
      <c r="P29" s="197">
        <f>IF(ISBLANK(O29),"",
VLOOKUP(O29,Ressourcen!$C$8:$I$25,6,FALSE)-VLOOKUP(O29,Ressourcen!$C$8:$I$25,7,FALSE))</f>
        <v>29</v>
      </c>
      <c r="Q29" s="224"/>
      <c r="R29" s="199"/>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c r="IC29" s="200"/>
      <c r="ID29" s="200"/>
      <c r="IE29" s="200"/>
      <c r="IF29" s="200"/>
      <c r="IG29" s="200"/>
      <c r="IH29" s="200"/>
      <c r="II29" s="200"/>
      <c r="IJ29" s="200"/>
      <c r="IK29" s="200"/>
      <c r="IL29" s="200"/>
      <c r="IM29" s="200"/>
      <c r="IN29" s="200"/>
      <c r="IO29" s="200"/>
      <c r="IP29" s="200"/>
      <c r="IQ29" s="200"/>
      <c r="IR29" s="200"/>
      <c r="IS29" s="200"/>
      <c r="IT29" s="200"/>
      <c r="IU29" s="200"/>
      <c r="IV29" s="200"/>
      <c r="IW29" s="200"/>
      <c r="IX29" s="200"/>
      <c r="IY29" s="200"/>
      <c r="IZ29" s="200"/>
      <c r="JA29" s="200"/>
      <c r="JB29" s="200"/>
      <c r="JC29" s="200"/>
      <c r="JD29" s="200"/>
      <c r="JE29" s="200"/>
      <c r="JF29" s="200"/>
      <c r="JG29" s="200"/>
      <c r="JH29" s="200"/>
      <c r="JI29" s="200"/>
      <c r="JJ29" s="200"/>
      <c r="JK29" s="200"/>
      <c r="JL29" s="200"/>
      <c r="JM29" s="200"/>
      <c r="JN29" s="200"/>
      <c r="JO29" s="200"/>
      <c r="JP29" s="200"/>
      <c r="JQ29" s="200"/>
      <c r="JR29" s="200"/>
      <c r="JS29" s="200"/>
      <c r="JT29" s="200"/>
      <c r="JU29" s="200"/>
      <c r="JV29" s="200"/>
      <c r="JW29" s="200"/>
      <c r="JX29" s="200"/>
      <c r="JY29" s="200"/>
      <c r="JZ29" s="200"/>
      <c r="KA29" s="200"/>
      <c r="KB29" s="200"/>
      <c r="KC29" s="200"/>
      <c r="KD29" s="200"/>
      <c r="KE29" s="200"/>
      <c r="KF29" s="200"/>
      <c r="KG29" s="200"/>
      <c r="KH29" s="200"/>
      <c r="KI29" s="200"/>
      <c r="KJ29" s="200"/>
      <c r="KK29" s="200"/>
      <c r="KL29" s="200"/>
      <c r="KM29" s="200"/>
      <c r="KN29" s="200"/>
      <c r="KO29" s="200"/>
      <c r="KP29" s="200"/>
      <c r="KQ29" s="200"/>
      <c r="KR29" s="200"/>
      <c r="KS29" s="200"/>
      <c r="KT29" s="200"/>
      <c r="KU29" s="200"/>
      <c r="KV29" s="200"/>
      <c r="KW29" s="200"/>
      <c r="KX29" s="200"/>
      <c r="KY29" s="200"/>
      <c r="KZ29" s="200"/>
      <c r="LA29" s="200"/>
      <c r="LB29" s="200"/>
      <c r="LC29" s="200"/>
      <c r="LD29" s="200"/>
      <c r="LE29" s="200"/>
      <c r="LF29" s="200"/>
      <c r="LG29" s="200"/>
      <c r="LH29" s="200"/>
      <c r="LI29" s="200"/>
      <c r="LJ29" s="200"/>
      <c r="LK29" s="200"/>
      <c r="LL29" s="200"/>
      <c r="LM29" s="200"/>
      <c r="LN29" s="200"/>
      <c r="LO29" s="200"/>
      <c r="LP29" s="200"/>
      <c r="LQ29" s="200"/>
      <c r="LR29" s="200"/>
      <c r="LS29" s="200"/>
      <c r="LT29" s="200"/>
      <c r="LU29" s="200"/>
      <c r="LV29" s="200"/>
      <c r="LW29" s="200"/>
      <c r="LX29" s="200"/>
      <c r="LY29" s="200"/>
      <c r="LZ29" s="200"/>
      <c r="MA29" s="200"/>
      <c r="MB29" s="200"/>
      <c r="MC29" s="200"/>
      <c r="MD29" s="200"/>
      <c r="ME29" s="200"/>
      <c r="MF29" s="200"/>
      <c r="MG29" s="200"/>
      <c r="MH29" s="200"/>
      <c r="MI29" s="200"/>
      <c r="MJ29" s="200"/>
      <c r="MK29" s="200"/>
      <c r="ML29" s="200"/>
      <c r="MM29" s="200"/>
      <c r="MN29" s="200"/>
      <c r="MO29" s="200"/>
      <c r="MP29" s="200"/>
      <c r="MQ29" s="200"/>
      <c r="MR29" s="200"/>
      <c r="MS29" s="200"/>
      <c r="MT29" s="200"/>
      <c r="MU29" s="200"/>
      <c r="MV29" s="200"/>
      <c r="MW29" s="200"/>
      <c r="MX29" s="200"/>
      <c r="MY29" s="200"/>
      <c r="MZ29" s="200"/>
      <c r="NA29" s="200"/>
      <c r="NB29" s="200"/>
      <c r="NC29" s="200"/>
      <c r="ND29" s="200"/>
      <c r="NE29" s="200"/>
      <c r="NF29" s="200"/>
      <c r="NG29" s="200"/>
      <c r="NH29" s="200"/>
      <c r="NI29" s="200"/>
      <c r="NJ29" s="200"/>
      <c r="NK29" s="200"/>
      <c r="NL29" s="200"/>
      <c r="NM29" s="200"/>
      <c r="NN29" s="200"/>
      <c r="NO29" s="200"/>
      <c r="NP29" s="200"/>
      <c r="NQ29" s="200"/>
      <c r="NR29" s="200"/>
      <c r="NS29" s="200"/>
      <c r="NT29" s="200"/>
      <c r="NU29" s="200"/>
      <c r="NV29" s="200"/>
      <c r="NW29" s="200"/>
      <c r="NX29" s="200"/>
      <c r="NY29" s="200"/>
      <c r="NZ29" s="200"/>
      <c r="OA29" s="200"/>
      <c r="OB29" s="200"/>
      <c r="OC29" s="200"/>
      <c r="OD29" s="200"/>
      <c r="OE29" s="200"/>
      <c r="OF29" s="200"/>
      <c r="OG29" s="200"/>
      <c r="OH29" s="200"/>
      <c r="OI29" s="200"/>
      <c r="OJ29" s="200"/>
      <c r="OK29" s="200"/>
      <c r="OL29" s="200"/>
      <c r="OM29" s="200"/>
      <c r="ON29" s="200"/>
      <c r="OO29" s="200"/>
      <c r="OP29" s="200"/>
      <c r="OQ29" s="200"/>
      <c r="OR29" s="200"/>
      <c r="OS29" s="200"/>
      <c r="OT29" s="200"/>
      <c r="OU29" s="200"/>
      <c r="OV29" s="200"/>
      <c r="OW29" s="200"/>
      <c r="OX29" s="200"/>
      <c r="OY29" s="200"/>
      <c r="OZ29" s="200"/>
      <c r="PA29" s="200"/>
      <c r="PB29" s="200"/>
      <c r="PC29" s="200"/>
      <c r="PD29" s="200"/>
      <c r="PE29" s="200"/>
      <c r="PF29" s="200"/>
      <c r="PG29" s="202"/>
    </row>
    <row r="30" ht="15.75" customHeight="1">
      <c r="B30" s="203">
        <f t="shared" si="4"/>
        <v>12</v>
      </c>
      <c r="C30" s="204" t="str">
        <f t="shared" si="3"/>
        <v/>
      </c>
      <c r="D30" s="217"/>
      <c r="E30" s="206"/>
      <c r="F30" s="207" t="s">
        <v>148</v>
      </c>
      <c r="G30" s="218">
        <v>45313.0</v>
      </c>
      <c r="H30" s="225">
        <v>2.0</v>
      </c>
      <c r="I30" s="210">
        <f>IF(ISBLANK(H30),"",
IF(EXACT($J$15,"x"),
WORKDAY(G30,H30-1,Feiertage!$B$6:$B$23),G30+H30-1))</f>
        <v>45314</v>
      </c>
      <c r="J30" s="220">
        <v>0.0</v>
      </c>
      <c r="K30" s="221">
        <v>1.0</v>
      </c>
      <c r="L30" s="222"/>
      <c r="M30" s="223"/>
      <c r="N30" s="223"/>
      <c r="O30" s="223" t="s">
        <v>92</v>
      </c>
      <c r="P30" s="197">
        <f>IF(ISBLANK(O30),"",
VLOOKUP(O30,Ressourcen!$C$8:$I$25,6,FALSE)-VLOOKUP(O30,Ressourcen!$C$8:$I$25,7,FALSE))</f>
        <v>29</v>
      </c>
      <c r="Q30" s="226"/>
      <c r="R30" s="199"/>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200"/>
      <c r="ES30" s="200"/>
      <c r="ET30" s="200"/>
      <c r="EU30" s="200"/>
      <c r="EV30" s="200"/>
      <c r="EW30" s="200"/>
      <c r="EX30" s="200"/>
      <c r="EY30" s="200"/>
      <c r="EZ30" s="200"/>
      <c r="FA30" s="200"/>
      <c r="FB30" s="200"/>
      <c r="FC30" s="200"/>
      <c r="FD30" s="200"/>
      <c r="FE30" s="200"/>
      <c r="FF30" s="200"/>
      <c r="FG30" s="200"/>
      <c r="FH30" s="200"/>
      <c r="FI30" s="200"/>
      <c r="FJ30" s="200"/>
      <c r="FK30" s="200"/>
      <c r="FL30" s="200"/>
      <c r="FM30" s="200"/>
      <c r="FN30" s="200"/>
      <c r="FO30" s="200"/>
      <c r="FP30" s="200"/>
      <c r="FQ30" s="200"/>
      <c r="FR30" s="200"/>
      <c r="FS30" s="200"/>
      <c r="FT30" s="200"/>
      <c r="FU30" s="200"/>
      <c r="FV30" s="200"/>
      <c r="FW30" s="200"/>
      <c r="FX30" s="200"/>
      <c r="FY30" s="200"/>
      <c r="FZ30" s="200"/>
      <c r="GA30" s="200"/>
      <c r="GB30" s="200"/>
      <c r="GC30" s="200"/>
      <c r="GD30" s="200"/>
      <c r="GE30" s="200"/>
      <c r="GF30" s="200"/>
      <c r="GG30" s="200"/>
      <c r="GH30" s="200"/>
      <c r="GI30" s="200"/>
      <c r="GJ30" s="200"/>
      <c r="GK30" s="200"/>
      <c r="GL30" s="200"/>
      <c r="GM30" s="200"/>
      <c r="GN30" s="200"/>
      <c r="GO30" s="200"/>
      <c r="GP30" s="200"/>
      <c r="GQ30" s="200"/>
      <c r="GR30" s="200"/>
      <c r="GS30" s="200"/>
      <c r="GT30" s="200"/>
      <c r="GU30" s="200"/>
      <c r="GV30" s="200"/>
      <c r="GW30" s="200"/>
      <c r="GX30" s="200"/>
      <c r="GY30" s="200"/>
      <c r="GZ30" s="200"/>
      <c r="HA30" s="200"/>
      <c r="HB30" s="200"/>
      <c r="HC30" s="200"/>
      <c r="HD30" s="200"/>
      <c r="HE30" s="200"/>
      <c r="HF30" s="200"/>
      <c r="HG30" s="200"/>
      <c r="HH30" s="200"/>
      <c r="HI30" s="200"/>
      <c r="HJ30" s="200"/>
      <c r="HK30" s="200"/>
      <c r="HL30" s="200"/>
      <c r="HM30" s="200"/>
      <c r="HN30" s="200"/>
      <c r="HO30" s="200"/>
      <c r="HP30" s="200"/>
      <c r="HQ30" s="200"/>
      <c r="HR30" s="200"/>
      <c r="HS30" s="200"/>
      <c r="HT30" s="200"/>
      <c r="HU30" s="200"/>
      <c r="HV30" s="200"/>
      <c r="HW30" s="200"/>
      <c r="HX30" s="200"/>
      <c r="HY30" s="200"/>
      <c r="HZ30" s="200"/>
      <c r="IA30" s="200"/>
      <c r="IB30" s="200"/>
      <c r="IC30" s="200"/>
      <c r="ID30" s="200"/>
      <c r="IE30" s="200"/>
      <c r="IF30" s="200"/>
      <c r="IG30" s="200"/>
      <c r="IH30" s="200"/>
      <c r="II30" s="200"/>
      <c r="IJ30" s="200"/>
      <c r="IK30" s="200"/>
      <c r="IL30" s="200"/>
      <c r="IM30" s="200"/>
      <c r="IN30" s="200"/>
      <c r="IO30" s="200"/>
      <c r="IP30" s="200"/>
      <c r="IQ30" s="200"/>
      <c r="IR30" s="200"/>
      <c r="IS30" s="200"/>
      <c r="IT30" s="200"/>
      <c r="IU30" s="200"/>
      <c r="IV30" s="200"/>
      <c r="IW30" s="200"/>
      <c r="IX30" s="200"/>
      <c r="IY30" s="200"/>
      <c r="IZ30" s="200"/>
      <c r="JA30" s="200"/>
      <c r="JB30" s="200"/>
      <c r="JC30" s="200"/>
      <c r="JD30" s="200"/>
      <c r="JE30" s="200"/>
      <c r="JF30" s="200"/>
      <c r="JG30" s="200"/>
      <c r="JH30" s="200"/>
      <c r="JI30" s="200"/>
      <c r="JJ30" s="200"/>
      <c r="JK30" s="200"/>
      <c r="JL30" s="200"/>
      <c r="JM30" s="200"/>
      <c r="JN30" s="200"/>
      <c r="JO30" s="200"/>
      <c r="JP30" s="200"/>
      <c r="JQ30" s="200"/>
      <c r="JR30" s="200"/>
      <c r="JS30" s="200"/>
      <c r="JT30" s="200"/>
      <c r="JU30" s="200"/>
      <c r="JV30" s="200"/>
      <c r="JW30" s="200"/>
      <c r="JX30" s="200"/>
      <c r="JY30" s="200"/>
      <c r="JZ30" s="200"/>
      <c r="KA30" s="200"/>
      <c r="KB30" s="200"/>
      <c r="KC30" s="200"/>
      <c r="KD30" s="200"/>
      <c r="KE30" s="200"/>
      <c r="KF30" s="200"/>
      <c r="KG30" s="200"/>
      <c r="KH30" s="200"/>
      <c r="KI30" s="200"/>
      <c r="KJ30" s="200"/>
      <c r="KK30" s="200"/>
      <c r="KL30" s="200"/>
      <c r="KM30" s="200"/>
      <c r="KN30" s="200"/>
      <c r="KO30" s="200"/>
      <c r="KP30" s="200"/>
      <c r="KQ30" s="200"/>
      <c r="KR30" s="200"/>
      <c r="KS30" s="200"/>
      <c r="KT30" s="200"/>
      <c r="KU30" s="200"/>
      <c r="KV30" s="200"/>
      <c r="KW30" s="200"/>
      <c r="KX30" s="200"/>
      <c r="KY30" s="200"/>
      <c r="KZ30" s="200"/>
      <c r="LA30" s="200"/>
      <c r="LB30" s="200"/>
      <c r="LC30" s="200"/>
      <c r="LD30" s="200"/>
      <c r="LE30" s="200"/>
      <c r="LF30" s="200"/>
      <c r="LG30" s="200"/>
      <c r="LH30" s="200"/>
      <c r="LI30" s="200"/>
      <c r="LJ30" s="200"/>
      <c r="LK30" s="200"/>
      <c r="LL30" s="200"/>
      <c r="LM30" s="200"/>
      <c r="LN30" s="200"/>
      <c r="LO30" s="200"/>
      <c r="LP30" s="200"/>
      <c r="LQ30" s="200"/>
      <c r="LR30" s="200"/>
      <c r="LS30" s="200"/>
      <c r="LT30" s="200"/>
      <c r="LU30" s="200"/>
      <c r="LV30" s="200"/>
      <c r="LW30" s="200"/>
      <c r="LX30" s="200"/>
      <c r="LY30" s="200"/>
      <c r="LZ30" s="200"/>
      <c r="MA30" s="200"/>
      <c r="MB30" s="200"/>
      <c r="MC30" s="200"/>
      <c r="MD30" s="200"/>
      <c r="ME30" s="200"/>
      <c r="MF30" s="200"/>
      <c r="MG30" s="200"/>
      <c r="MH30" s="200"/>
      <c r="MI30" s="200"/>
      <c r="MJ30" s="200"/>
      <c r="MK30" s="200"/>
      <c r="ML30" s="200"/>
      <c r="MM30" s="200"/>
      <c r="MN30" s="200"/>
      <c r="MO30" s="200"/>
      <c r="MP30" s="200"/>
      <c r="MQ30" s="200"/>
      <c r="MR30" s="200"/>
      <c r="MS30" s="200"/>
      <c r="MT30" s="200"/>
      <c r="MU30" s="200"/>
      <c r="MV30" s="200"/>
      <c r="MW30" s="200"/>
      <c r="MX30" s="200"/>
      <c r="MY30" s="200"/>
      <c r="MZ30" s="200"/>
      <c r="NA30" s="200"/>
      <c r="NB30" s="200"/>
      <c r="NC30" s="200"/>
      <c r="ND30" s="200"/>
      <c r="NE30" s="200"/>
      <c r="NF30" s="200"/>
      <c r="NG30" s="200"/>
      <c r="NH30" s="200"/>
      <c r="NI30" s="200"/>
      <c r="NJ30" s="200"/>
      <c r="NK30" s="200"/>
      <c r="NL30" s="200"/>
      <c r="NM30" s="200"/>
      <c r="NN30" s="200"/>
      <c r="NO30" s="200"/>
      <c r="NP30" s="200"/>
      <c r="NQ30" s="200"/>
      <c r="NR30" s="200"/>
      <c r="NS30" s="200"/>
      <c r="NT30" s="200"/>
      <c r="NU30" s="200"/>
      <c r="NV30" s="200"/>
      <c r="NW30" s="200"/>
      <c r="NX30" s="200"/>
      <c r="NY30" s="200"/>
      <c r="NZ30" s="200"/>
      <c r="OA30" s="200"/>
      <c r="OB30" s="200"/>
      <c r="OC30" s="200"/>
      <c r="OD30" s="200"/>
      <c r="OE30" s="200"/>
      <c r="OF30" s="200"/>
      <c r="OG30" s="200"/>
      <c r="OH30" s="200"/>
      <c r="OI30" s="200"/>
      <c r="OJ30" s="200"/>
      <c r="OK30" s="200"/>
      <c r="OL30" s="200"/>
      <c r="OM30" s="200"/>
      <c r="ON30" s="200"/>
      <c r="OO30" s="200"/>
      <c r="OP30" s="200"/>
      <c r="OQ30" s="200"/>
      <c r="OR30" s="200"/>
      <c r="OS30" s="200"/>
      <c r="OT30" s="200"/>
      <c r="OU30" s="200"/>
      <c r="OV30" s="200"/>
      <c r="OW30" s="200"/>
      <c r="OX30" s="200"/>
      <c r="OY30" s="200"/>
      <c r="OZ30" s="200"/>
      <c r="PA30" s="200"/>
      <c r="PB30" s="200"/>
      <c r="PC30" s="200"/>
      <c r="PD30" s="200"/>
      <c r="PE30" s="200"/>
      <c r="PF30" s="200"/>
      <c r="PG30" s="202"/>
    </row>
    <row r="31" ht="15.75" customHeight="1">
      <c r="B31" s="203">
        <f t="shared" si="4"/>
        <v>13</v>
      </c>
      <c r="C31" s="204" t="str">
        <f t="shared" si="3"/>
        <v/>
      </c>
      <c r="D31" s="217"/>
      <c r="E31" s="206"/>
      <c r="F31" s="217" t="s">
        <v>149</v>
      </c>
      <c r="G31" s="218">
        <v>45315.0</v>
      </c>
      <c r="H31" s="225">
        <v>13.0</v>
      </c>
      <c r="I31" s="210">
        <f>IF(ISBLANK(H31),"",
IF(EXACT($J$15,"x"),
WORKDAY(G31,H31-1,Feiertage!$B$6:$B$23),G31+H31-1))</f>
        <v>45331</v>
      </c>
      <c r="J31" s="220">
        <v>0.0</v>
      </c>
      <c r="K31" s="221">
        <v>1.0</v>
      </c>
      <c r="L31" s="222"/>
      <c r="M31" s="223"/>
      <c r="N31" s="223"/>
      <c r="O31" s="223" t="s">
        <v>96</v>
      </c>
      <c r="P31" s="197">
        <f>IF(ISBLANK(O31),"",
VLOOKUP(O31,Ressourcen!$C$8:$I$25,6,FALSE)-VLOOKUP(O31,Ressourcen!$C$8:$I$25,7,FALSE))</f>
        <v>52</v>
      </c>
      <c r="Q31" s="224"/>
      <c r="R31" s="199"/>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0"/>
      <c r="GW31" s="200"/>
      <c r="GX31" s="200"/>
      <c r="GY31" s="200"/>
      <c r="GZ31" s="200"/>
      <c r="HA31" s="200"/>
      <c r="HB31" s="200"/>
      <c r="HC31" s="200"/>
      <c r="HD31" s="200"/>
      <c r="HE31" s="200"/>
      <c r="HF31" s="200"/>
      <c r="HG31" s="200"/>
      <c r="HH31" s="200"/>
      <c r="HI31" s="200"/>
      <c r="HJ31" s="200"/>
      <c r="HK31" s="200"/>
      <c r="HL31" s="200"/>
      <c r="HM31" s="200"/>
      <c r="HN31" s="200"/>
      <c r="HO31" s="200"/>
      <c r="HP31" s="200"/>
      <c r="HQ31" s="200"/>
      <c r="HR31" s="200"/>
      <c r="HS31" s="200"/>
      <c r="HT31" s="200"/>
      <c r="HU31" s="200"/>
      <c r="HV31" s="200"/>
      <c r="HW31" s="200"/>
      <c r="HX31" s="200"/>
      <c r="HY31" s="200"/>
      <c r="HZ31" s="200"/>
      <c r="IA31" s="200"/>
      <c r="IB31" s="200"/>
      <c r="IC31" s="200"/>
      <c r="ID31" s="200"/>
      <c r="IE31" s="200"/>
      <c r="IF31" s="200"/>
      <c r="IG31" s="200"/>
      <c r="IH31" s="200"/>
      <c r="II31" s="200"/>
      <c r="IJ31" s="200"/>
      <c r="IK31" s="200"/>
      <c r="IL31" s="200"/>
      <c r="IM31" s="200"/>
      <c r="IN31" s="200"/>
      <c r="IO31" s="200"/>
      <c r="IP31" s="200"/>
      <c r="IQ31" s="200"/>
      <c r="IR31" s="200"/>
      <c r="IS31" s="200"/>
      <c r="IT31" s="200"/>
      <c r="IU31" s="200"/>
      <c r="IV31" s="200"/>
      <c r="IW31" s="200"/>
      <c r="IX31" s="200"/>
      <c r="IY31" s="200"/>
      <c r="IZ31" s="200"/>
      <c r="JA31" s="200"/>
      <c r="JB31" s="200"/>
      <c r="JC31" s="200"/>
      <c r="JD31" s="200"/>
      <c r="JE31" s="200"/>
      <c r="JF31" s="200"/>
      <c r="JG31" s="200"/>
      <c r="JH31" s="200"/>
      <c r="JI31" s="200"/>
      <c r="JJ31" s="200"/>
      <c r="JK31" s="200"/>
      <c r="JL31" s="200"/>
      <c r="JM31" s="200"/>
      <c r="JN31" s="200"/>
      <c r="JO31" s="200"/>
      <c r="JP31" s="200"/>
      <c r="JQ31" s="200"/>
      <c r="JR31" s="200"/>
      <c r="JS31" s="200"/>
      <c r="JT31" s="200"/>
      <c r="JU31" s="200"/>
      <c r="JV31" s="200"/>
      <c r="JW31" s="200"/>
      <c r="JX31" s="200"/>
      <c r="JY31" s="200"/>
      <c r="JZ31" s="200"/>
      <c r="KA31" s="200"/>
      <c r="KB31" s="200"/>
      <c r="KC31" s="200"/>
      <c r="KD31" s="200"/>
      <c r="KE31" s="200"/>
      <c r="KF31" s="200"/>
      <c r="KG31" s="200"/>
      <c r="KH31" s="200"/>
      <c r="KI31" s="200"/>
      <c r="KJ31" s="200"/>
      <c r="KK31" s="200"/>
      <c r="KL31" s="200"/>
      <c r="KM31" s="200"/>
      <c r="KN31" s="200"/>
      <c r="KO31" s="200"/>
      <c r="KP31" s="200"/>
      <c r="KQ31" s="200"/>
      <c r="KR31" s="200"/>
      <c r="KS31" s="200"/>
      <c r="KT31" s="200"/>
      <c r="KU31" s="200"/>
      <c r="KV31" s="200"/>
      <c r="KW31" s="200"/>
      <c r="KX31" s="200"/>
      <c r="KY31" s="200"/>
      <c r="KZ31" s="200"/>
      <c r="LA31" s="200"/>
      <c r="LB31" s="200"/>
      <c r="LC31" s="200"/>
      <c r="LD31" s="200"/>
      <c r="LE31" s="200"/>
      <c r="LF31" s="200"/>
      <c r="LG31" s="200"/>
      <c r="LH31" s="200"/>
      <c r="LI31" s="200"/>
      <c r="LJ31" s="200"/>
      <c r="LK31" s="200"/>
      <c r="LL31" s="200"/>
      <c r="LM31" s="200"/>
      <c r="LN31" s="200"/>
      <c r="LO31" s="200"/>
      <c r="LP31" s="200"/>
      <c r="LQ31" s="200"/>
      <c r="LR31" s="200"/>
      <c r="LS31" s="200"/>
      <c r="LT31" s="200"/>
      <c r="LU31" s="200"/>
      <c r="LV31" s="200"/>
      <c r="LW31" s="200"/>
      <c r="LX31" s="200"/>
      <c r="LY31" s="200"/>
      <c r="LZ31" s="200"/>
      <c r="MA31" s="200"/>
      <c r="MB31" s="200"/>
      <c r="MC31" s="200"/>
      <c r="MD31" s="200"/>
      <c r="ME31" s="200"/>
      <c r="MF31" s="200"/>
      <c r="MG31" s="200"/>
      <c r="MH31" s="200"/>
      <c r="MI31" s="200"/>
      <c r="MJ31" s="200"/>
      <c r="MK31" s="200"/>
      <c r="ML31" s="200"/>
      <c r="MM31" s="200"/>
      <c r="MN31" s="200"/>
      <c r="MO31" s="200"/>
      <c r="MP31" s="200"/>
      <c r="MQ31" s="200"/>
      <c r="MR31" s="200"/>
      <c r="MS31" s="200"/>
      <c r="MT31" s="200"/>
      <c r="MU31" s="200"/>
      <c r="MV31" s="200"/>
      <c r="MW31" s="200"/>
      <c r="MX31" s="200"/>
      <c r="MY31" s="200"/>
      <c r="MZ31" s="200"/>
      <c r="NA31" s="200"/>
      <c r="NB31" s="200"/>
      <c r="NC31" s="200"/>
      <c r="ND31" s="200"/>
      <c r="NE31" s="200"/>
      <c r="NF31" s="200"/>
      <c r="NG31" s="200"/>
      <c r="NH31" s="200"/>
      <c r="NI31" s="200"/>
      <c r="NJ31" s="200"/>
      <c r="NK31" s="200"/>
      <c r="NL31" s="200"/>
      <c r="NM31" s="200"/>
      <c r="NN31" s="200"/>
      <c r="NO31" s="200"/>
      <c r="NP31" s="200"/>
      <c r="NQ31" s="200"/>
      <c r="NR31" s="200"/>
      <c r="NS31" s="200"/>
      <c r="NT31" s="200"/>
      <c r="NU31" s="200"/>
      <c r="NV31" s="200"/>
      <c r="NW31" s="200"/>
      <c r="NX31" s="200"/>
      <c r="NY31" s="200"/>
      <c r="NZ31" s="200"/>
      <c r="OA31" s="200"/>
      <c r="OB31" s="200"/>
      <c r="OC31" s="200"/>
      <c r="OD31" s="200"/>
      <c r="OE31" s="200"/>
      <c r="OF31" s="200"/>
      <c r="OG31" s="200"/>
      <c r="OH31" s="200"/>
      <c r="OI31" s="200"/>
      <c r="OJ31" s="200"/>
      <c r="OK31" s="200"/>
      <c r="OL31" s="200"/>
      <c r="OM31" s="200"/>
      <c r="ON31" s="200"/>
      <c r="OO31" s="200"/>
      <c r="OP31" s="200"/>
      <c r="OQ31" s="200"/>
      <c r="OR31" s="200"/>
      <c r="OS31" s="200"/>
      <c r="OT31" s="200"/>
      <c r="OU31" s="200"/>
      <c r="OV31" s="200"/>
      <c r="OW31" s="200"/>
      <c r="OX31" s="200"/>
      <c r="OY31" s="200"/>
      <c r="OZ31" s="200"/>
      <c r="PA31" s="200"/>
      <c r="PB31" s="200"/>
      <c r="PC31" s="200"/>
      <c r="PD31" s="200"/>
      <c r="PE31" s="200"/>
      <c r="PF31" s="200"/>
      <c r="PG31" s="202"/>
    </row>
    <row r="32" ht="15.75" customHeight="1">
      <c r="B32" s="203">
        <f t="shared" si="4"/>
        <v>14</v>
      </c>
      <c r="C32" s="204" t="str">
        <f t="shared" si="3"/>
        <v>x</v>
      </c>
      <c r="D32" s="217" t="s">
        <v>58</v>
      </c>
      <c r="E32" s="206"/>
      <c r="F32" s="207"/>
      <c r="G32" s="218"/>
      <c r="H32" s="225"/>
      <c r="I32" s="210" t="str">
        <f>IF(ISBLANK(H32),"",
IF(EXACT($J$15,"x"),
WORKDAY(G32,H32-1,Feiertage!$B$6:$B$23),G32+H32-1))</f>
        <v/>
      </c>
      <c r="J32" s="220"/>
      <c r="K32" s="221"/>
      <c r="L32" s="222"/>
      <c r="M32" s="223"/>
      <c r="N32" s="223"/>
      <c r="O32" s="223"/>
      <c r="P32" s="197" t="str">
        <f>IF(ISBLANK(O32),"",
VLOOKUP(O32,Ressourcen!$C$8:$I$25,6,FALSE)-VLOOKUP(O32,Ressourcen!$C$8:$I$25,7,FALSE))</f>
        <v/>
      </c>
      <c r="Q32" s="224"/>
      <c r="R32" s="199"/>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c r="HQ32" s="200"/>
      <c r="HR32" s="200"/>
      <c r="HS32" s="200"/>
      <c r="HT32" s="200"/>
      <c r="HU32" s="200"/>
      <c r="HV32" s="200"/>
      <c r="HW32" s="200"/>
      <c r="HX32" s="200"/>
      <c r="HY32" s="200"/>
      <c r="HZ32" s="200"/>
      <c r="IA32" s="200"/>
      <c r="IB32" s="200"/>
      <c r="IC32" s="200"/>
      <c r="ID32" s="200"/>
      <c r="IE32" s="200"/>
      <c r="IF32" s="200"/>
      <c r="IG32" s="200"/>
      <c r="IH32" s="200"/>
      <c r="II32" s="200"/>
      <c r="IJ32" s="200"/>
      <c r="IK32" s="200"/>
      <c r="IL32" s="200"/>
      <c r="IM32" s="200"/>
      <c r="IN32" s="200"/>
      <c r="IO32" s="200"/>
      <c r="IP32" s="200"/>
      <c r="IQ32" s="200"/>
      <c r="IR32" s="200"/>
      <c r="IS32" s="200"/>
      <c r="IT32" s="200"/>
      <c r="IU32" s="200"/>
      <c r="IV32" s="200"/>
      <c r="IW32" s="200"/>
      <c r="IX32" s="200"/>
      <c r="IY32" s="200"/>
      <c r="IZ32" s="200"/>
      <c r="JA32" s="200"/>
      <c r="JB32" s="200"/>
      <c r="JC32" s="200"/>
      <c r="JD32" s="200"/>
      <c r="JE32" s="200"/>
      <c r="JF32" s="200"/>
      <c r="JG32" s="200"/>
      <c r="JH32" s="200"/>
      <c r="JI32" s="200"/>
      <c r="JJ32" s="200"/>
      <c r="JK32" s="200"/>
      <c r="JL32" s="200"/>
      <c r="JM32" s="200"/>
      <c r="JN32" s="200"/>
      <c r="JO32" s="200"/>
      <c r="JP32" s="200"/>
      <c r="JQ32" s="200"/>
      <c r="JR32" s="200"/>
      <c r="JS32" s="200"/>
      <c r="JT32" s="200"/>
      <c r="JU32" s="200"/>
      <c r="JV32" s="200"/>
      <c r="JW32" s="200"/>
      <c r="JX32" s="200"/>
      <c r="JY32" s="200"/>
      <c r="JZ32" s="200"/>
      <c r="KA32" s="200"/>
      <c r="KB32" s="200"/>
      <c r="KC32" s="200"/>
      <c r="KD32" s="200"/>
      <c r="KE32" s="200"/>
      <c r="KF32" s="200"/>
      <c r="KG32" s="200"/>
      <c r="KH32" s="200"/>
      <c r="KI32" s="200"/>
      <c r="KJ32" s="200"/>
      <c r="KK32" s="200"/>
      <c r="KL32" s="200"/>
      <c r="KM32" s="200"/>
      <c r="KN32" s="200"/>
      <c r="KO32" s="200"/>
      <c r="KP32" s="200"/>
      <c r="KQ32" s="200"/>
      <c r="KR32" s="200"/>
      <c r="KS32" s="200"/>
      <c r="KT32" s="200"/>
      <c r="KU32" s="200"/>
      <c r="KV32" s="200"/>
      <c r="KW32" s="200"/>
      <c r="KX32" s="200"/>
      <c r="KY32" s="200"/>
      <c r="KZ32" s="200"/>
      <c r="LA32" s="200"/>
      <c r="LB32" s="200"/>
      <c r="LC32" s="200"/>
      <c r="LD32" s="200"/>
      <c r="LE32" s="200"/>
      <c r="LF32" s="200"/>
      <c r="LG32" s="200"/>
      <c r="LH32" s="200"/>
      <c r="LI32" s="200"/>
      <c r="LJ32" s="200"/>
      <c r="LK32" s="200"/>
      <c r="LL32" s="200"/>
      <c r="LM32" s="200"/>
      <c r="LN32" s="200"/>
      <c r="LO32" s="200"/>
      <c r="LP32" s="200"/>
      <c r="LQ32" s="200"/>
      <c r="LR32" s="200"/>
      <c r="LS32" s="200"/>
      <c r="LT32" s="200"/>
      <c r="LU32" s="200"/>
      <c r="LV32" s="200"/>
      <c r="LW32" s="200"/>
      <c r="LX32" s="200"/>
      <c r="LY32" s="200"/>
      <c r="LZ32" s="200"/>
      <c r="MA32" s="200"/>
      <c r="MB32" s="200"/>
      <c r="MC32" s="200"/>
      <c r="MD32" s="200"/>
      <c r="ME32" s="200"/>
      <c r="MF32" s="200"/>
      <c r="MG32" s="200"/>
      <c r="MH32" s="200"/>
      <c r="MI32" s="200"/>
      <c r="MJ32" s="200"/>
      <c r="MK32" s="200"/>
      <c r="ML32" s="200"/>
      <c r="MM32" s="200"/>
      <c r="MN32" s="200"/>
      <c r="MO32" s="200"/>
      <c r="MP32" s="200"/>
      <c r="MQ32" s="200"/>
      <c r="MR32" s="200"/>
      <c r="MS32" s="200"/>
      <c r="MT32" s="200"/>
      <c r="MU32" s="200"/>
      <c r="MV32" s="200"/>
      <c r="MW32" s="200"/>
      <c r="MX32" s="200"/>
      <c r="MY32" s="200"/>
      <c r="MZ32" s="200"/>
      <c r="NA32" s="200"/>
      <c r="NB32" s="200"/>
      <c r="NC32" s="200"/>
      <c r="ND32" s="200"/>
      <c r="NE32" s="200"/>
      <c r="NF32" s="200"/>
      <c r="NG32" s="200"/>
      <c r="NH32" s="200"/>
      <c r="NI32" s="200"/>
      <c r="NJ32" s="200"/>
      <c r="NK32" s="200"/>
      <c r="NL32" s="200"/>
      <c r="NM32" s="200"/>
      <c r="NN32" s="200"/>
      <c r="NO32" s="200"/>
      <c r="NP32" s="200"/>
      <c r="NQ32" s="200"/>
      <c r="NR32" s="200"/>
      <c r="NS32" s="200"/>
      <c r="NT32" s="200"/>
      <c r="NU32" s="200"/>
      <c r="NV32" s="200"/>
      <c r="NW32" s="200"/>
      <c r="NX32" s="200"/>
      <c r="NY32" s="200"/>
      <c r="NZ32" s="200"/>
      <c r="OA32" s="200"/>
      <c r="OB32" s="200"/>
      <c r="OC32" s="200"/>
      <c r="OD32" s="200"/>
      <c r="OE32" s="200"/>
      <c r="OF32" s="200"/>
      <c r="OG32" s="200"/>
      <c r="OH32" s="200"/>
      <c r="OI32" s="200"/>
      <c r="OJ32" s="200"/>
      <c r="OK32" s="200"/>
      <c r="OL32" s="200"/>
      <c r="OM32" s="200"/>
      <c r="ON32" s="200"/>
      <c r="OO32" s="200"/>
      <c r="OP32" s="200"/>
      <c r="OQ32" s="200"/>
      <c r="OR32" s="200"/>
      <c r="OS32" s="200"/>
      <c r="OT32" s="200"/>
      <c r="OU32" s="200"/>
      <c r="OV32" s="200"/>
      <c r="OW32" s="200"/>
      <c r="OX32" s="200"/>
      <c r="OY32" s="200"/>
      <c r="OZ32" s="200"/>
      <c r="PA32" s="200"/>
      <c r="PB32" s="200"/>
      <c r="PC32" s="200"/>
      <c r="PD32" s="200"/>
      <c r="PE32" s="200"/>
      <c r="PF32" s="200"/>
      <c r="PG32" s="202"/>
    </row>
    <row r="33" ht="15.75" customHeight="1">
      <c r="B33" s="203">
        <f t="shared" si="4"/>
        <v>15</v>
      </c>
      <c r="C33" s="204" t="str">
        <f t="shared" si="3"/>
        <v/>
      </c>
      <c r="D33" s="217"/>
      <c r="E33" s="206"/>
      <c r="F33" s="217" t="s">
        <v>150</v>
      </c>
      <c r="G33" s="218">
        <v>45324.0</v>
      </c>
      <c r="H33" s="225">
        <v>1.0</v>
      </c>
      <c r="I33" s="210">
        <f>IF(ISBLANK(H33),"",
IF(EXACT($J$15,"x"),
WORKDAY(G33,H33-1,Feiertage!$B$6:$B$23),G33+H33-1))</f>
        <v>45324</v>
      </c>
      <c r="J33" s="220">
        <v>0.0</v>
      </c>
      <c r="K33" s="221">
        <v>1.0</v>
      </c>
      <c r="L33" s="222"/>
      <c r="M33" s="218">
        <v>45324.0</v>
      </c>
      <c r="N33" s="223"/>
      <c r="O33" s="223" t="s">
        <v>101</v>
      </c>
      <c r="P33" s="197">
        <f>IF(ISBLANK(O33),"",
VLOOKUP(O33,Ressourcen!$C$8:$I$25,6,FALSE)-VLOOKUP(O33,Ressourcen!$C$8:$I$25,7,FALSE))</f>
        <v>104</v>
      </c>
      <c r="Q33" s="224"/>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c r="IW33" s="200"/>
      <c r="IX33" s="200"/>
      <c r="IY33" s="200"/>
      <c r="IZ33" s="200"/>
      <c r="JA33" s="200"/>
      <c r="JB33" s="200"/>
      <c r="JC33" s="200"/>
      <c r="JD33" s="200"/>
      <c r="JE33" s="200"/>
      <c r="JF33" s="200"/>
      <c r="JG33" s="200"/>
      <c r="JH33" s="200"/>
      <c r="JI33" s="200"/>
      <c r="JJ33" s="200"/>
      <c r="JK33" s="200"/>
      <c r="JL33" s="200"/>
      <c r="JM33" s="200"/>
      <c r="JN33" s="200"/>
      <c r="JO33" s="200"/>
      <c r="JP33" s="200"/>
      <c r="JQ33" s="200"/>
      <c r="JR33" s="200"/>
      <c r="JS33" s="200"/>
      <c r="JT33" s="200"/>
      <c r="JU33" s="200"/>
      <c r="JV33" s="200"/>
      <c r="JW33" s="200"/>
      <c r="JX33" s="200"/>
      <c r="JY33" s="200"/>
      <c r="JZ33" s="200"/>
      <c r="KA33" s="200"/>
      <c r="KB33" s="200"/>
      <c r="KC33" s="200"/>
      <c r="KD33" s="200"/>
      <c r="KE33" s="200"/>
      <c r="KF33" s="200"/>
      <c r="KG33" s="200"/>
      <c r="KH33" s="200"/>
      <c r="KI33" s="200"/>
      <c r="KJ33" s="200"/>
      <c r="KK33" s="200"/>
      <c r="KL33" s="200"/>
      <c r="KM33" s="200"/>
      <c r="KN33" s="200"/>
      <c r="KO33" s="200"/>
      <c r="KP33" s="200"/>
      <c r="KQ33" s="200"/>
      <c r="KR33" s="200"/>
      <c r="KS33" s="200"/>
      <c r="KT33" s="200"/>
      <c r="KU33" s="200"/>
      <c r="KV33" s="200"/>
      <c r="KW33" s="200"/>
      <c r="KX33" s="200"/>
      <c r="KY33" s="200"/>
      <c r="KZ33" s="200"/>
      <c r="LA33" s="200"/>
      <c r="LB33" s="200"/>
      <c r="LC33" s="200"/>
      <c r="LD33" s="200"/>
      <c r="LE33" s="200"/>
      <c r="LF33" s="200"/>
      <c r="LG33" s="200"/>
      <c r="LH33" s="200"/>
      <c r="LI33" s="200"/>
      <c r="LJ33" s="200"/>
      <c r="LK33" s="200"/>
      <c r="LL33" s="200"/>
      <c r="LM33" s="200"/>
      <c r="LN33" s="200"/>
      <c r="LO33" s="200"/>
      <c r="LP33" s="200"/>
      <c r="LQ33" s="200"/>
      <c r="LR33" s="200"/>
      <c r="LS33" s="200"/>
      <c r="LT33" s="200"/>
      <c r="LU33" s="200"/>
      <c r="LV33" s="200"/>
      <c r="LW33" s="200"/>
      <c r="LX33" s="200"/>
      <c r="LY33" s="200"/>
      <c r="LZ33" s="200"/>
      <c r="MA33" s="200"/>
      <c r="MB33" s="200"/>
      <c r="MC33" s="200"/>
      <c r="MD33" s="200"/>
      <c r="ME33" s="200"/>
      <c r="MF33" s="200"/>
      <c r="MG33" s="200"/>
      <c r="MH33" s="200"/>
      <c r="MI33" s="200"/>
      <c r="MJ33" s="200"/>
      <c r="MK33" s="200"/>
      <c r="ML33" s="200"/>
      <c r="MM33" s="200"/>
      <c r="MN33" s="200"/>
      <c r="MO33" s="200"/>
      <c r="MP33" s="200"/>
      <c r="MQ33" s="200"/>
      <c r="MR33" s="200"/>
      <c r="MS33" s="200"/>
      <c r="MT33" s="200"/>
      <c r="MU33" s="200"/>
      <c r="MV33" s="200"/>
      <c r="MW33" s="200"/>
      <c r="MX33" s="200"/>
      <c r="MY33" s="200"/>
      <c r="MZ33" s="200"/>
      <c r="NA33" s="200"/>
      <c r="NB33" s="200"/>
      <c r="NC33" s="200"/>
      <c r="ND33" s="200"/>
      <c r="NE33" s="200"/>
      <c r="NF33" s="200"/>
      <c r="NG33" s="200"/>
      <c r="NH33" s="200"/>
      <c r="NI33" s="200"/>
      <c r="NJ33" s="200"/>
      <c r="NK33" s="200"/>
      <c r="NL33" s="200"/>
      <c r="NM33" s="200"/>
      <c r="NN33" s="200"/>
      <c r="NO33" s="200"/>
      <c r="NP33" s="200"/>
      <c r="NQ33" s="200"/>
      <c r="NR33" s="200"/>
      <c r="NS33" s="200"/>
      <c r="NT33" s="200"/>
      <c r="NU33" s="200"/>
      <c r="NV33" s="200"/>
      <c r="NW33" s="200"/>
      <c r="NX33" s="200"/>
      <c r="NY33" s="200"/>
      <c r="NZ33" s="200"/>
      <c r="OA33" s="200"/>
      <c r="OB33" s="200"/>
      <c r="OC33" s="200"/>
      <c r="OD33" s="200"/>
      <c r="OE33" s="200"/>
      <c r="OF33" s="200"/>
      <c r="OG33" s="200"/>
      <c r="OH33" s="200"/>
      <c r="OI33" s="200"/>
      <c r="OJ33" s="200"/>
      <c r="OK33" s="200"/>
      <c r="OL33" s="200"/>
      <c r="OM33" s="200"/>
      <c r="ON33" s="200"/>
      <c r="OO33" s="200"/>
      <c r="OP33" s="200"/>
      <c r="OQ33" s="200"/>
      <c r="OR33" s="200"/>
      <c r="OS33" s="200"/>
      <c r="OT33" s="200"/>
      <c r="OU33" s="200"/>
      <c r="OV33" s="200"/>
      <c r="OW33" s="200"/>
      <c r="OX33" s="200"/>
      <c r="OY33" s="200"/>
      <c r="OZ33" s="200"/>
      <c r="PA33" s="200"/>
      <c r="PB33" s="200"/>
      <c r="PC33" s="200"/>
      <c r="PD33" s="200"/>
      <c r="PE33" s="200"/>
      <c r="PF33" s="200"/>
      <c r="PG33" s="202"/>
    </row>
    <row r="34" ht="15.75" customHeight="1">
      <c r="B34" s="203">
        <f t="shared" si="4"/>
        <v>16</v>
      </c>
      <c r="C34" s="204" t="str">
        <f t="shared" si="3"/>
        <v/>
      </c>
      <c r="D34" s="217"/>
      <c r="E34" s="206"/>
      <c r="F34" s="207" t="s">
        <v>151</v>
      </c>
      <c r="G34" s="218">
        <v>45327.0</v>
      </c>
      <c r="H34" s="225">
        <v>10.0</v>
      </c>
      <c r="I34" s="210">
        <f>IF(ISBLANK(H34),"",
IF(EXACT($J$15,"x"),
WORKDAY(G34,H34-1,Feiertage!$B$6:$B$23),G34+H34-1))</f>
        <v>45338</v>
      </c>
      <c r="J34" s="220">
        <v>0.0</v>
      </c>
      <c r="K34" s="221">
        <v>1.0</v>
      </c>
      <c r="L34" s="222"/>
      <c r="M34" s="223"/>
      <c r="N34" s="223"/>
      <c r="O34" s="223" t="s">
        <v>101</v>
      </c>
      <c r="P34" s="197">
        <f>IF(ISBLANK(O34),"",
VLOOKUP(O34,Ressourcen!$C$8:$I$25,6,FALSE)-VLOOKUP(O34,Ressourcen!$C$8:$I$25,7,FALSE))</f>
        <v>104</v>
      </c>
      <c r="Q34" s="224"/>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c r="IC34" s="200"/>
      <c r="ID34" s="200"/>
      <c r="IE34" s="200"/>
      <c r="IF34" s="200"/>
      <c r="IG34" s="200"/>
      <c r="IH34" s="200"/>
      <c r="II34" s="200"/>
      <c r="IJ34" s="200"/>
      <c r="IK34" s="200"/>
      <c r="IL34" s="200"/>
      <c r="IM34" s="200"/>
      <c r="IN34" s="200"/>
      <c r="IO34" s="200"/>
      <c r="IP34" s="200"/>
      <c r="IQ34" s="200"/>
      <c r="IR34" s="200"/>
      <c r="IS34" s="200"/>
      <c r="IT34" s="200"/>
      <c r="IU34" s="200"/>
      <c r="IV34" s="200"/>
      <c r="IW34" s="200"/>
      <c r="IX34" s="200"/>
      <c r="IY34" s="200"/>
      <c r="IZ34" s="200"/>
      <c r="JA34" s="200"/>
      <c r="JB34" s="200"/>
      <c r="JC34" s="200"/>
      <c r="JD34" s="200"/>
      <c r="JE34" s="200"/>
      <c r="JF34" s="200"/>
      <c r="JG34" s="200"/>
      <c r="JH34" s="200"/>
      <c r="JI34" s="200"/>
      <c r="JJ34" s="200"/>
      <c r="JK34" s="200"/>
      <c r="JL34" s="200"/>
      <c r="JM34" s="200"/>
      <c r="JN34" s="200"/>
      <c r="JO34" s="200"/>
      <c r="JP34" s="200"/>
      <c r="JQ34" s="200"/>
      <c r="JR34" s="200"/>
      <c r="JS34" s="200"/>
      <c r="JT34" s="200"/>
      <c r="JU34" s="200"/>
      <c r="JV34" s="200"/>
      <c r="JW34" s="200"/>
      <c r="JX34" s="200"/>
      <c r="JY34" s="200"/>
      <c r="JZ34" s="200"/>
      <c r="KA34" s="200"/>
      <c r="KB34" s="200"/>
      <c r="KC34" s="200"/>
      <c r="KD34" s="200"/>
      <c r="KE34" s="200"/>
      <c r="KF34" s="200"/>
      <c r="KG34" s="200"/>
      <c r="KH34" s="200"/>
      <c r="KI34" s="200"/>
      <c r="KJ34" s="200"/>
      <c r="KK34" s="200"/>
      <c r="KL34" s="200"/>
      <c r="KM34" s="200"/>
      <c r="KN34" s="200"/>
      <c r="KO34" s="200"/>
      <c r="KP34" s="200"/>
      <c r="KQ34" s="200"/>
      <c r="KR34" s="200"/>
      <c r="KS34" s="200"/>
      <c r="KT34" s="200"/>
      <c r="KU34" s="200"/>
      <c r="KV34" s="200"/>
      <c r="KW34" s="200"/>
      <c r="KX34" s="200"/>
      <c r="KY34" s="200"/>
      <c r="KZ34" s="200"/>
      <c r="LA34" s="200"/>
      <c r="LB34" s="200"/>
      <c r="LC34" s="200"/>
      <c r="LD34" s="200"/>
      <c r="LE34" s="200"/>
      <c r="LF34" s="200"/>
      <c r="LG34" s="200"/>
      <c r="LH34" s="200"/>
      <c r="LI34" s="200"/>
      <c r="LJ34" s="200"/>
      <c r="LK34" s="200"/>
      <c r="LL34" s="200"/>
      <c r="LM34" s="200"/>
      <c r="LN34" s="200"/>
      <c r="LO34" s="200"/>
      <c r="LP34" s="200"/>
      <c r="LQ34" s="200"/>
      <c r="LR34" s="200"/>
      <c r="LS34" s="200"/>
      <c r="LT34" s="200"/>
      <c r="LU34" s="200"/>
      <c r="LV34" s="200"/>
      <c r="LW34" s="200"/>
      <c r="LX34" s="200"/>
      <c r="LY34" s="200"/>
      <c r="LZ34" s="200"/>
      <c r="MA34" s="200"/>
      <c r="MB34" s="200"/>
      <c r="MC34" s="200"/>
      <c r="MD34" s="200"/>
      <c r="ME34" s="200"/>
      <c r="MF34" s="200"/>
      <c r="MG34" s="200"/>
      <c r="MH34" s="200"/>
      <c r="MI34" s="200"/>
      <c r="MJ34" s="200"/>
      <c r="MK34" s="200"/>
      <c r="ML34" s="200"/>
      <c r="MM34" s="200"/>
      <c r="MN34" s="200"/>
      <c r="MO34" s="200"/>
      <c r="MP34" s="200"/>
      <c r="MQ34" s="200"/>
      <c r="MR34" s="200"/>
      <c r="MS34" s="200"/>
      <c r="MT34" s="200"/>
      <c r="MU34" s="200"/>
      <c r="MV34" s="200"/>
      <c r="MW34" s="200"/>
      <c r="MX34" s="200"/>
      <c r="MY34" s="200"/>
      <c r="MZ34" s="200"/>
      <c r="NA34" s="200"/>
      <c r="NB34" s="200"/>
      <c r="NC34" s="200"/>
      <c r="ND34" s="200"/>
      <c r="NE34" s="200"/>
      <c r="NF34" s="200"/>
      <c r="NG34" s="200"/>
      <c r="NH34" s="200"/>
      <c r="NI34" s="200"/>
      <c r="NJ34" s="200"/>
      <c r="NK34" s="200"/>
      <c r="NL34" s="200"/>
      <c r="NM34" s="200"/>
      <c r="NN34" s="200"/>
      <c r="NO34" s="200"/>
      <c r="NP34" s="200"/>
      <c r="NQ34" s="200"/>
      <c r="NR34" s="200"/>
      <c r="NS34" s="200"/>
      <c r="NT34" s="200"/>
      <c r="NU34" s="200"/>
      <c r="NV34" s="200"/>
      <c r="NW34" s="200"/>
      <c r="NX34" s="200"/>
      <c r="NY34" s="200"/>
      <c r="NZ34" s="200"/>
      <c r="OA34" s="200"/>
      <c r="OB34" s="200"/>
      <c r="OC34" s="200"/>
      <c r="OD34" s="200"/>
      <c r="OE34" s="200"/>
      <c r="OF34" s="200"/>
      <c r="OG34" s="200"/>
      <c r="OH34" s="200"/>
      <c r="OI34" s="200"/>
      <c r="OJ34" s="200"/>
      <c r="OK34" s="200"/>
      <c r="OL34" s="200"/>
      <c r="OM34" s="200"/>
      <c r="ON34" s="200"/>
      <c r="OO34" s="200"/>
      <c r="OP34" s="200"/>
      <c r="OQ34" s="200"/>
      <c r="OR34" s="200"/>
      <c r="OS34" s="200"/>
      <c r="OT34" s="200"/>
      <c r="OU34" s="200"/>
      <c r="OV34" s="200"/>
      <c r="OW34" s="200"/>
      <c r="OX34" s="200"/>
      <c r="OY34" s="200"/>
      <c r="OZ34" s="200"/>
      <c r="PA34" s="200"/>
      <c r="PB34" s="200"/>
      <c r="PC34" s="200"/>
      <c r="PD34" s="200"/>
      <c r="PE34" s="200"/>
      <c r="PF34" s="200"/>
      <c r="PG34" s="202"/>
    </row>
    <row r="35" ht="15.75" customHeight="1">
      <c r="B35" s="203">
        <f t="shared" si="4"/>
        <v>17</v>
      </c>
      <c r="C35" s="204" t="str">
        <f t="shared" si="3"/>
        <v/>
      </c>
      <c r="D35" s="217"/>
      <c r="E35" s="206"/>
      <c r="F35" s="217" t="s">
        <v>152</v>
      </c>
      <c r="G35" s="218">
        <v>45341.0</v>
      </c>
      <c r="H35" s="225">
        <v>5.0</v>
      </c>
      <c r="I35" s="210">
        <f>IF(ISBLANK(H35),"",
IF(EXACT($J$15,"x"),
WORKDAY(G35,H35-1,Feiertage!$B$6:$B$23),G35+H35-1))</f>
        <v>45345</v>
      </c>
      <c r="J35" s="220">
        <v>0.0</v>
      </c>
      <c r="K35" s="221">
        <v>1.0</v>
      </c>
      <c r="L35" s="222"/>
      <c r="M35" s="223"/>
      <c r="N35" s="223"/>
      <c r="O35" s="223" t="s">
        <v>101</v>
      </c>
      <c r="P35" s="197">
        <f>IF(ISBLANK(O35),"",
VLOOKUP(O35,Ressourcen!$C$8:$I$25,6,FALSE)-VLOOKUP(O35,Ressourcen!$C$8:$I$25,7,FALSE))</f>
        <v>104</v>
      </c>
      <c r="Q35" s="224"/>
      <c r="R35" s="199"/>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200"/>
      <c r="GB35" s="200"/>
      <c r="GC35" s="200"/>
      <c r="GD35" s="200"/>
      <c r="GE35" s="200"/>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c r="HQ35" s="200"/>
      <c r="HR35" s="200"/>
      <c r="HS35" s="200"/>
      <c r="HT35" s="200"/>
      <c r="HU35" s="200"/>
      <c r="HV35" s="200"/>
      <c r="HW35" s="200"/>
      <c r="HX35" s="200"/>
      <c r="HY35" s="200"/>
      <c r="HZ35" s="200"/>
      <c r="IA35" s="200"/>
      <c r="IB35" s="200"/>
      <c r="IC35" s="200"/>
      <c r="ID35" s="200"/>
      <c r="IE35" s="200"/>
      <c r="IF35" s="200"/>
      <c r="IG35" s="200"/>
      <c r="IH35" s="200"/>
      <c r="II35" s="200"/>
      <c r="IJ35" s="200"/>
      <c r="IK35" s="200"/>
      <c r="IL35" s="200"/>
      <c r="IM35" s="200"/>
      <c r="IN35" s="200"/>
      <c r="IO35" s="200"/>
      <c r="IP35" s="200"/>
      <c r="IQ35" s="200"/>
      <c r="IR35" s="200"/>
      <c r="IS35" s="200"/>
      <c r="IT35" s="200"/>
      <c r="IU35" s="200"/>
      <c r="IV35" s="200"/>
      <c r="IW35" s="200"/>
      <c r="IX35" s="200"/>
      <c r="IY35" s="200"/>
      <c r="IZ35" s="200"/>
      <c r="JA35" s="200"/>
      <c r="JB35" s="200"/>
      <c r="JC35" s="200"/>
      <c r="JD35" s="200"/>
      <c r="JE35" s="200"/>
      <c r="JF35" s="200"/>
      <c r="JG35" s="200"/>
      <c r="JH35" s="200"/>
      <c r="JI35" s="200"/>
      <c r="JJ35" s="200"/>
      <c r="JK35" s="200"/>
      <c r="JL35" s="200"/>
      <c r="JM35" s="200"/>
      <c r="JN35" s="200"/>
      <c r="JO35" s="200"/>
      <c r="JP35" s="200"/>
      <c r="JQ35" s="200"/>
      <c r="JR35" s="200"/>
      <c r="JS35" s="200"/>
      <c r="JT35" s="200"/>
      <c r="JU35" s="200"/>
      <c r="JV35" s="200"/>
      <c r="JW35" s="200"/>
      <c r="JX35" s="200"/>
      <c r="JY35" s="200"/>
      <c r="JZ35" s="200"/>
      <c r="KA35" s="200"/>
      <c r="KB35" s="200"/>
      <c r="KC35" s="200"/>
      <c r="KD35" s="200"/>
      <c r="KE35" s="200"/>
      <c r="KF35" s="200"/>
      <c r="KG35" s="200"/>
      <c r="KH35" s="200"/>
      <c r="KI35" s="200"/>
      <c r="KJ35" s="200"/>
      <c r="KK35" s="200"/>
      <c r="KL35" s="200"/>
      <c r="KM35" s="200"/>
      <c r="KN35" s="200"/>
      <c r="KO35" s="200"/>
      <c r="KP35" s="200"/>
      <c r="KQ35" s="200"/>
      <c r="KR35" s="200"/>
      <c r="KS35" s="200"/>
      <c r="KT35" s="200"/>
      <c r="KU35" s="200"/>
      <c r="KV35" s="200"/>
      <c r="KW35" s="200"/>
      <c r="KX35" s="200"/>
      <c r="KY35" s="200"/>
      <c r="KZ35" s="200"/>
      <c r="LA35" s="200"/>
      <c r="LB35" s="200"/>
      <c r="LC35" s="200"/>
      <c r="LD35" s="200"/>
      <c r="LE35" s="200"/>
      <c r="LF35" s="200"/>
      <c r="LG35" s="200"/>
      <c r="LH35" s="200"/>
      <c r="LI35" s="200"/>
      <c r="LJ35" s="200"/>
      <c r="LK35" s="200"/>
      <c r="LL35" s="200"/>
      <c r="LM35" s="200"/>
      <c r="LN35" s="200"/>
      <c r="LO35" s="200"/>
      <c r="LP35" s="200"/>
      <c r="LQ35" s="200"/>
      <c r="LR35" s="200"/>
      <c r="LS35" s="200"/>
      <c r="LT35" s="200"/>
      <c r="LU35" s="200"/>
      <c r="LV35" s="200"/>
      <c r="LW35" s="200"/>
      <c r="LX35" s="200"/>
      <c r="LY35" s="200"/>
      <c r="LZ35" s="200"/>
      <c r="MA35" s="200"/>
      <c r="MB35" s="200"/>
      <c r="MC35" s="200"/>
      <c r="MD35" s="200"/>
      <c r="ME35" s="200"/>
      <c r="MF35" s="200"/>
      <c r="MG35" s="200"/>
      <c r="MH35" s="200"/>
      <c r="MI35" s="200"/>
      <c r="MJ35" s="200"/>
      <c r="MK35" s="200"/>
      <c r="ML35" s="200"/>
      <c r="MM35" s="200"/>
      <c r="MN35" s="200"/>
      <c r="MO35" s="200"/>
      <c r="MP35" s="200"/>
      <c r="MQ35" s="200"/>
      <c r="MR35" s="200"/>
      <c r="MS35" s="200"/>
      <c r="MT35" s="200"/>
      <c r="MU35" s="200"/>
      <c r="MV35" s="200"/>
      <c r="MW35" s="200"/>
      <c r="MX35" s="200"/>
      <c r="MY35" s="200"/>
      <c r="MZ35" s="200"/>
      <c r="NA35" s="200"/>
      <c r="NB35" s="200"/>
      <c r="NC35" s="200"/>
      <c r="ND35" s="200"/>
      <c r="NE35" s="200"/>
      <c r="NF35" s="200"/>
      <c r="NG35" s="200"/>
      <c r="NH35" s="200"/>
      <c r="NI35" s="200"/>
      <c r="NJ35" s="200"/>
      <c r="NK35" s="200"/>
      <c r="NL35" s="200"/>
      <c r="NM35" s="200"/>
      <c r="NN35" s="200"/>
      <c r="NO35" s="200"/>
      <c r="NP35" s="200"/>
      <c r="NQ35" s="200"/>
      <c r="NR35" s="200"/>
      <c r="NS35" s="200"/>
      <c r="NT35" s="200"/>
      <c r="NU35" s="200"/>
      <c r="NV35" s="200"/>
      <c r="NW35" s="200"/>
      <c r="NX35" s="200"/>
      <c r="NY35" s="200"/>
      <c r="NZ35" s="200"/>
      <c r="OA35" s="200"/>
      <c r="OB35" s="200"/>
      <c r="OC35" s="200"/>
      <c r="OD35" s="200"/>
      <c r="OE35" s="200"/>
      <c r="OF35" s="200"/>
      <c r="OG35" s="200"/>
      <c r="OH35" s="200"/>
      <c r="OI35" s="200"/>
      <c r="OJ35" s="200"/>
      <c r="OK35" s="200"/>
      <c r="OL35" s="200"/>
      <c r="OM35" s="200"/>
      <c r="ON35" s="200"/>
      <c r="OO35" s="200"/>
      <c r="OP35" s="200"/>
      <c r="OQ35" s="200"/>
      <c r="OR35" s="200"/>
      <c r="OS35" s="200"/>
      <c r="OT35" s="200"/>
      <c r="OU35" s="200"/>
      <c r="OV35" s="200"/>
      <c r="OW35" s="200"/>
      <c r="OX35" s="200"/>
      <c r="OY35" s="200"/>
      <c r="OZ35" s="200"/>
      <c r="PA35" s="200"/>
      <c r="PB35" s="200"/>
      <c r="PC35" s="200"/>
      <c r="PD35" s="200"/>
      <c r="PE35" s="200"/>
      <c r="PF35" s="200"/>
      <c r="PG35" s="202"/>
    </row>
    <row r="36" ht="15.75" customHeight="1">
      <c r="B36" s="203">
        <f t="shared" si="4"/>
        <v>18</v>
      </c>
      <c r="C36" s="204" t="str">
        <f t="shared" si="3"/>
        <v>x</v>
      </c>
      <c r="D36" s="217" t="s">
        <v>62</v>
      </c>
      <c r="E36" s="206"/>
      <c r="F36" s="207"/>
      <c r="G36" s="218"/>
      <c r="H36" s="225"/>
      <c r="I36" s="210" t="str">
        <f>IF(ISBLANK(H36),"",
IF(EXACT($J$15,"x"),
WORKDAY(G36,H36-1,Feiertage!$B$6:$B$23),G36+H36-1))</f>
        <v/>
      </c>
      <c r="J36" s="220"/>
      <c r="K36" s="221"/>
      <c r="L36" s="222"/>
      <c r="M36" s="223"/>
      <c r="N36" s="223"/>
      <c r="O36" s="223"/>
      <c r="P36" s="197" t="str">
        <f>IF(ISBLANK(O36),"",
VLOOKUP(O36,Ressourcen!$C$8:$I$25,6,FALSE)-VLOOKUP(O36,Ressourcen!$C$8:$I$25,7,FALSE))</f>
        <v/>
      </c>
      <c r="Q36" s="224"/>
      <c r="R36" s="199"/>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c r="IW36" s="200"/>
      <c r="IX36" s="200"/>
      <c r="IY36" s="200"/>
      <c r="IZ36" s="200"/>
      <c r="JA36" s="200"/>
      <c r="JB36" s="200"/>
      <c r="JC36" s="200"/>
      <c r="JD36" s="200"/>
      <c r="JE36" s="200"/>
      <c r="JF36" s="200"/>
      <c r="JG36" s="200"/>
      <c r="JH36" s="200"/>
      <c r="JI36" s="200"/>
      <c r="JJ36" s="200"/>
      <c r="JK36" s="200"/>
      <c r="JL36" s="200"/>
      <c r="JM36" s="200"/>
      <c r="JN36" s="200"/>
      <c r="JO36" s="200"/>
      <c r="JP36" s="200"/>
      <c r="JQ36" s="200"/>
      <c r="JR36" s="200"/>
      <c r="JS36" s="200"/>
      <c r="JT36" s="200"/>
      <c r="JU36" s="200"/>
      <c r="JV36" s="200"/>
      <c r="JW36" s="200"/>
      <c r="JX36" s="200"/>
      <c r="JY36" s="200"/>
      <c r="JZ36" s="200"/>
      <c r="KA36" s="200"/>
      <c r="KB36" s="200"/>
      <c r="KC36" s="200"/>
      <c r="KD36" s="200"/>
      <c r="KE36" s="200"/>
      <c r="KF36" s="200"/>
      <c r="KG36" s="200"/>
      <c r="KH36" s="200"/>
      <c r="KI36" s="200"/>
      <c r="KJ36" s="200"/>
      <c r="KK36" s="200"/>
      <c r="KL36" s="200"/>
      <c r="KM36" s="200"/>
      <c r="KN36" s="200"/>
      <c r="KO36" s="200"/>
      <c r="KP36" s="200"/>
      <c r="KQ36" s="200"/>
      <c r="KR36" s="200"/>
      <c r="KS36" s="200"/>
      <c r="KT36" s="200"/>
      <c r="KU36" s="200"/>
      <c r="KV36" s="200"/>
      <c r="KW36" s="200"/>
      <c r="KX36" s="200"/>
      <c r="KY36" s="200"/>
      <c r="KZ36" s="200"/>
      <c r="LA36" s="200"/>
      <c r="LB36" s="200"/>
      <c r="LC36" s="200"/>
      <c r="LD36" s="200"/>
      <c r="LE36" s="200"/>
      <c r="LF36" s="200"/>
      <c r="LG36" s="200"/>
      <c r="LH36" s="200"/>
      <c r="LI36" s="200"/>
      <c r="LJ36" s="200"/>
      <c r="LK36" s="200"/>
      <c r="LL36" s="200"/>
      <c r="LM36" s="200"/>
      <c r="LN36" s="200"/>
      <c r="LO36" s="200"/>
      <c r="LP36" s="200"/>
      <c r="LQ36" s="200"/>
      <c r="LR36" s="200"/>
      <c r="LS36" s="200"/>
      <c r="LT36" s="200"/>
      <c r="LU36" s="200"/>
      <c r="LV36" s="200"/>
      <c r="LW36" s="200"/>
      <c r="LX36" s="200"/>
      <c r="LY36" s="200"/>
      <c r="LZ36" s="200"/>
      <c r="MA36" s="200"/>
      <c r="MB36" s="200"/>
      <c r="MC36" s="200"/>
      <c r="MD36" s="200"/>
      <c r="ME36" s="200"/>
      <c r="MF36" s="200"/>
      <c r="MG36" s="200"/>
      <c r="MH36" s="200"/>
      <c r="MI36" s="200"/>
      <c r="MJ36" s="200"/>
      <c r="MK36" s="200"/>
      <c r="ML36" s="200"/>
      <c r="MM36" s="200"/>
      <c r="MN36" s="200"/>
      <c r="MO36" s="200"/>
      <c r="MP36" s="200"/>
      <c r="MQ36" s="200"/>
      <c r="MR36" s="200"/>
      <c r="MS36" s="200"/>
      <c r="MT36" s="200"/>
      <c r="MU36" s="200"/>
      <c r="MV36" s="200"/>
      <c r="MW36" s="200"/>
      <c r="MX36" s="200"/>
      <c r="MY36" s="200"/>
      <c r="MZ36" s="200"/>
      <c r="NA36" s="200"/>
      <c r="NB36" s="200"/>
      <c r="NC36" s="200"/>
      <c r="ND36" s="200"/>
      <c r="NE36" s="200"/>
      <c r="NF36" s="200"/>
      <c r="NG36" s="200"/>
      <c r="NH36" s="200"/>
      <c r="NI36" s="200"/>
      <c r="NJ36" s="200"/>
      <c r="NK36" s="200"/>
      <c r="NL36" s="200"/>
      <c r="NM36" s="200"/>
      <c r="NN36" s="200"/>
      <c r="NO36" s="200"/>
      <c r="NP36" s="200"/>
      <c r="NQ36" s="200"/>
      <c r="NR36" s="200"/>
      <c r="NS36" s="200"/>
      <c r="NT36" s="200"/>
      <c r="NU36" s="200"/>
      <c r="NV36" s="200"/>
      <c r="NW36" s="200"/>
      <c r="NX36" s="200"/>
      <c r="NY36" s="200"/>
      <c r="NZ36" s="200"/>
      <c r="OA36" s="200"/>
      <c r="OB36" s="200"/>
      <c r="OC36" s="200"/>
      <c r="OD36" s="200"/>
      <c r="OE36" s="200"/>
      <c r="OF36" s="200"/>
      <c r="OG36" s="200"/>
      <c r="OH36" s="200"/>
      <c r="OI36" s="200"/>
      <c r="OJ36" s="200"/>
      <c r="OK36" s="200"/>
      <c r="OL36" s="200"/>
      <c r="OM36" s="200"/>
      <c r="ON36" s="200"/>
      <c r="OO36" s="200"/>
      <c r="OP36" s="200"/>
      <c r="OQ36" s="200"/>
      <c r="OR36" s="200"/>
      <c r="OS36" s="200"/>
      <c r="OT36" s="200"/>
      <c r="OU36" s="200"/>
      <c r="OV36" s="200"/>
      <c r="OW36" s="200"/>
      <c r="OX36" s="200"/>
      <c r="OY36" s="200"/>
      <c r="OZ36" s="200"/>
      <c r="PA36" s="200"/>
      <c r="PB36" s="200"/>
      <c r="PC36" s="200"/>
      <c r="PD36" s="200"/>
      <c r="PE36" s="200"/>
      <c r="PF36" s="200"/>
      <c r="PG36" s="202"/>
    </row>
    <row r="37" ht="15.75" customHeight="1">
      <c r="B37" s="203">
        <f t="shared" si="4"/>
        <v>19</v>
      </c>
      <c r="C37" s="204" t="str">
        <f t="shared" si="3"/>
        <v/>
      </c>
      <c r="D37" s="217"/>
      <c r="E37" s="206"/>
      <c r="F37" s="207" t="s">
        <v>153</v>
      </c>
      <c r="G37" s="218">
        <v>45348.0</v>
      </c>
      <c r="H37" s="225">
        <v>2.0</v>
      </c>
      <c r="I37" s="210">
        <f>IF(ISBLANK(H37),"",
IF(EXACT($J$15,"x"),
WORKDAY(G37,H37-1,Feiertage!$B$6:$B$23),G37+H37-1))</f>
        <v>45349</v>
      </c>
      <c r="J37" s="220">
        <v>0.0</v>
      </c>
      <c r="K37" s="221">
        <v>1.0</v>
      </c>
      <c r="L37" s="222"/>
      <c r="M37" s="223"/>
      <c r="N37" s="223"/>
      <c r="O37" s="223" t="s">
        <v>96</v>
      </c>
      <c r="P37" s="197">
        <f>IF(ISBLANK(O37),"",
VLOOKUP(O37,Ressourcen!$C$8:$I$25,6,FALSE)-VLOOKUP(O37,Ressourcen!$C$8:$I$25,7,FALSE))</f>
        <v>52</v>
      </c>
      <c r="Q37" s="224"/>
      <c r="R37" s="199"/>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c r="HQ37" s="200"/>
      <c r="HR37" s="200"/>
      <c r="HS37" s="200"/>
      <c r="HT37" s="200"/>
      <c r="HU37" s="200"/>
      <c r="HV37" s="200"/>
      <c r="HW37" s="200"/>
      <c r="HX37" s="200"/>
      <c r="HY37" s="200"/>
      <c r="HZ37" s="200"/>
      <c r="IA37" s="200"/>
      <c r="IB37" s="200"/>
      <c r="IC37" s="200"/>
      <c r="ID37" s="200"/>
      <c r="IE37" s="200"/>
      <c r="IF37" s="200"/>
      <c r="IG37" s="200"/>
      <c r="IH37" s="200"/>
      <c r="II37" s="200"/>
      <c r="IJ37" s="200"/>
      <c r="IK37" s="200"/>
      <c r="IL37" s="200"/>
      <c r="IM37" s="200"/>
      <c r="IN37" s="200"/>
      <c r="IO37" s="200"/>
      <c r="IP37" s="200"/>
      <c r="IQ37" s="200"/>
      <c r="IR37" s="200"/>
      <c r="IS37" s="200"/>
      <c r="IT37" s="200"/>
      <c r="IU37" s="200"/>
      <c r="IV37" s="200"/>
      <c r="IW37" s="200"/>
      <c r="IX37" s="200"/>
      <c r="IY37" s="200"/>
      <c r="IZ37" s="200"/>
      <c r="JA37" s="200"/>
      <c r="JB37" s="200"/>
      <c r="JC37" s="200"/>
      <c r="JD37" s="200"/>
      <c r="JE37" s="200"/>
      <c r="JF37" s="200"/>
      <c r="JG37" s="200"/>
      <c r="JH37" s="200"/>
      <c r="JI37" s="200"/>
      <c r="JJ37" s="200"/>
      <c r="JK37" s="200"/>
      <c r="JL37" s="200"/>
      <c r="JM37" s="200"/>
      <c r="JN37" s="200"/>
      <c r="JO37" s="200"/>
      <c r="JP37" s="200"/>
      <c r="JQ37" s="200"/>
      <c r="JR37" s="200"/>
      <c r="JS37" s="200"/>
      <c r="JT37" s="200"/>
      <c r="JU37" s="200"/>
      <c r="JV37" s="200"/>
      <c r="JW37" s="200"/>
      <c r="JX37" s="200"/>
      <c r="JY37" s="200"/>
      <c r="JZ37" s="200"/>
      <c r="KA37" s="200"/>
      <c r="KB37" s="200"/>
      <c r="KC37" s="200"/>
      <c r="KD37" s="200"/>
      <c r="KE37" s="200"/>
      <c r="KF37" s="200"/>
      <c r="KG37" s="200"/>
      <c r="KH37" s="200"/>
      <c r="KI37" s="200"/>
      <c r="KJ37" s="200"/>
      <c r="KK37" s="200"/>
      <c r="KL37" s="200"/>
      <c r="KM37" s="200"/>
      <c r="KN37" s="200"/>
      <c r="KO37" s="200"/>
      <c r="KP37" s="200"/>
      <c r="KQ37" s="200"/>
      <c r="KR37" s="200"/>
      <c r="KS37" s="200"/>
      <c r="KT37" s="200"/>
      <c r="KU37" s="200"/>
      <c r="KV37" s="200"/>
      <c r="KW37" s="200"/>
      <c r="KX37" s="200"/>
      <c r="KY37" s="200"/>
      <c r="KZ37" s="200"/>
      <c r="LA37" s="200"/>
      <c r="LB37" s="200"/>
      <c r="LC37" s="200"/>
      <c r="LD37" s="200"/>
      <c r="LE37" s="200"/>
      <c r="LF37" s="200"/>
      <c r="LG37" s="200"/>
      <c r="LH37" s="200"/>
      <c r="LI37" s="200"/>
      <c r="LJ37" s="200"/>
      <c r="LK37" s="200"/>
      <c r="LL37" s="200"/>
      <c r="LM37" s="200"/>
      <c r="LN37" s="200"/>
      <c r="LO37" s="200"/>
      <c r="LP37" s="200"/>
      <c r="LQ37" s="200"/>
      <c r="LR37" s="200"/>
      <c r="LS37" s="200"/>
      <c r="LT37" s="200"/>
      <c r="LU37" s="200"/>
      <c r="LV37" s="200"/>
      <c r="LW37" s="200"/>
      <c r="LX37" s="200"/>
      <c r="LY37" s="200"/>
      <c r="LZ37" s="200"/>
      <c r="MA37" s="200"/>
      <c r="MB37" s="200"/>
      <c r="MC37" s="200"/>
      <c r="MD37" s="200"/>
      <c r="ME37" s="200"/>
      <c r="MF37" s="200"/>
      <c r="MG37" s="200"/>
      <c r="MH37" s="200"/>
      <c r="MI37" s="200"/>
      <c r="MJ37" s="200"/>
      <c r="MK37" s="200"/>
      <c r="ML37" s="200"/>
      <c r="MM37" s="200"/>
      <c r="MN37" s="200"/>
      <c r="MO37" s="200"/>
      <c r="MP37" s="200"/>
      <c r="MQ37" s="200"/>
      <c r="MR37" s="200"/>
      <c r="MS37" s="200"/>
      <c r="MT37" s="200"/>
      <c r="MU37" s="200"/>
      <c r="MV37" s="200"/>
      <c r="MW37" s="200"/>
      <c r="MX37" s="200"/>
      <c r="MY37" s="200"/>
      <c r="MZ37" s="200"/>
      <c r="NA37" s="200"/>
      <c r="NB37" s="200"/>
      <c r="NC37" s="200"/>
      <c r="ND37" s="200"/>
      <c r="NE37" s="200"/>
      <c r="NF37" s="200"/>
      <c r="NG37" s="200"/>
      <c r="NH37" s="200"/>
      <c r="NI37" s="200"/>
      <c r="NJ37" s="200"/>
      <c r="NK37" s="200"/>
      <c r="NL37" s="200"/>
      <c r="NM37" s="200"/>
      <c r="NN37" s="200"/>
      <c r="NO37" s="200"/>
      <c r="NP37" s="200"/>
      <c r="NQ37" s="200"/>
      <c r="NR37" s="200"/>
      <c r="NS37" s="200"/>
      <c r="NT37" s="200"/>
      <c r="NU37" s="200"/>
      <c r="NV37" s="200"/>
      <c r="NW37" s="200"/>
      <c r="NX37" s="200"/>
      <c r="NY37" s="200"/>
      <c r="NZ37" s="200"/>
      <c r="OA37" s="200"/>
      <c r="OB37" s="200"/>
      <c r="OC37" s="200"/>
      <c r="OD37" s="200"/>
      <c r="OE37" s="200"/>
      <c r="OF37" s="200"/>
      <c r="OG37" s="200"/>
      <c r="OH37" s="200"/>
      <c r="OI37" s="200"/>
      <c r="OJ37" s="200"/>
      <c r="OK37" s="200"/>
      <c r="OL37" s="200"/>
      <c r="OM37" s="200"/>
      <c r="ON37" s="200"/>
      <c r="OO37" s="200"/>
      <c r="OP37" s="200"/>
      <c r="OQ37" s="200"/>
      <c r="OR37" s="200"/>
      <c r="OS37" s="200"/>
      <c r="OT37" s="200"/>
      <c r="OU37" s="200"/>
      <c r="OV37" s="200"/>
      <c r="OW37" s="200"/>
      <c r="OX37" s="200"/>
      <c r="OY37" s="200"/>
      <c r="OZ37" s="200"/>
      <c r="PA37" s="200"/>
      <c r="PB37" s="200"/>
      <c r="PC37" s="200"/>
      <c r="PD37" s="200"/>
      <c r="PE37" s="200"/>
      <c r="PF37" s="200"/>
      <c r="PG37" s="202"/>
    </row>
    <row r="38" ht="15.75" customHeight="1">
      <c r="B38" s="203">
        <f t="shared" si="4"/>
        <v>20</v>
      </c>
      <c r="C38" s="204" t="str">
        <f t="shared" si="3"/>
        <v/>
      </c>
      <c r="D38" s="217"/>
      <c r="E38" s="206"/>
      <c r="F38" s="217" t="s">
        <v>154</v>
      </c>
      <c r="G38" s="218">
        <v>45350.0</v>
      </c>
      <c r="H38" s="225">
        <v>10.0</v>
      </c>
      <c r="I38" s="210">
        <f>IF(ISBLANK(H38),"",
IF(EXACT($J$15,"x"),
WORKDAY(G38,H38-1,Feiertage!$B$6:$B$23),G38+H38-1))</f>
        <v>45364</v>
      </c>
      <c r="J38" s="220">
        <v>0.0</v>
      </c>
      <c r="K38" s="221">
        <v>1.0</v>
      </c>
      <c r="L38" s="222"/>
      <c r="M38" s="223"/>
      <c r="N38" s="223"/>
      <c r="O38" s="223" t="s">
        <v>96</v>
      </c>
      <c r="P38" s="197">
        <f>IF(ISBLANK(O38),"",
VLOOKUP(O38,Ressourcen!$C$8:$I$25,6,FALSE)-VLOOKUP(O38,Ressourcen!$C$8:$I$25,7,FALSE))</f>
        <v>52</v>
      </c>
      <c r="Q38" s="224"/>
      <c r="R38" s="199"/>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200"/>
      <c r="EV38" s="200"/>
      <c r="EW38" s="200"/>
      <c r="EX38" s="200"/>
      <c r="EY38" s="200"/>
      <c r="EZ38" s="200"/>
      <c r="FA38" s="200"/>
      <c r="FB38" s="200"/>
      <c r="FC38" s="200"/>
      <c r="FD38" s="200"/>
      <c r="FE38" s="200"/>
      <c r="FF38" s="200"/>
      <c r="FG38" s="200"/>
      <c r="FH38" s="200"/>
      <c r="FI38" s="200"/>
      <c r="FJ38" s="200"/>
      <c r="FK38" s="200"/>
      <c r="FL38" s="200"/>
      <c r="FM38" s="200"/>
      <c r="FN38" s="200"/>
      <c r="FO38" s="200"/>
      <c r="FP38" s="200"/>
      <c r="FQ38" s="200"/>
      <c r="FR38" s="200"/>
      <c r="FS38" s="200"/>
      <c r="FT38" s="200"/>
      <c r="FU38" s="200"/>
      <c r="FV38" s="200"/>
      <c r="FW38" s="200"/>
      <c r="FX38" s="200"/>
      <c r="FY38" s="200"/>
      <c r="FZ38" s="200"/>
      <c r="GA38" s="200"/>
      <c r="GB38" s="200"/>
      <c r="GC38" s="200"/>
      <c r="GD38" s="200"/>
      <c r="GE38" s="200"/>
      <c r="GF38" s="200"/>
      <c r="GG38" s="200"/>
      <c r="GH38" s="200"/>
      <c r="GI38" s="200"/>
      <c r="GJ38" s="200"/>
      <c r="GK38" s="200"/>
      <c r="GL38" s="200"/>
      <c r="GM38" s="200"/>
      <c r="GN38" s="200"/>
      <c r="GO38" s="200"/>
      <c r="GP38" s="200"/>
      <c r="GQ38" s="200"/>
      <c r="GR38" s="200"/>
      <c r="GS38" s="200"/>
      <c r="GT38" s="200"/>
      <c r="GU38" s="200"/>
      <c r="GV38" s="200"/>
      <c r="GW38" s="200"/>
      <c r="GX38" s="200"/>
      <c r="GY38" s="200"/>
      <c r="GZ38" s="200"/>
      <c r="HA38" s="200"/>
      <c r="HB38" s="200"/>
      <c r="HC38" s="200"/>
      <c r="HD38" s="200"/>
      <c r="HE38" s="200"/>
      <c r="HF38" s="200"/>
      <c r="HG38" s="200"/>
      <c r="HH38" s="200"/>
      <c r="HI38" s="200"/>
      <c r="HJ38" s="200"/>
      <c r="HK38" s="200"/>
      <c r="HL38" s="200"/>
      <c r="HM38" s="200"/>
      <c r="HN38" s="200"/>
      <c r="HO38" s="200"/>
      <c r="HP38" s="200"/>
      <c r="HQ38" s="200"/>
      <c r="HR38" s="200"/>
      <c r="HS38" s="200"/>
      <c r="HT38" s="200"/>
      <c r="HU38" s="200"/>
      <c r="HV38" s="200"/>
      <c r="HW38" s="200"/>
      <c r="HX38" s="200"/>
      <c r="HY38" s="200"/>
      <c r="HZ38" s="200"/>
      <c r="IA38" s="200"/>
      <c r="IB38" s="200"/>
      <c r="IC38" s="200"/>
      <c r="ID38" s="200"/>
      <c r="IE38" s="200"/>
      <c r="IF38" s="200"/>
      <c r="IG38" s="200"/>
      <c r="IH38" s="200"/>
      <c r="II38" s="200"/>
      <c r="IJ38" s="200"/>
      <c r="IK38" s="200"/>
      <c r="IL38" s="200"/>
      <c r="IM38" s="200"/>
      <c r="IN38" s="200"/>
      <c r="IO38" s="200"/>
      <c r="IP38" s="200"/>
      <c r="IQ38" s="200"/>
      <c r="IR38" s="200"/>
      <c r="IS38" s="200"/>
      <c r="IT38" s="200"/>
      <c r="IU38" s="200"/>
      <c r="IV38" s="200"/>
      <c r="IW38" s="200"/>
      <c r="IX38" s="200"/>
      <c r="IY38" s="200"/>
      <c r="IZ38" s="200"/>
      <c r="JA38" s="200"/>
      <c r="JB38" s="200"/>
      <c r="JC38" s="200"/>
      <c r="JD38" s="200"/>
      <c r="JE38" s="200"/>
      <c r="JF38" s="200"/>
      <c r="JG38" s="200"/>
      <c r="JH38" s="200"/>
      <c r="JI38" s="200"/>
      <c r="JJ38" s="200"/>
      <c r="JK38" s="200"/>
      <c r="JL38" s="200"/>
      <c r="JM38" s="200"/>
      <c r="JN38" s="200"/>
      <c r="JO38" s="200"/>
      <c r="JP38" s="200"/>
      <c r="JQ38" s="200"/>
      <c r="JR38" s="200"/>
      <c r="JS38" s="200"/>
      <c r="JT38" s="200"/>
      <c r="JU38" s="200"/>
      <c r="JV38" s="200"/>
      <c r="JW38" s="200"/>
      <c r="JX38" s="200"/>
      <c r="JY38" s="200"/>
      <c r="JZ38" s="200"/>
      <c r="KA38" s="200"/>
      <c r="KB38" s="200"/>
      <c r="KC38" s="200"/>
      <c r="KD38" s="200"/>
      <c r="KE38" s="200"/>
      <c r="KF38" s="200"/>
      <c r="KG38" s="200"/>
      <c r="KH38" s="200"/>
      <c r="KI38" s="200"/>
      <c r="KJ38" s="200"/>
      <c r="KK38" s="200"/>
      <c r="KL38" s="200"/>
      <c r="KM38" s="200"/>
      <c r="KN38" s="200"/>
      <c r="KO38" s="200"/>
      <c r="KP38" s="200"/>
      <c r="KQ38" s="200"/>
      <c r="KR38" s="200"/>
      <c r="KS38" s="200"/>
      <c r="KT38" s="200"/>
      <c r="KU38" s="200"/>
      <c r="KV38" s="200"/>
      <c r="KW38" s="200"/>
      <c r="KX38" s="200"/>
      <c r="KY38" s="200"/>
      <c r="KZ38" s="200"/>
      <c r="LA38" s="200"/>
      <c r="LB38" s="200"/>
      <c r="LC38" s="200"/>
      <c r="LD38" s="200"/>
      <c r="LE38" s="200"/>
      <c r="LF38" s="200"/>
      <c r="LG38" s="200"/>
      <c r="LH38" s="200"/>
      <c r="LI38" s="200"/>
      <c r="LJ38" s="200"/>
      <c r="LK38" s="200"/>
      <c r="LL38" s="200"/>
      <c r="LM38" s="200"/>
      <c r="LN38" s="200"/>
      <c r="LO38" s="200"/>
      <c r="LP38" s="200"/>
      <c r="LQ38" s="200"/>
      <c r="LR38" s="200"/>
      <c r="LS38" s="200"/>
      <c r="LT38" s="200"/>
      <c r="LU38" s="200"/>
      <c r="LV38" s="200"/>
      <c r="LW38" s="200"/>
      <c r="LX38" s="200"/>
      <c r="LY38" s="200"/>
      <c r="LZ38" s="200"/>
      <c r="MA38" s="200"/>
      <c r="MB38" s="200"/>
      <c r="MC38" s="200"/>
      <c r="MD38" s="200"/>
      <c r="ME38" s="200"/>
      <c r="MF38" s="200"/>
      <c r="MG38" s="200"/>
      <c r="MH38" s="200"/>
      <c r="MI38" s="200"/>
      <c r="MJ38" s="200"/>
      <c r="MK38" s="200"/>
      <c r="ML38" s="200"/>
      <c r="MM38" s="200"/>
      <c r="MN38" s="200"/>
      <c r="MO38" s="200"/>
      <c r="MP38" s="200"/>
      <c r="MQ38" s="200"/>
      <c r="MR38" s="200"/>
      <c r="MS38" s="200"/>
      <c r="MT38" s="200"/>
      <c r="MU38" s="200"/>
      <c r="MV38" s="200"/>
      <c r="MW38" s="200"/>
      <c r="MX38" s="200"/>
      <c r="MY38" s="200"/>
      <c r="MZ38" s="200"/>
      <c r="NA38" s="200"/>
      <c r="NB38" s="200"/>
      <c r="NC38" s="200"/>
      <c r="ND38" s="200"/>
      <c r="NE38" s="200"/>
      <c r="NF38" s="200"/>
      <c r="NG38" s="200"/>
      <c r="NH38" s="200"/>
      <c r="NI38" s="200"/>
      <c r="NJ38" s="200"/>
      <c r="NK38" s="200"/>
      <c r="NL38" s="200"/>
      <c r="NM38" s="200"/>
      <c r="NN38" s="200"/>
      <c r="NO38" s="200"/>
      <c r="NP38" s="200"/>
      <c r="NQ38" s="200"/>
      <c r="NR38" s="200"/>
      <c r="NS38" s="200"/>
      <c r="NT38" s="200"/>
      <c r="NU38" s="200"/>
      <c r="NV38" s="200"/>
      <c r="NW38" s="200"/>
      <c r="NX38" s="200"/>
      <c r="NY38" s="200"/>
      <c r="NZ38" s="200"/>
      <c r="OA38" s="200"/>
      <c r="OB38" s="200"/>
      <c r="OC38" s="200"/>
      <c r="OD38" s="200"/>
      <c r="OE38" s="200"/>
      <c r="OF38" s="200"/>
      <c r="OG38" s="200"/>
      <c r="OH38" s="200"/>
      <c r="OI38" s="200"/>
      <c r="OJ38" s="200"/>
      <c r="OK38" s="200"/>
      <c r="OL38" s="200"/>
      <c r="OM38" s="200"/>
      <c r="ON38" s="200"/>
      <c r="OO38" s="200"/>
      <c r="OP38" s="200"/>
      <c r="OQ38" s="200"/>
      <c r="OR38" s="200"/>
      <c r="OS38" s="200"/>
      <c r="OT38" s="200"/>
      <c r="OU38" s="200"/>
      <c r="OV38" s="200"/>
      <c r="OW38" s="200"/>
      <c r="OX38" s="200"/>
      <c r="OY38" s="200"/>
      <c r="OZ38" s="200"/>
      <c r="PA38" s="200"/>
      <c r="PB38" s="200"/>
      <c r="PC38" s="200"/>
      <c r="PD38" s="200"/>
      <c r="PE38" s="200"/>
      <c r="PF38" s="200"/>
      <c r="PG38" s="202"/>
    </row>
    <row r="39" ht="15.75" customHeight="1">
      <c r="B39" s="203">
        <f t="shared" si="4"/>
        <v>21</v>
      </c>
      <c r="C39" s="204" t="str">
        <f t="shared" si="3"/>
        <v/>
      </c>
      <c r="D39" s="217"/>
      <c r="E39" s="206"/>
      <c r="F39" s="217" t="s">
        <v>155</v>
      </c>
      <c r="G39" s="218">
        <v>45364.0</v>
      </c>
      <c r="H39" s="225">
        <v>3.0</v>
      </c>
      <c r="I39" s="210">
        <f>IF(ISBLANK(H39),"",
IF(EXACT($J$15,"x"),
WORKDAY(G39,H39-1,Feiertage!$B$6:$B$23),G39+H39-1))</f>
        <v>45366</v>
      </c>
      <c r="J39" s="220">
        <v>0.0</v>
      </c>
      <c r="K39" s="221">
        <v>1.0</v>
      </c>
      <c r="L39" s="222"/>
      <c r="M39" s="223"/>
      <c r="N39" s="223"/>
      <c r="O39" s="223" t="s">
        <v>96</v>
      </c>
      <c r="P39" s="197">
        <f>IF(ISBLANK(O39),"",
VLOOKUP(O39,Ressourcen!$C$8:$I$25,6,FALSE)-VLOOKUP(O39,Ressourcen!$C$8:$I$25,7,FALSE))</f>
        <v>52</v>
      </c>
      <c r="Q39" s="224"/>
      <c r="R39" s="199"/>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c r="EN39" s="200"/>
      <c r="EO39" s="200"/>
      <c r="EP39" s="200"/>
      <c r="EQ39" s="200"/>
      <c r="ER39" s="200"/>
      <c r="ES39" s="200"/>
      <c r="ET39" s="200"/>
      <c r="EU39" s="200"/>
      <c r="EV39" s="200"/>
      <c r="EW39" s="200"/>
      <c r="EX39" s="200"/>
      <c r="EY39" s="200"/>
      <c r="EZ39" s="200"/>
      <c r="FA39" s="200"/>
      <c r="FB39" s="200"/>
      <c r="FC39" s="200"/>
      <c r="FD39" s="200"/>
      <c r="FE39" s="200"/>
      <c r="FF39" s="200"/>
      <c r="FG39" s="200"/>
      <c r="FH39" s="200"/>
      <c r="FI39" s="200"/>
      <c r="FJ39" s="200"/>
      <c r="FK39" s="200"/>
      <c r="FL39" s="200"/>
      <c r="FM39" s="200"/>
      <c r="FN39" s="200"/>
      <c r="FO39" s="200"/>
      <c r="FP39" s="200"/>
      <c r="FQ39" s="200"/>
      <c r="FR39" s="200"/>
      <c r="FS39" s="200"/>
      <c r="FT39" s="200"/>
      <c r="FU39" s="200"/>
      <c r="FV39" s="200"/>
      <c r="FW39" s="200"/>
      <c r="FX39" s="200"/>
      <c r="FY39" s="200"/>
      <c r="FZ39" s="200"/>
      <c r="GA39" s="200"/>
      <c r="GB39" s="200"/>
      <c r="GC39" s="200"/>
      <c r="GD39" s="200"/>
      <c r="GE39" s="200"/>
      <c r="GF39" s="200"/>
      <c r="GG39" s="200"/>
      <c r="GH39" s="200"/>
      <c r="GI39" s="200"/>
      <c r="GJ39" s="200"/>
      <c r="GK39" s="200"/>
      <c r="GL39" s="200"/>
      <c r="GM39" s="200"/>
      <c r="GN39" s="200"/>
      <c r="GO39" s="200"/>
      <c r="GP39" s="200"/>
      <c r="GQ39" s="200"/>
      <c r="GR39" s="200"/>
      <c r="GS39" s="200"/>
      <c r="GT39" s="200"/>
      <c r="GU39" s="200"/>
      <c r="GV39" s="200"/>
      <c r="GW39" s="200"/>
      <c r="GX39" s="200"/>
      <c r="GY39" s="200"/>
      <c r="GZ39" s="200"/>
      <c r="HA39" s="200"/>
      <c r="HB39" s="200"/>
      <c r="HC39" s="200"/>
      <c r="HD39" s="200"/>
      <c r="HE39" s="200"/>
      <c r="HF39" s="200"/>
      <c r="HG39" s="200"/>
      <c r="HH39" s="200"/>
      <c r="HI39" s="200"/>
      <c r="HJ39" s="200"/>
      <c r="HK39" s="200"/>
      <c r="HL39" s="200"/>
      <c r="HM39" s="200"/>
      <c r="HN39" s="200"/>
      <c r="HO39" s="200"/>
      <c r="HP39" s="200"/>
      <c r="HQ39" s="200"/>
      <c r="HR39" s="200"/>
      <c r="HS39" s="200"/>
      <c r="HT39" s="200"/>
      <c r="HU39" s="200"/>
      <c r="HV39" s="200"/>
      <c r="HW39" s="200"/>
      <c r="HX39" s="200"/>
      <c r="HY39" s="200"/>
      <c r="HZ39" s="200"/>
      <c r="IA39" s="200"/>
      <c r="IB39" s="200"/>
      <c r="IC39" s="200"/>
      <c r="ID39" s="200"/>
      <c r="IE39" s="200"/>
      <c r="IF39" s="200"/>
      <c r="IG39" s="200"/>
      <c r="IH39" s="200"/>
      <c r="II39" s="200"/>
      <c r="IJ39" s="200"/>
      <c r="IK39" s="200"/>
      <c r="IL39" s="200"/>
      <c r="IM39" s="200"/>
      <c r="IN39" s="200"/>
      <c r="IO39" s="200"/>
      <c r="IP39" s="200"/>
      <c r="IQ39" s="200"/>
      <c r="IR39" s="200"/>
      <c r="IS39" s="200"/>
      <c r="IT39" s="200"/>
      <c r="IU39" s="200"/>
      <c r="IV39" s="200"/>
      <c r="IW39" s="200"/>
      <c r="IX39" s="200"/>
      <c r="IY39" s="200"/>
      <c r="IZ39" s="200"/>
      <c r="JA39" s="200"/>
      <c r="JB39" s="200"/>
      <c r="JC39" s="200"/>
      <c r="JD39" s="200"/>
      <c r="JE39" s="200"/>
      <c r="JF39" s="200"/>
      <c r="JG39" s="200"/>
      <c r="JH39" s="200"/>
      <c r="JI39" s="200"/>
      <c r="JJ39" s="200"/>
      <c r="JK39" s="200"/>
      <c r="JL39" s="200"/>
      <c r="JM39" s="200"/>
      <c r="JN39" s="200"/>
      <c r="JO39" s="200"/>
      <c r="JP39" s="200"/>
      <c r="JQ39" s="200"/>
      <c r="JR39" s="200"/>
      <c r="JS39" s="200"/>
      <c r="JT39" s="200"/>
      <c r="JU39" s="200"/>
      <c r="JV39" s="200"/>
      <c r="JW39" s="200"/>
      <c r="JX39" s="200"/>
      <c r="JY39" s="200"/>
      <c r="JZ39" s="200"/>
      <c r="KA39" s="200"/>
      <c r="KB39" s="200"/>
      <c r="KC39" s="200"/>
      <c r="KD39" s="200"/>
      <c r="KE39" s="200"/>
      <c r="KF39" s="200"/>
      <c r="KG39" s="200"/>
      <c r="KH39" s="200"/>
      <c r="KI39" s="200"/>
      <c r="KJ39" s="200"/>
      <c r="KK39" s="200"/>
      <c r="KL39" s="200"/>
      <c r="KM39" s="200"/>
      <c r="KN39" s="200"/>
      <c r="KO39" s="200"/>
      <c r="KP39" s="200"/>
      <c r="KQ39" s="200"/>
      <c r="KR39" s="200"/>
      <c r="KS39" s="200"/>
      <c r="KT39" s="200"/>
      <c r="KU39" s="200"/>
      <c r="KV39" s="200"/>
      <c r="KW39" s="200"/>
      <c r="KX39" s="200"/>
      <c r="KY39" s="200"/>
      <c r="KZ39" s="200"/>
      <c r="LA39" s="200"/>
      <c r="LB39" s="200"/>
      <c r="LC39" s="200"/>
      <c r="LD39" s="200"/>
      <c r="LE39" s="200"/>
      <c r="LF39" s="200"/>
      <c r="LG39" s="200"/>
      <c r="LH39" s="200"/>
      <c r="LI39" s="200"/>
      <c r="LJ39" s="200"/>
      <c r="LK39" s="200"/>
      <c r="LL39" s="200"/>
      <c r="LM39" s="200"/>
      <c r="LN39" s="200"/>
      <c r="LO39" s="200"/>
      <c r="LP39" s="200"/>
      <c r="LQ39" s="200"/>
      <c r="LR39" s="200"/>
      <c r="LS39" s="200"/>
      <c r="LT39" s="200"/>
      <c r="LU39" s="200"/>
      <c r="LV39" s="200"/>
      <c r="LW39" s="200"/>
      <c r="LX39" s="200"/>
      <c r="LY39" s="200"/>
      <c r="LZ39" s="200"/>
      <c r="MA39" s="200"/>
      <c r="MB39" s="200"/>
      <c r="MC39" s="200"/>
      <c r="MD39" s="200"/>
      <c r="ME39" s="200"/>
      <c r="MF39" s="200"/>
      <c r="MG39" s="200"/>
      <c r="MH39" s="200"/>
      <c r="MI39" s="200"/>
      <c r="MJ39" s="200"/>
      <c r="MK39" s="200"/>
      <c r="ML39" s="200"/>
      <c r="MM39" s="200"/>
      <c r="MN39" s="200"/>
      <c r="MO39" s="200"/>
      <c r="MP39" s="200"/>
      <c r="MQ39" s="200"/>
      <c r="MR39" s="200"/>
      <c r="MS39" s="200"/>
      <c r="MT39" s="200"/>
      <c r="MU39" s="200"/>
      <c r="MV39" s="200"/>
      <c r="MW39" s="200"/>
      <c r="MX39" s="200"/>
      <c r="MY39" s="200"/>
      <c r="MZ39" s="200"/>
      <c r="NA39" s="200"/>
      <c r="NB39" s="200"/>
      <c r="NC39" s="200"/>
      <c r="ND39" s="200"/>
      <c r="NE39" s="200"/>
      <c r="NF39" s="200"/>
      <c r="NG39" s="200"/>
      <c r="NH39" s="200"/>
      <c r="NI39" s="200"/>
      <c r="NJ39" s="200"/>
      <c r="NK39" s="200"/>
      <c r="NL39" s="200"/>
      <c r="NM39" s="200"/>
      <c r="NN39" s="200"/>
      <c r="NO39" s="200"/>
      <c r="NP39" s="200"/>
      <c r="NQ39" s="200"/>
      <c r="NR39" s="200"/>
      <c r="NS39" s="200"/>
      <c r="NT39" s="200"/>
      <c r="NU39" s="200"/>
      <c r="NV39" s="200"/>
      <c r="NW39" s="200"/>
      <c r="NX39" s="200"/>
      <c r="NY39" s="200"/>
      <c r="NZ39" s="200"/>
      <c r="OA39" s="200"/>
      <c r="OB39" s="200"/>
      <c r="OC39" s="200"/>
      <c r="OD39" s="200"/>
      <c r="OE39" s="200"/>
      <c r="OF39" s="200"/>
      <c r="OG39" s="200"/>
      <c r="OH39" s="200"/>
      <c r="OI39" s="200"/>
      <c r="OJ39" s="200"/>
      <c r="OK39" s="200"/>
      <c r="OL39" s="200"/>
      <c r="OM39" s="200"/>
      <c r="ON39" s="200"/>
      <c r="OO39" s="200"/>
      <c r="OP39" s="200"/>
      <c r="OQ39" s="200"/>
      <c r="OR39" s="200"/>
      <c r="OS39" s="200"/>
      <c r="OT39" s="200"/>
      <c r="OU39" s="200"/>
      <c r="OV39" s="200"/>
      <c r="OW39" s="200"/>
      <c r="OX39" s="200"/>
      <c r="OY39" s="200"/>
      <c r="OZ39" s="200"/>
      <c r="PA39" s="200"/>
      <c r="PB39" s="200"/>
      <c r="PC39" s="200"/>
      <c r="PD39" s="200"/>
      <c r="PE39" s="200"/>
      <c r="PF39" s="200"/>
      <c r="PG39" s="202"/>
    </row>
    <row r="40" ht="15.75" customHeight="1">
      <c r="B40" s="203">
        <f t="shared" si="4"/>
        <v>22</v>
      </c>
      <c r="C40" s="204" t="str">
        <f t="shared" si="3"/>
        <v>x</v>
      </c>
      <c r="D40" s="217" t="s">
        <v>66</v>
      </c>
      <c r="E40" s="206"/>
      <c r="F40" s="207"/>
      <c r="G40" s="218"/>
      <c r="H40" s="225"/>
      <c r="I40" s="210" t="str">
        <f>IF(ISBLANK(H40),"",
IF(EXACT($J$15,"x"),
WORKDAY(G40,H40-1,Feiertage!$B$6:$B$23),G40+H40-1))</f>
        <v/>
      </c>
      <c r="J40" s="220"/>
      <c r="K40" s="221"/>
      <c r="L40" s="222"/>
      <c r="M40" s="223"/>
      <c r="N40" s="223"/>
      <c r="O40" s="223"/>
      <c r="P40" s="197" t="str">
        <f>IF(ISBLANK(O40),"",
VLOOKUP(O40,Ressourcen!$C$8:$I$25,6,FALSE)-VLOOKUP(O40,Ressourcen!$C$8:$I$25,7,FALSE))</f>
        <v/>
      </c>
      <c r="Q40" s="224"/>
      <c r="R40" s="199"/>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c r="HN40" s="200"/>
      <c r="HO40" s="200"/>
      <c r="HP40" s="200"/>
      <c r="HQ40" s="200"/>
      <c r="HR40" s="200"/>
      <c r="HS40" s="200"/>
      <c r="HT40" s="200"/>
      <c r="HU40" s="200"/>
      <c r="HV40" s="200"/>
      <c r="HW40" s="200"/>
      <c r="HX40" s="200"/>
      <c r="HY40" s="200"/>
      <c r="HZ40" s="200"/>
      <c r="IA40" s="200"/>
      <c r="IB40" s="200"/>
      <c r="IC40" s="200"/>
      <c r="ID40" s="200"/>
      <c r="IE40" s="200"/>
      <c r="IF40" s="200"/>
      <c r="IG40" s="200"/>
      <c r="IH40" s="200"/>
      <c r="II40" s="200"/>
      <c r="IJ40" s="200"/>
      <c r="IK40" s="200"/>
      <c r="IL40" s="200"/>
      <c r="IM40" s="200"/>
      <c r="IN40" s="200"/>
      <c r="IO40" s="200"/>
      <c r="IP40" s="200"/>
      <c r="IQ40" s="200"/>
      <c r="IR40" s="200"/>
      <c r="IS40" s="200"/>
      <c r="IT40" s="200"/>
      <c r="IU40" s="200"/>
      <c r="IV40" s="200"/>
      <c r="IW40" s="200"/>
      <c r="IX40" s="200"/>
      <c r="IY40" s="200"/>
      <c r="IZ40" s="200"/>
      <c r="JA40" s="200"/>
      <c r="JB40" s="200"/>
      <c r="JC40" s="200"/>
      <c r="JD40" s="200"/>
      <c r="JE40" s="200"/>
      <c r="JF40" s="200"/>
      <c r="JG40" s="200"/>
      <c r="JH40" s="200"/>
      <c r="JI40" s="200"/>
      <c r="JJ40" s="200"/>
      <c r="JK40" s="200"/>
      <c r="JL40" s="200"/>
      <c r="JM40" s="200"/>
      <c r="JN40" s="200"/>
      <c r="JO40" s="200"/>
      <c r="JP40" s="200"/>
      <c r="JQ40" s="200"/>
      <c r="JR40" s="200"/>
      <c r="JS40" s="200"/>
      <c r="JT40" s="200"/>
      <c r="JU40" s="200"/>
      <c r="JV40" s="200"/>
      <c r="JW40" s="200"/>
      <c r="JX40" s="200"/>
      <c r="JY40" s="200"/>
      <c r="JZ40" s="200"/>
      <c r="KA40" s="200"/>
      <c r="KB40" s="200"/>
      <c r="KC40" s="200"/>
      <c r="KD40" s="200"/>
      <c r="KE40" s="200"/>
      <c r="KF40" s="200"/>
      <c r="KG40" s="200"/>
      <c r="KH40" s="200"/>
      <c r="KI40" s="200"/>
      <c r="KJ40" s="200"/>
      <c r="KK40" s="200"/>
      <c r="KL40" s="200"/>
      <c r="KM40" s="200"/>
      <c r="KN40" s="200"/>
      <c r="KO40" s="200"/>
      <c r="KP40" s="200"/>
      <c r="KQ40" s="200"/>
      <c r="KR40" s="200"/>
      <c r="KS40" s="200"/>
      <c r="KT40" s="200"/>
      <c r="KU40" s="200"/>
      <c r="KV40" s="200"/>
      <c r="KW40" s="200"/>
      <c r="KX40" s="200"/>
      <c r="KY40" s="200"/>
      <c r="KZ40" s="200"/>
      <c r="LA40" s="200"/>
      <c r="LB40" s="200"/>
      <c r="LC40" s="200"/>
      <c r="LD40" s="200"/>
      <c r="LE40" s="200"/>
      <c r="LF40" s="200"/>
      <c r="LG40" s="200"/>
      <c r="LH40" s="200"/>
      <c r="LI40" s="200"/>
      <c r="LJ40" s="200"/>
      <c r="LK40" s="200"/>
      <c r="LL40" s="200"/>
      <c r="LM40" s="200"/>
      <c r="LN40" s="200"/>
      <c r="LO40" s="200"/>
      <c r="LP40" s="200"/>
      <c r="LQ40" s="200"/>
      <c r="LR40" s="200"/>
      <c r="LS40" s="200"/>
      <c r="LT40" s="200"/>
      <c r="LU40" s="200"/>
      <c r="LV40" s="200"/>
      <c r="LW40" s="200"/>
      <c r="LX40" s="200"/>
      <c r="LY40" s="200"/>
      <c r="LZ40" s="200"/>
      <c r="MA40" s="200"/>
      <c r="MB40" s="200"/>
      <c r="MC40" s="200"/>
      <c r="MD40" s="200"/>
      <c r="ME40" s="200"/>
      <c r="MF40" s="200"/>
      <c r="MG40" s="200"/>
      <c r="MH40" s="200"/>
      <c r="MI40" s="200"/>
      <c r="MJ40" s="200"/>
      <c r="MK40" s="200"/>
      <c r="ML40" s="200"/>
      <c r="MM40" s="200"/>
      <c r="MN40" s="200"/>
      <c r="MO40" s="200"/>
      <c r="MP40" s="200"/>
      <c r="MQ40" s="200"/>
      <c r="MR40" s="200"/>
      <c r="MS40" s="200"/>
      <c r="MT40" s="200"/>
      <c r="MU40" s="200"/>
      <c r="MV40" s="200"/>
      <c r="MW40" s="200"/>
      <c r="MX40" s="200"/>
      <c r="MY40" s="200"/>
      <c r="MZ40" s="200"/>
      <c r="NA40" s="200"/>
      <c r="NB40" s="200"/>
      <c r="NC40" s="200"/>
      <c r="ND40" s="200"/>
      <c r="NE40" s="200"/>
      <c r="NF40" s="200"/>
      <c r="NG40" s="200"/>
      <c r="NH40" s="200"/>
      <c r="NI40" s="200"/>
      <c r="NJ40" s="200"/>
      <c r="NK40" s="200"/>
      <c r="NL40" s="200"/>
      <c r="NM40" s="200"/>
      <c r="NN40" s="200"/>
      <c r="NO40" s="200"/>
      <c r="NP40" s="200"/>
      <c r="NQ40" s="200"/>
      <c r="NR40" s="200"/>
      <c r="NS40" s="200"/>
      <c r="NT40" s="200"/>
      <c r="NU40" s="200"/>
      <c r="NV40" s="200"/>
      <c r="NW40" s="200"/>
      <c r="NX40" s="200"/>
      <c r="NY40" s="200"/>
      <c r="NZ40" s="200"/>
      <c r="OA40" s="200"/>
      <c r="OB40" s="200"/>
      <c r="OC40" s="200"/>
      <c r="OD40" s="200"/>
      <c r="OE40" s="200"/>
      <c r="OF40" s="200"/>
      <c r="OG40" s="200"/>
      <c r="OH40" s="200"/>
      <c r="OI40" s="200"/>
      <c r="OJ40" s="200"/>
      <c r="OK40" s="200"/>
      <c r="OL40" s="200"/>
      <c r="OM40" s="200"/>
      <c r="ON40" s="200"/>
      <c r="OO40" s="200"/>
      <c r="OP40" s="200"/>
      <c r="OQ40" s="200"/>
      <c r="OR40" s="200"/>
      <c r="OS40" s="200"/>
      <c r="OT40" s="200"/>
      <c r="OU40" s="200"/>
      <c r="OV40" s="200"/>
      <c r="OW40" s="200"/>
      <c r="OX40" s="200"/>
      <c r="OY40" s="200"/>
      <c r="OZ40" s="200"/>
      <c r="PA40" s="200"/>
      <c r="PB40" s="200"/>
      <c r="PC40" s="200"/>
      <c r="PD40" s="200"/>
      <c r="PE40" s="200"/>
      <c r="PF40" s="200"/>
      <c r="PG40" s="202"/>
    </row>
    <row r="41" ht="15.75" customHeight="1">
      <c r="B41" s="203">
        <f t="shared" si="4"/>
        <v>23</v>
      </c>
      <c r="C41" s="204" t="str">
        <f t="shared" si="3"/>
        <v/>
      </c>
      <c r="D41" s="217"/>
      <c r="E41" s="206"/>
      <c r="F41" s="217" t="s">
        <v>156</v>
      </c>
      <c r="G41" s="218">
        <v>45369.0</v>
      </c>
      <c r="H41" s="225">
        <v>5.0</v>
      </c>
      <c r="I41" s="210">
        <f>IF(ISBLANK(H41),"",
IF(EXACT($J$15,"x"),
WORKDAY(G41,H41-1,Feiertage!$B$6:$B$23),G41+H41-1))</f>
        <v>45373</v>
      </c>
      <c r="J41" s="220">
        <v>0.0</v>
      </c>
      <c r="K41" s="221">
        <v>1.0</v>
      </c>
      <c r="L41" s="222"/>
      <c r="M41" s="223"/>
      <c r="N41" s="223"/>
      <c r="O41" s="223" t="s">
        <v>78</v>
      </c>
      <c r="P41" s="197">
        <f>IF(ISBLANK(O41),"",
VLOOKUP(O41,Ressourcen!$C$8:$I$25,6,FALSE)-VLOOKUP(O41,Ressourcen!$C$8:$I$25,7,FALSE))</f>
        <v>-16</v>
      </c>
      <c r="Q41" s="224"/>
      <c r="R41" s="199"/>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0"/>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c r="IC41" s="200"/>
      <c r="ID41" s="200"/>
      <c r="IE41" s="200"/>
      <c r="IF41" s="200"/>
      <c r="IG41" s="200"/>
      <c r="IH41" s="200"/>
      <c r="II41" s="200"/>
      <c r="IJ41" s="200"/>
      <c r="IK41" s="200"/>
      <c r="IL41" s="200"/>
      <c r="IM41" s="200"/>
      <c r="IN41" s="200"/>
      <c r="IO41" s="200"/>
      <c r="IP41" s="200"/>
      <c r="IQ41" s="200"/>
      <c r="IR41" s="200"/>
      <c r="IS41" s="200"/>
      <c r="IT41" s="200"/>
      <c r="IU41" s="200"/>
      <c r="IV41" s="200"/>
      <c r="IW41" s="200"/>
      <c r="IX41" s="200"/>
      <c r="IY41" s="200"/>
      <c r="IZ41" s="200"/>
      <c r="JA41" s="200"/>
      <c r="JB41" s="200"/>
      <c r="JC41" s="200"/>
      <c r="JD41" s="200"/>
      <c r="JE41" s="200"/>
      <c r="JF41" s="200"/>
      <c r="JG41" s="200"/>
      <c r="JH41" s="200"/>
      <c r="JI41" s="200"/>
      <c r="JJ41" s="200"/>
      <c r="JK41" s="200"/>
      <c r="JL41" s="200"/>
      <c r="JM41" s="200"/>
      <c r="JN41" s="200"/>
      <c r="JO41" s="200"/>
      <c r="JP41" s="200"/>
      <c r="JQ41" s="200"/>
      <c r="JR41" s="200"/>
      <c r="JS41" s="200"/>
      <c r="JT41" s="200"/>
      <c r="JU41" s="200"/>
      <c r="JV41" s="200"/>
      <c r="JW41" s="200"/>
      <c r="JX41" s="200"/>
      <c r="JY41" s="200"/>
      <c r="JZ41" s="200"/>
      <c r="KA41" s="200"/>
      <c r="KB41" s="200"/>
      <c r="KC41" s="200"/>
      <c r="KD41" s="200"/>
      <c r="KE41" s="200"/>
      <c r="KF41" s="200"/>
      <c r="KG41" s="200"/>
      <c r="KH41" s="200"/>
      <c r="KI41" s="200"/>
      <c r="KJ41" s="200"/>
      <c r="KK41" s="200"/>
      <c r="KL41" s="200"/>
      <c r="KM41" s="200"/>
      <c r="KN41" s="200"/>
      <c r="KO41" s="200"/>
      <c r="KP41" s="200"/>
      <c r="KQ41" s="200"/>
      <c r="KR41" s="200"/>
      <c r="KS41" s="200"/>
      <c r="KT41" s="200"/>
      <c r="KU41" s="200"/>
      <c r="KV41" s="200"/>
      <c r="KW41" s="200"/>
      <c r="KX41" s="200"/>
      <c r="KY41" s="200"/>
      <c r="KZ41" s="200"/>
      <c r="LA41" s="200"/>
      <c r="LB41" s="200"/>
      <c r="LC41" s="200"/>
      <c r="LD41" s="200"/>
      <c r="LE41" s="200"/>
      <c r="LF41" s="200"/>
      <c r="LG41" s="200"/>
      <c r="LH41" s="200"/>
      <c r="LI41" s="200"/>
      <c r="LJ41" s="200"/>
      <c r="LK41" s="200"/>
      <c r="LL41" s="200"/>
      <c r="LM41" s="200"/>
      <c r="LN41" s="200"/>
      <c r="LO41" s="200"/>
      <c r="LP41" s="200"/>
      <c r="LQ41" s="200"/>
      <c r="LR41" s="200"/>
      <c r="LS41" s="200"/>
      <c r="LT41" s="200"/>
      <c r="LU41" s="200"/>
      <c r="LV41" s="200"/>
      <c r="LW41" s="200"/>
      <c r="LX41" s="200"/>
      <c r="LY41" s="200"/>
      <c r="LZ41" s="200"/>
      <c r="MA41" s="200"/>
      <c r="MB41" s="200"/>
      <c r="MC41" s="200"/>
      <c r="MD41" s="200"/>
      <c r="ME41" s="200"/>
      <c r="MF41" s="200"/>
      <c r="MG41" s="200"/>
      <c r="MH41" s="200"/>
      <c r="MI41" s="200"/>
      <c r="MJ41" s="200"/>
      <c r="MK41" s="200"/>
      <c r="ML41" s="200"/>
      <c r="MM41" s="200"/>
      <c r="MN41" s="200"/>
      <c r="MO41" s="200"/>
      <c r="MP41" s="200"/>
      <c r="MQ41" s="200"/>
      <c r="MR41" s="200"/>
      <c r="MS41" s="200"/>
      <c r="MT41" s="200"/>
      <c r="MU41" s="200"/>
      <c r="MV41" s="200"/>
      <c r="MW41" s="200"/>
      <c r="MX41" s="200"/>
      <c r="MY41" s="200"/>
      <c r="MZ41" s="200"/>
      <c r="NA41" s="200"/>
      <c r="NB41" s="200"/>
      <c r="NC41" s="200"/>
      <c r="ND41" s="200"/>
      <c r="NE41" s="200"/>
      <c r="NF41" s="200"/>
      <c r="NG41" s="200"/>
      <c r="NH41" s="200"/>
      <c r="NI41" s="200"/>
      <c r="NJ41" s="200"/>
      <c r="NK41" s="200"/>
      <c r="NL41" s="200"/>
      <c r="NM41" s="200"/>
      <c r="NN41" s="200"/>
      <c r="NO41" s="200"/>
      <c r="NP41" s="200"/>
      <c r="NQ41" s="200"/>
      <c r="NR41" s="200"/>
      <c r="NS41" s="200"/>
      <c r="NT41" s="200"/>
      <c r="NU41" s="200"/>
      <c r="NV41" s="200"/>
      <c r="NW41" s="200"/>
      <c r="NX41" s="200"/>
      <c r="NY41" s="200"/>
      <c r="NZ41" s="200"/>
      <c r="OA41" s="200"/>
      <c r="OB41" s="200"/>
      <c r="OC41" s="200"/>
      <c r="OD41" s="200"/>
      <c r="OE41" s="200"/>
      <c r="OF41" s="200"/>
      <c r="OG41" s="200"/>
      <c r="OH41" s="200"/>
      <c r="OI41" s="200"/>
      <c r="OJ41" s="200"/>
      <c r="OK41" s="200"/>
      <c r="OL41" s="200"/>
      <c r="OM41" s="200"/>
      <c r="ON41" s="200"/>
      <c r="OO41" s="200"/>
      <c r="OP41" s="200"/>
      <c r="OQ41" s="200"/>
      <c r="OR41" s="200"/>
      <c r="OS41" s="200"/>
      <c r="OT41" s="200"/>
      <c r="OU41" s="200"/>
      <c r="OV41" s="200"/>
      <c r="OW41" s="200"/>
      <c r="OX41" s="200"/>
      <c r="OY41" s="200"/>
      <c r="OZ41" s="200"/>
      <c r="PA41" s="200"/>
      <c r="PB41" s="200"/>
      <c r="PC41" s="200"/>
      <c r="PD41" s="200"/>
      <c r="PE41" s="200"/>
      <c r="PF41" s="200"/>
      <c r="PG41" s="202"/>
    </row>
    <row r="42" ht="15.75" customHeight="1">
      <c r="B42" s="203">
        <f t="shared" si="4"/>
        <v>24</v>
      </c>
      <c r="C42" s="204" t="str">
        <f t="shared" si="3"/>
        <v/>
      </c>
      <c r="D42" s="217"/>
      <c r="E42" s="206"/>
      <c r="F42" s="207" t="s">
        <v>157</v>
      </c>
      <c r="G42" s="218">
        <v>45370.0</v>
      </c>
      <c r="H42" s="225">
        <v>2.0</v>
      </c>
      <c r="I42" s="210">
        <f>IF(ISBLANK(H42),"",
IF(EXACT($J$15,"x"),
WORKDAY(G42,H42-1,Feiertage!$B$6:$B$23),G42+H42-1))</f>
        <v>45371</v>
      </c>
      <c r="J42" s="220">
        <v>0.0</v>
      </c>
      <c r="K42" s="221">
        <v>1.0</v>
      </c>
      <c r="L42" s="222"/>
      <c r="M42" s="223"/>
      <c r="N42" s="223"/>
      <c r="O42" s="223" t="s">
        <v>78</v>
      </c>
      <c r="P42" s="197">
        <f>IF(ISBLANK(O42),"",
VLOOKUP(O42,Ressourcen!$C$8:$I$25,6,FALSE)-VLOOKUP(O42,Ressourcen!$C$8:$I$25,7,FALSE))</f>
        <v>-16</v>
      </c>
      <c r="Q42" s="224"/>
      <c r="R42" s="199"/>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c r="ET42" s="200"/>
      <c r="EU42" s="200"/>
      <c r="EV42" s="200"/>
      <c r="EW42" s="200"/>
      <c r="EX42" s="200"/>
      <c r="EY42" s="200"/>
      <c r="EZ42" s="200"/>
      <c r="FA42" s="200"/>
      <c r="FB42" s="200"/>
      <c r="FC42" s="200"/>
      <c r="FD42" s="200"/>
      <c r="FE42" s="200"/>
      <c r="FF42" s="200"/>
      <c r="FG42" s="200"/>
      <c r="FH42" s="200"/>
      <c r="FI42" s="200"/>
      <c r="FJ42" s="200"/>
      <c r="FK42" s="200"/>
      <c r="FL42" s="200"/>
      <c r="FM42" s="200"/>
      <c r="FN42" s="200"/>
      <c r="FO42" s="200"/>
      <c r="FP42" s="200"/>
      <c r="FQ42" s="200"/>
      <c r="FR42" s="200"/>
      <c r="FS42" s="200"/>
      <c r="FT42" s="200"/>
      <c r="FU42" s="200"/>
      <c r="FV42" s="200"/>
      <c r="FW42" s="200"/>
      <c r="FX42" s="200"/>
      <c r="FY42" s="200"/>
      <c r="FZ42" s="200"/>
      <c r="GA42" s="200"/>
      <c r="GB42" s="200"/>
      <c r="GC42" s="200"/>
      <c r="GD42" s="200"/>
      <c r="GE42" s="200"/>
      <c r="GF42" s="200"/>
      <c r="GG42" s="200"/>
      <c r="GH42" s="200"/>
      <c r="GI42" s="200"/>
      <c r="GJ42" s="200"/>
      <c r="GK42" s="200"/>
      <c r="GL42" s="200"/>
      <c r="GM42" s="200"/>
      <c r="GN42" s="200"/>
      <c r="GO42" s="200"/>
      <c r="GP42" s="200"/>
      <c r="GQ42" s="200"/>
      <c r="GR42" s="200"/>
      <c r="GS42" s="200"/>
      <c r="GT42" s="200"/>
      <c r="GU42" s="200"/>
      <c r="GV42" s="200"/>
      <c r="GW42" s="200"/>
      <c r="GX42" s="200"/>
      <c r="GY42" s="200"/>
      <c r="GZ42" s="200"/>
      <c r="HA42" s="200"/>
      <c r="HB42" s="200"/>
      <c r="HC42" s="200"/>
      <c r="HD42" s="200"/>
      <c r="HE42" s="200"/>
      <c r="HF42" s="200"/>
      <c r="HG42" s="200"/>
      <c r="HH42" s="200"/>
      <c r="HI42" s="200"/>
      <c r="HJ42" s="200"/>
      <c r="HK42" s="200"/>
      <c r="HL42" s="200"/>
      <c r="HM42" s="200"/>
      <c r="HN42" s="200"/>
      <c r="HO42" s="200"/>
      <c r="HP42" s="200"/>
      <c r="HQ42" s="200"/>
      <c r="HR42" s="200"/>
      <c r="HS42" s="200"/>
      <c r="HT42" s="200"/>
      <c r="HU42" s="200"/>
      <c r="HV42" s="200"/>
      <c r="HW42" s="200"/>
      <c r="HX42" s="200"/>
      <c r="HY42" s="200"/>
      <c r="HZ42" s="200"/>
      <c r="IA42" s="200"/>
      <c r="IB42" s="200"/>
      <c r="IC42" s="200"/>
      <c r="ID42" s="200"/>
      <c r="IE42" s="200"/>
      <c r="IF42" s="200"/>
      <c r="IG42" s="200"/>
      <c r="IH42" s="200"/>
      <c r="II42" s="200"/>
      <c r="IJ42" s="200"/>
      <c r="IK42" s="200"/>
      <c r="IL42" s="200"/>
      <c r="IM42" s="200"/>
      <c r="IN42" s="200"/>
      <c r="IO42" s="200"/>
      <c r="IP42" s="200"/>
      <c r="IQ42" s="200"/>
      <c r="IR42" s="200"/>
      <c r="IS42" s="200"/>
      <c r="IT42" s="200"/>
      <c r="IU42" s="200"/>
      <c r="IV42" s="200"/>
      <c r="IW42" s="200"/>
      <c r="IX42" s="200"/>
      <c r="IY42" s="200"/>
      <c r="IZ42" s="200"/>
      <c r="JA42" s="200"/>
      <c r="JB42" s="200"/>
      <c r="JC42" s="200"/>
      <c r="JD42" s="200"/>
      <c r="JE42" s="200"/>
      <c r="JF42" s="200"/>
      <c r="JG42" s="200"/>
      <c r="JH42" s="200"/>
      <c r="JI42" s="200"/>
      <c r="JJ42" s="200"/>
      <c r="JK42" s="200"/>
      <c r="JL42" s="200"/>
      <c r="JM42" s="200"/>
      <c r="JN42" s="200"/>
      <c r="JO42" s="200"/>
      <c r="JP42" s="200"/>
      <c r="JQ42" s="200"/>
      <c r="JR42" s="200"/>
      <c r="JS42" s="200"/>
      <c r="JT42" s="200"/>
      <c r="JU42" s="200"/>
      <c r="JV42" s="200"/>
      <c r="JW42" s="200"/>
      <c r="JX42" s="200"/>
      <c r="JY42" s="200"/>
      <c r="JZ42" s="200"/>
      <c r="KA42" s="200"/>
      <c r="KB42" s="200"/>
      <c r="KC42" s="200"/>
      <c r="KD42" s="200"/>
      <c r="KE42" s="200"/>
      <c r="KF42" s="200"/>
      <c r="KG42" s="200"/>
      <c r="KH42" s="200"/>
      <c r="KI42" s="200"/>
      <c r="KJ42" s="200"/>
      <c r="KK42" s="200"/>
      <c r="KL42" s="200"/>
      <c r="KM42" s="200"/>
      <c r="KN42" s="200"/>
      <c r="KO42" s="200"/>
      <c r="KP42" s="200"/>
      <c r="KQ42" s="200"/>
      <c r="KR42" s="200"/>
      <c r="KS42" s="200"/>
      <c r="KT42" s="200"/>
      <c r="KU42" s="200"/>
      <c r="KV42" s="200"/>
      <c r="KW42" s="200"/>
      <c r="KX42" s="200"/>
      <c r="KY42" s="200"/>
      <c r="KZ42" s="200"/>
      <c r="LA42" s="200"/>
      <c r="LB42" s="200"/>
      <c r="LC42" s="200"/>
      <c r="LD42" s="200"/>
      <c r="LE42" s="200"/>
      <c r="LF42" s="200"/>
      <c r="LG42" s="200"/>
      <c r="LH42" s="200"/>
      <c r="LI42" s="200"/>
      <c r="LJ42" s="200"/>
      <c r="LK42" s="200"/>
      <c r="LL42" s="200"/>
      <c r="LM42" s="200"/>
      <c r="LN42" s="200"/>
      <c r="LO42" s="200"/>
      <c r="LP42" s="200"/>
      <c r="LQ42" s="200"/>
      <c r="LR42" s="200"/>
      <c r="LS42" s="200"/>
      <c r="LT42" s="200"/>
      <c r="LU42" s="200"/>
      <c r="LV42" s="200"/>
      <c r="LW42" s="200"/>
      <c r="LX42" s="200"/>
      <c r="LY42" s="200"/>
      <c r="LZ42" s="200"/>
      <c r="MA42" s="200"/>
      <c r="MB42" s="200"/>
      <c r="MC42" s="200"/>
      <c r="MD42" s="200"/>
      <c r="ME42" s="200"/>
      <c r="MF42" s="200"/>
      <c r="MG42" s="200"/>
      <c r="MH42" s="200"/>
      <c r="MI42" s="200"/>
      <c r="MJ42" s="200"/>
      <c r="MK42" s="200"/>
      <c r="ML42" s="200"/>
      <c r="MM42" s="200"/>
      <c r="MN42" s="200"/>
      <c r="MO42" s="200"/>
      <c r="MP42" s="200"/>
      <c r="MQ42" s="200"/>
      <c r="MR42" s="200"/>
      <c r="MS42" s="200"/>
      <c r="MT42" s="200"/>
      <c r="MU42" s="200"/>
      <c r="MV42" s="200"/>
      <c r="MW42" s="200"/>
      <c r="MX42" s="200"/>
      <c r="MY42" s="200"/>
      <c r="MZ42" s="200"/>
      <c r="NA42" s="200"/>
      <c r="NB42" s="200"/>
      <c r="NC42" s="200"/>
      <c r="ND42" s="200"/>
      <c r="NE42" s="200"/>
      <c r="NF42" s="200"/>
      <c r="NG42" s="200"/>
      <c r="NH42" s="200"/>
      <c r="NI42" s="200"/>
      <c r="NJ42" s="200"/>
      <c r="NK42" s="200"/>
      <c r="NL42" s="200"/>
      <c r="NM42" s="200"/>
      <c r="NN42" s="200"/>
      <c r="NO42" s="200"/>
      <c r="NP42" s="200"/>
      <c r="NQ42" s="200"/>
      <c r="NR42" s="200"/>
      <c r="NS42" s="200"/>
      <c r="NT42" s="200"/>
      <c r="NU42" s="200"/>
      <c r="NV42" s="200"/>
      <c r="NW42" s="200"/>
      <c r="NX42" s="200"/>
      <c r="NY42" s="200"/>
      <c r="NZ42" s="200"/>
      <c r="OA42" s="200"/>
      <c r="OB42" s="200"/>
      <c r="OC42" s="200"/>
      <c r="OD42" s="200"/>
      <c r="OE42" s="200"/>
      <c r="OF42" s="200"/>
      <c r="OG42" s="200"/>
      <c r="OH42" s="200"/>
      <c r="OI42" s="200"/>
      <c r="OJ42" s="200"/>
      <c r="OK42" s="200"/>
      <c r="OL42" s="200"/>
      <c r="OM42" s="200"/>
      <c r="ON42" s="200"/>
      <c r="OO42" s="200"/>
      <c r="OP42" s="200"/>
      <c r="OQ42" s="200"/>
      <c r="OR42" s="200"/>
      <c r="OS42" s="200"/>
      <c r="OT42" s="200"/>
      <c r="OU42" s="200"/>
      <c r="OV42" s="200"/>
      <c r="OW42" s="200"/>
      <c r="OX42" s="200"/>
      <c r="OY42" s="200"/>
      <c r="OZ42" s="200"/>
      <c r="PA42" s="200"/>
      <c r="PB42" s="200"/>
      <c r="PC42" s="200"/>
      <c r="PD42" s="200"/>
      <c r="PE42" s="200"/>
      <c r="PF42" s="200"/>
      <c r="PG42" s="202"/>
    </row>
    <row r="43" ht="15.75" customHeight="1">
      <c r="B43" s="203">
        <f t="shared" si="4"/>
        <v>25</v>
      </c>
      <c r="C43" s="204" t="str">
        <f t="shared" si="3"/>
        <v/>
      </c>
      <c r="D43" s="217"/>
      <c r="E43" s="206"/>
      <c r="F43" s="217" t="s">
        <v>158</v>
      </c>
      <c r="G43" s="218">
        <v>45371.0</v>
      </c>
      <c r="H43" s="225">
        <v>2.0</v>
      </c>
      <c r="I43" s="210">
        <f>IF(ISBLANK(H43),"",
IF(EXACT($J$15,"x"),
WORKDAY(G43,H43-1,Feiertage!$B$6:$B$23),G43+H43-1))</f>
        <v>45372</v>
      </c>
      <c r="J43" s="220">
        <v>0.0</v>
      </c>
      <c r="K43" s="221">
        <v>1.0</v>
      </c>
      <c r="L43" s="222"/>
      <c r="M43" s="223"/>
      <c r="N43" s="223"/>
      <c r="O43" s="223" t="s">
        <v>78</v>
      </c>
      <c r="P43" s="197">
        <f>IF(ISBLANK(O43),"",
VLOOKUP(O43,Ressourcen!$C$8:$I$25,6,FALSE)-VLOOKUP(O43,Ressourcen!$C$8:$I$25,7,FALSE))</f>
        <v>-16</v>
      </c>
      <c r="Q43" s="224"/>
      <c r="R43" s="199"/>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200"/>
      <c r="EM43" s="200"/>
      <c r="EN43" s="200"/>
      <c r="EO43" s="200"/>
      <c r="EP43" s="200"/>
      <c r="EQ43" s="200"/>
      <c r="ER43" s="200"/>
      <c r="ES43" s="200"/>
      <c r="ET43" s="200"/>
      <c r="EU43" s="200"/>
      <c r="EV43" s="200"/>
      <c r="EW43" s="200"/>
      <c r="EX43" s="200"/>
      <c r="EY43" s="200"/>
      <c r="EZ43" s="200"/>
      <c r="FA43" s="200"/>
      <c r="FB43" s="200"/>
      <c r="FC43" s="200"/>
      <c r="FD43" s="200"/>
      <c r="FE43" s="200"/>
      <c r="FF43" s="200"/>
      <c r="FG43" s="200"/>
      <c r="FH43" s="200"/>
      <c r="FI43" s="200"/>
      <c r="FJ43" s="200"/>
      <c r="FK43" s="200"/>
      <c r="FL43" s="200"/>
      <c r="FM43" s="200"/>
      <c r="FN43" s="200"/>
      <c r="FO43" s="200"/>
      <c r="FP43" s="200"/>
      <c r="FQ43" s="200"/>
      <c r="FR43" s="200"/>
      <c r="FS43" s="200"/>
      <c r="FT43" s="200"/>
      <c r="FU43" s="200"/>
      <c r="FV43" s="200"/>
      <c r="FW43" s="200"/>
      <c r="FX43" s="200"/>
      <c r="FY43" s="200"/>
      <c r="FZ43" s="200"/>
      <c r="GA43" s="200"/>
      <c r="GB43" s="200"/>
      <c r="GC43" s="200"/>
      <c r="GD43" s="200"/>
      <c r="GE43" s="200"/>
      <c r="GF43" s="200"/>
      <c r="GG43" s="200"/>
      <c r="GH43" s="200"/>
      <c r="GI43" s="200"/>
      <c r="GJ43" s="200"/>
      <c r="GK43" s="200"/>
      <c r="GL43" s="200"/>
      <c r="GM43" s="200"/>
      <c r="GN43" s="200"/>
      <c r="GO43" s="200"/>
      <c r="GP43" s="200"/>
      <c r="GQ43" s="200"/>
      <c r="GR43" s="200"/>
      <c r="GS43" s="200"/>
      <c r="GT43" s="200"/>
      <c r="GU43" s="200"/>
      <c r="GV43" s="200"/>
      <c r="GW43" s="200"/>
      <c r="GX43" s="200"/>
      <c r="GY43" s="200"/>
      <c r="GZ43" s="200"/>
      <c r="HA43" s="200"/>
      <c r="HB43" s="200"/>
      <c r="HC43" s="200"/>
      <c r="HD43" s="200"/>
      <c r="HE43" s="200"/>
      <c r="HF43" s="200"/>
      <c r="HG43" s="200"/>
      <c r="HH43" s="200"/>
      <c r="HI43" s="200"/>
      <c r="HJ43" s="200"/>
      <c r="HK43" s="200"/>
      <c r="HL43" s="200"/>
      <c r="HM43" s="200"/>
      <c r="HN43" s="200"/>
      <c r="HO43" s="200"/>
      <c r="HP43" s="200"/>
      <c r="HQ43" s="200"/>
      <c r="HR43" s="200"/>
      <c r="HS43" s="200"/>
      <c r="HT43" s="200"/>
      <c r="HU43" s="200"/>
      <c r="HV43" s="200"/>
      <c r="HW43" s="200"/>
      <c r="HX43" s="200"/>
      <c r="HY43" s="200"/>
      <c r="HZ43" s="200"/>
      <c r="IA43" s="200"/>
      <c r="IB43" s="200"/>
      <c r="IC43" s="200"/>
      <c r="ID43" s="200"/>
      <c r="IE43" s="200"/>
      <c r="IF43" s="200"/>
      <c r="IG43" s="200"/>
      <c r="IH43" s="200"/>
      <c r="II43" s="200"/>
      <c r="IJ43" s="200"/>
      <c r="IK43" s="200"/>
      <c r="IL43" s="200"/>
      <c r="IM43" s="200"/>
      <c r="IN43" s="200"/>
      <c r="IO43" s="200"/>
      <c r="IP43" s="200"/>
      <c r="IQ43" s="200"/>
      <c r="IR43" s="200"/>
      <c r="IS43" s="200"/>
      <c r="IT43" s="200"/>
      <c r="IU43" s="200"/>
      <c r="IV43" s="200"/>
      <c r="IW43" s="200"/>
      <c r="IX43" s="200"/>
      <c r="IY43" s="200"/>
      <c r="IZ43" s="200"/>
      <c r="JA43" s="200"/>
      <c r="JB43" s="200"/>
      <c r="JC43" s="200"/>
      <c r="JD43" s="200"/>
      <c r="JE43" s="200"/>
      <c r="JF43" s="200"/>
      <c r="JG43" s="200"/>
      <c r="JH43" s="200"/>
      <c r="JI43" s="200"/>
      <c r="JJ43" s="200"/>
      <c r="JK43" s="200"/>
      <c r="JL43" s="200"/>
      <c r="JM43" s="200"/>
      <c r="JN43" s="200"/>
      <c r="JO43" s="200"/>
      <c r="JP43" s="200"/>
      <c r="JQ43" s="200"/>
      <c r="JR43" s="200"/>
      <c r="JS43" s="200"/>
      <c r="JT43" s="200"/>
      <c r="JU43" s="200"/>
      <c r="JV43" s="200"/>
      <c r="JW43" s="200"/>
      <c r="JX43" s="200"/>
      <c r="JY43" s="200"/>
      <c r="JZ43" s="200"/>
      <c r="KA43" s="200"/>
      <c r="KB43" s="200"/>
      <c r="KC43" s="200"/>
      <c r="KD43" s="200"/>
      <c r="KE43" s="200"/>
      <c r="KF43" s="200"/>
      <c r="KG43" s="200"/>
      <c r="KH43" s="200"/>
      <c r="KI43" s="200"/>
      <c r="KJ43" s="200"/>
      <c r="KK43" s="200"/>
      <c r="KL43" s="200"/>
      <c r="KM43" s="200"/>
      <c r="KN43" s="200"/>
      <c r="KO43" s="200"/>
      <c r="KP43" s="200"/>
      <c r="KQ43" s="200"/>
      <c r="KR43" s="200"/>
      <c r="KS43" s="200"/>
      <c r="KT43" s="200"/>
      <c r="KU43" s="200"/>
      <c r="KV43" s="200"/>
      <c r="KW43" s="200"/>
      <c r="KX43" s="200"/>
      <c r="KY43" s="200"/>
      <c r="KZ43" s="200"/>
      <c r="LA43" s="200"/>
      <c r="LB43" s="200"/>
      <c r="LC43" s="200"/>
      <c r="LD43" s="200"/>
      <c r="LE43" s="200"/>
      <c r="LF43" s="200"/>
      <c r="LG43" s="200"/>
      <c r="LH43" s="200"/>
      <c r="LI43" s="200"/>
      <c r="LJ43" s="200"/>
      <c r="LK43" s="200"/>
      <c r="LL43" s="200"/>
      <c r="LM43" s="200"/>
      <c r="LN43" s="200"/>
      <c r="LO43" s="200"/>
      <c r="LP43" s="200"/>
      <c r="LQ43" s="200"/>
      <c r="LR43" s="200"/>
      <c r="LS43" s="200"/>
      <c r="LT43" s="200"/>
      <c r="LU43" s="200"/>
      <c r="LV43" s="200"/>
      <c r="LW43" s="200"/>
      <c r="LX43" s="200"/>
      <c r="LY43" s="200"/>
      <c r="LZ43" s="200"/>
      <c r="MA43" s="200"/>
      <c r="MB43" s="200"/>
      <c r="MC43" s="200"/>
      <c r="MD43" s="200"/>
      <c r="ME43" s="200"/>
      <c r="MF43" s="200"/>
      <c r="MG43" s="200"/>
      <c r="MH43" s="200"/>
      <c r="MI43" s="200"/>
      <c r="MJ43" s="200"/>
      <c r="MK43" s="200"/>
      <c r="ML43" s="200"/>
      <c r="MM43" s="200"/>
      <c r="MN43" s="200"/>
      <c r="MO43" s="200"/>
      <c r="MP43" s="200"/>
      <c r="MQ43" s="200"/>
      <c r="MR43" s="200"/>
      <c r="MS43" s="200"/>
      <c r="MT43" s="200"/>
      <c r="MU43" s="200"/>
      <c r="MV43" s="200"/>
      <c r="MW43" s="200"/>
      <c r="MX43" s="200"/>
      <c r="MY43" s="200"/>
      <c r="MZ43" s="200"/>
      <c r="NA43" s="200"/>
      <c r="NB43" s="200"/>
      <c r="NC43" s="200"/>
      <c r="ND43" s="200"/>
      <c r="NE43" s="200"/>
      <c r="NF43" s="200"/>
      <c r="NG43" s="200"/>
      <c r="NH43" s="200"/>
      <c r="NI43" s="200"/>
      <c r="NJ43" s="200"/>
      <c r="NK43" s="200"/>
      <c r="NL43" s="200"/>
      <c r="NM43" s="200"/>
      <c r="NN43" s="200"/>
      <c r="NO43" s="200"/>
      <c r="NP43" s="200"/>
      <c r="NQ43" s="200"/>
      <c r="NR43" s="200"/>
      <c r="NS43" s="200"/>
      <c r="NT43" s="200"/>
      <c r="NU43" s="200"/>
      <c r="NV43" s="200"/>
      <c r="NW43" s="200"/>
      <c r="NX43" s="200"/>
      <c r="NY43" s="200"/>
      <c r="NZ43" s="200"/>
      <c r="OA43" s="200"/>
      <c r="OB43" s="200"/>
      <c r="OC43" s="200"/>
      <c r="OD43" s="200"/>
      <c r="OE43" s="200"/>
      <c r="OF43" s="200"/>
      <c r="OG43" s="200"/>
      <c r="OH43" s="200"/>
      <c r="OI43" s="200"/>
      <c r="OJ43" s="200"/>
      <c r="OK43" s="200"/>
      <c r="OL43" s="200"/>
      <c r="OM43" s="200"/>
      <c r="ON43" s="200"/>
      <c r="OO43" s="200"/>
      <c r="OP43" s="200"/>
      <c r="OQ43" s="200"/>
      <c r="OR43" s="200"/>
      <c r="OS43" s="200"/>
      <c r="OT43" s="200"/>
      <c r="OU43" s="200"/>
      <c r="OV43" s="200"/>
      <c r="OW43" s="200"/>
      <c r="OX43" s="200"/>
      <c r="OY43" s="200"/>
      <c r="OZ43" s="200"/>
      <c r="PA43" s="200"/>
      <c r="PB43" s="200"/>
      <c r="PC43" s="200"/>
      <c r="PD43" s="200"/>
      <c r="PE43" s="200"/>
      <c r="PF43" s="200"/>
      <c r="PG43" s="202"/>
    </row>
    <row r="44" ht="15.75" customHeight="1">
      <c r="B44" s="203">
        <f t="shared" si="4"/>
        <v>26</v>
      </c>
      <c r="C44" s="204" t="str">
        <f t="shared" si="3"/>
        <v/>
      </c>
      <c r="D44" s="217"/>
      <c r="E44" s="206"/>
      <c r="F44" s="207" t="s">
        <v>159</v>
      </c>
      <c r="G44" s="218">
        <v>45372.0</v>
      </c>
      <c r="H44" s="225">
        <v>2.0</v>
      </c>
      <c r="I44" s="210">
        <f>IF(ISBLANK(H44),"",
IF(EXACT($J$15,"x"),
WORKDAY(G44,H44-1,Feiertage!$B$6:$B$23),G44+H44-1))</f>
        <v>45373</v>
      </c>
      <c r="J44" s="220">
        <v>0.0</v>
      </c>
      <c r="K44" s="221">
        <v>1.0</v>
      </c>
      <c r="L44" s="222"/>
      <c r="M44" s="223"/>
      <c r="N44" s="223"/>
      <c r="O44" s="223" t="s">
        <v>78</v>
      </c>
      <c r="P44" s="197">
        <f>IF(ISBLANK(O44),"",
VLOOKUP(O44,Ressourcen!$C$8:$I$25,6,FALSE)-VLOOKUP(O44,Ressourcen!$C$8:$I$25,7,FALSE))</f>
        <v>-16</v>
      </c>
      <c r="Q44" s="224"/>
      <c r="R44" s="199"/>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c r="EN44" s="200"/>
      <c r="EO44" s="200"/>
      <c r="EP44" s="200"/>
      <c r="EQ44" s="200"/>
      <c r="ER44" s="200"/>
      <c r="ES44" s="200"/>
      <c r="ET44" s="200"/>
      <c r="EU44" s="200"/>
      <c r="EV44" s="200"/>
      <c r="EW44" s="200"/>
      <c r="EX44" s="200"/>
      <c r="EY44" s="200"/>
      <c r="EZ44" s="200"/>
      <c r="FA44" s="200"/>
      <c r="FB44" s="200"/>
      <c r="FC44" s="200"/>
      <c r="FD44" s="200"/>
      <c r="FE44" s="200"/>
      <c r="FF44" s="200"/>
      <c r="FG44" s="200"/>
      <c r="FH44" s="200"/>
      <c r="FI44" s="200"/>
      <c r="FJ44" s="200"/>
      <c r="FK44" s="200"/>
      <c r="FL44" s="200"/>
      <c r="FM44" s="200"/>
      <c r="FN44" s="200"/>
      <c r="FO44" s="200"/>
      <c r="FP44" s="200"/>
      <c r="FQ44" s="200"/>
      <c r="FR44" s="200"/>
      <c r="FS44" s="200"/>
      <c r="FT44" s="200"/>
      <c r="FU44" s="200"/>
      <c r="FV44" s="200"/>
      <c r="FW44" s="200"/>
      <c r="FX44" s="200"/>
      <c r="FY44" s="200"/>
      <c r="FZ44" s="200"/>
      <c r="GA44" s="200"/>
      <c r="GB44" s="200"/>
      <c r="GC44" s="200"/>
      <c r="GD44" s="200"/>
      <c r="GE44" s="200"/>
      <c r="GF44" s="200"/>
      <c r="GG44" s="200"/>
      <c r="GH44" s="200"/>
      <c r="GI44" s="200"/>
      <c r="GJ44" s="200"/>
      <c r="GK44" s="200"/>
      <c r="GL44" s="200"/>
      <c r="GM44" s="200"/>
      <c r="GN44" s="200"/>
      <c r="GO44" s="200"/>
      <c r="GP44" s="200"/>
      <c r="GQ44" s="200"/>
      <c r="GR44" s="200"/>
      <c r="GS44" s="200"/>
      <c r="GT44" s="200"/>
      <c r="GU44" s="200"/>
      <c r="GV44" s="200"/>
      <c r="GW44" s="200"/>
      <c r="GX44" s="200"/>
      <c r="GY44" s="200"/>
      <c r="GZ44" s="200"/>
      <c r="HA44" s="200"/>
      <c r="HB44" s="200"/>
      <c r="HC44" s="200"/>
      <c r="HD44" s="200"/>
      <c r="HE44" s="200"/>
      <c r="HF44" s="200"/>
      <c r="HG44" s="200"/>
      <c r="HH44" s="200"/>
      <c r="HI44" s="200"/>
      <c r="HJ44" s="200"/>
      <c r="HK44" s="200"/>
      <c r="HL44" s="200"/>
      <c r="HM44" s="200"/>
      <c r="HN44" s="200"/>
      <c r="HO44" s="200"/>
      <c r="HP44" s="200"/>
      <c r="HQ44" s="200"/>
      <c r="HR44" s="200"/>
      <c r="HS44" s="200"/>
      <c r="HT44" s="200"/>
      <c r="HU44" s="200"/>
      <c r="HV44" s="200"/>
      <c r="HW44" s="200"/>
      <c r="HX44" s="200"/>
      <c r="HY44" s="200"/>
      <c r="HZ44" s="200"/>
      <c r="IA44" s="200"/>
      <c r="IB44" s="200"/>
      <c r="IC44" s="200"/>
      <c r="ID44" s="200"/>
      <c r="IE44" s="200"/>
      <c r="IF44" s="200"/>
      <c r="IG44" s="200"/>
      <c r="IH44" s="200"/>
      <c r="II44" s="200"/>
      <c r="IJ44" s="200"/>
      <c r="IK44" s="200"/>
      <c r="IL44" s="200"/>
      <c r="IM44" s="200"/>
      <c r="IN44" s="200"/>
      <c r="IO44" s="200"/>
      <c r="IP44" s="200"/>
      <c r="IQ44" s="200"/>
      <c r="IR44" s="200"/>
      <c r="IS44" s="200"/>
      <c r="IT44" s="200"/>
      <c r="IU44" s="200"/>
      <c r="IV44" s="200"/>
      <c r="IW44" s="200"/>
      <c r="IX44" s="200"/>
      <c r="IY44" s="200"/>
      <c r="IZ44" s="200"/>
      <c r="JA44" s="200"/>
      <c r="JB44" s="200"/>
      <c r="JC44" s="200"/>
      <c r="JD44" s="200"/>
      <c r="JE44" s="200"/>
      <c r="JF44" s="200"/>
      <c r="JG44" s="200"/>
      <c r="JH44" s="200"/>
      <c r="JI44" s="200"/>
      <c r="JJ44" s="200"/>
      <c r="JK44" s="200"/>
      <c r="JL44" s="200"/>
      <c r="JM44" s="200"/>
      <c r="JN44" s="200"/>
      <c r="JO44" s="200"/>
      <c r="JP44" s="200"/>
      <c r="JQ44" s="200"/>
      <c r="JR44" s="200"/>
      <c r="JS44" s="200"/>
      <c r="JT44" s="200"/>
      <c r="JU44" s="200"/>
      <c r="JV44" s="200"/>
      <c r="JW44" s="200"/>
      <c r="JX44" s="200"/>
      <c r="JY44" s="200"/>
      <c r="JZ44" s="200"/>
      <c r="KA44" s="200"/>
      <c r="KB44" s="200"/>
      <c r="KC44" s="200"/>
      <c r="KD44" s="200"/>
      <c r="KE44" s="200"/>
      <c r="KF44" s="200"/>
      <c r="KG44" s="200"/>
      <c r="KH44" s="200"/>
      <c r="KI44" s="200"/>
      <c r="KJ44" s="200"/>
      <c r="KK44" s="200"/>
      <c r="KL44" s="200"/>
      <c r="KM44" s="200"/>
      <c r="KN44" s="200"/>
      <c r="KO44" s="200"/>
      <c r="KP44" s="200"/>
      <c r="KQ44" s="200"/>
      <c r="KR44" s="200"/>
      <c r="KS44" s="200"/>
      <c r="KT44" s="200"/>
      <c r="KU44" s="200"/>
      <c r="KV44" s="200"/>
      <c r="KW44" s="200"/>
      <c r="KX44" s="200"/>
      <c r="KY44" s="200"/>
      <c r="KZ44" s="200"/>
      <c r="LA44" s="200"/>
      <c r="LB44" s="200"/>
      <c r="LC44" s="200"/>
      <c r="LD44" s="200"/>
      <c r="LE44" s="200"/>
      <c r="LF44" s="200"/>
      <c r="LG44" s="200"/>
      <c r="LH44" s="200"/>
      <c r="LI44" s="200"/>
      <c r="LJ44" s="200"/>
      <c r="LK44" s="200"/>
      <c r="LL44" s="200"/>
      <c r="LM44" s="200"/>
      <c r="LN44" s="200"/>
      <c r="LO44" s="200"/>
      <c r="LP44" s="200"/>
      <c r="LQ44" s="200"/>
      <c r="LR44" s="200"/>
      <c r="LS44" s="200"/>
      <c r="LT44" s="200"/>
      <c r="LU44" s="200"/>
      <c r="LV44" s="200"/>
      <c r="LW44" s="200"/>
      <c r="LX44" s="200"/>
      <c r="LY44" s="200"/>
      <c r="LZ44" s="200"/>
      <c r="MA44" s="200"/>
      <c r="MB44" s="200"/>
      <c r="MC44" s="200"/>
      <c r="MD44" s="200"/>
      <c r="ME44" s="200"/>
      <c r="MF44" s="200"/>
      <c r="MG44" s="200"/>
      <c r="MH44" s="200"/>
      <c r="MI44" s="200"/>
      <c r="MJ44" s="200"/>
      <c r="MK44" s="200"/>
      <c r="ML44" s="200"/>
      <c r="MM44" s="200"/>
      <c r="MN44" s="200"/>
      <c r="MO44" s="200"/>
      <c r="MP44" s="200"/>
      <c r="MQ44" s="200"/>
      <c r="MR44" s="200"/>
      <c r="MS44" s="200"/>
      <c r="MT44" s="200"/>
      <c r="MU44" s="200"/>
      <c r="MV44" s="200"/>
      <c r="MW44" s="200"/>
      <c r="MX44" s="200"/>
      <c r="MY44" s="200"/>
      <c r="MZ44" s="200"/>
      <c r="NA44" s="200"/>
      <c r="NB44" s="200"/>
      <c r="NC44" s="200"/>
      <c r="ND44" s="200"/>
      <c r="NE44" s="200"/>
      <c r="NF44" s="200"/>
      <c r="NG44" s="200"/>
      <c r="NH44" s="200"/>
      <c r="NI44" s="200"/>
      <c r="NJ44" s="200"/>
      <c r="NK44" s="200"/>
      <c r="NL44" s="200"/>
      <c r="NM44" s="200"/>
      <c r="NN44" s="200"/>
      <c r="NO44" s="200"/>
      <c r="NP44" s="200"/>
      <c r="NQ44" s="200"/>
      <c r="NR44" s="200"/>
      <c r="NS44" s="200"/>
      <c r="NT44" s="200"/>
      <c r="NU44" s="200"/>
      <c r="NV44" s="200"/>
      <c r="NW44" s="200"/>
      <c r="NX44" s="200"/>
      <c r="NY44" s="200"/>
      <c r="NZ44" s="200"/>
      <c r="OA44" s="200"/>
      <c r="OB44" s="200"/>
      <c r="OC44" s="200"/>
      <c r="OD44" s="200"/>
      <c r="OE44" s="200"/>
      <c r="OF44" s="200"/>
      <c r="OG44" s="200"/>
      <c r="OH44" s="200"/>
      <c r="OI44" s="200"/>
      <c r="OJ44" s="200"/>
      <c r="OK44" s="200"/>
      <c r="OL44" s="200"/>
      <c r="OM44" s="200"/>
      <c r="ON44" s="200"/>
      <c r="OO44" s="200"/>
      <c r="OP44" s="200"/>
      <c r="OQ44" s="200"/>
      <c r="OR44" s="200"/>
      <c r="OS44" s="200"/>
      <c r="OT44" s="200"/>
      <c r="OU44" s="200"/>
      <c r="OV44" s="200"/>
      <c r="OW44" s="200"/>
      <c r="OX44" s="200"/>
      <c r="OY44" s="200"/>
      <c r="OZ44" s="200"/>
      <c r="PA44" s="200"/>
      <c r="PB44" s="200"/>
      <c r="PC44" s="200"/>
      <c r="PD44" s="200"/>
      <c r="PE44" s="200"/>
      <c r="PF44" s="200"/>
      <c r="PG44" s="202"/>
    </row>
    <row r="45" ht="15.75" customHeight="1">
      <c r="B45" s="203">
        <f t="shared" si="4"/>
        <v>27</v>
      </c>
      <c r="C45" s="204" t="s">
        <v>120</v>
      </c>
      <c r="D45" s="217"/>
      <c r="E45" s="206"/>
      <c r="F45" s="217"/>
      <c r="G45" s="227"/>
      <c r="H45" s="225"/>
      <c r="I45" s="210" t="str">
        <f>IF(ISBLANK(H45),"",
IF(EXACT($J$15,"x"),
WORKDAY(G45,H45-1,Feiertage!$B$6:$B$23),G45+H45-1))</f>
        <v/>
      </c>
      <c r="J45" s="220"/>
      <c r="K45" s="221"/>
      <c r="L45" s="222"/>
      <c r="M45" s="223"/>
      <c r="N45" s="223"/>
      <c r="O45" s="223"/>
      <c r="P45" s="197" t="str">
        <f>IF(ISBLANK(O45),"",
VLOOKUP(O45,Ressourcen!$C$8:$I$25,6,FALSE)-VLOOKUP(O45,Ressourcen!$C$8:$I$25,7,FALSE))</f>
        <v/>
      </c>
      <c r="Q45" s="224"/>
      <c r="R45" s="199"/>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c r="EN45" s="200"/>
      <c r="EO45" s="200"/>
      <c r="EP45" s="200"/>
      <c r="EQ45" s="200"/>
      <c r="ER45" s="200"/>
      <c r="ES45" s="200"/>
      <c r="ET45" s="200"/>
      <c r="EU45" s="200"/>
      <c r="EV45" s="200"/>
      <c r="EW45" s="200"/>
      <c r="EX45" s="200"/>
      <c r="EY45" s="200"/>
      <c r="EZ45" s="200"/>
      <c r="FA45" s="200"/>
      <c r="FB45" s="200"/>
      <c r="FC45" s="200"/>
      <c r="FD45" s="200"/>
      <c r="FE45" s="200"/>
      <c r="FF45" s="200"/>
      <c r="FG45" s="200"/>
      <c r="FH45" s="200"/>
      <c r="FI45" s="200"/>
      <c r="FJ45" s="200"/>
      <c r="FK45" s="200"/>
      <c r="FL45" s="200"/>
      <c r="FM45" s="200"/>
      <c r="FN45" s="200"/>
      <c r="FO45" s="200"/>
      <c r="FP45" s="200"/>
      <c r="FQ45" s="200"/>
      <c r="FR45" s="200"/>
      <c r="FS45" s="200"/>
      <c r="FT45" s="200"/>
      <c r="FU45" s="200"/>
      <c r="FV45" s="200"/>
      <c r="FW45" s="200"/>
      <c r="FX45" s="200"/>
      <c r="FY45" s="200"/>
      <c r="FZ45" s="200"/>
      <c r="GA45" s="200"/>
      <c r="GB45" s="200"/>
      <c r="GC45" s="200"/>
      <c r="GD45" s="200"/>
      <c r="GE45" s="200"/>
      <c r="GF45" s="200"/>
      <c r="GG45" s="200"/>
      <c r="GH45" s="200"/>
      <c r="GI45" s="200"/>
      <c r="GJ45" s="200"/>
      <c r="GK45" s="200"/>
      <c r="GL45" s="200"/>
      <c r="GM45" s="200"/>
      <c r="GN45" s="200"/>
      <c r="GO45" s="200"/>
      <c r="GP45" s="200"/>
      <c r="GQ45" s="200"/>
      <c r="GR45" s="200"/>
      <c r="GS45" s="200"/>
      <c r="GT45" s="200"/>
      <c r="GU45" s="200"/>
      <c r="GV45" s="200"/>
      <c r="GW45" s="200"/>
      <c r="GX45" s="200"/>
      <c r="GY45" s="200"/>
      <c r="GZ45" s="200"/>
      <c r="HA45" s="200"/>
      <c r="HB45" s="200"/>
      <c r="HC45" s="200"/>
      <c r="HD45" s="200"/>
      <c r="HE45" s="200"/>
      <c r="HF45" s="200"/>
      <c r="HG45" s="200"/>
      <c r="HH45" s="200"/>
      <c r="HI45" s="200"/>
      <c r="HJ45" s="200"/>
      <c r="HK45" s="200"/>
      <c r="HL45" s="200"/>
      <c r="HM45" s="200"/>
      <c r="HN45" s="200"/>
      <c r="HO45" s="200"/>
      <c r="HP45" s="200"/>
      <c r="HQ45" s="200"/>
      <c r="HR45" s="200"/>
      <c r="HS45" s="200"/>
      <c r="HT45" s="200"/>
      <c r="HU45" s="200"/>
      <c r="HV45" s="200"/>
      <c r="HW45" s="200"/>
      <c r="HX45" s="200"/>
      <c r="HY45" s="200"/>
      <c r="HZ45" s="200"/>
      <c r="IA45" s="200"/>
      <c r="IB45" s="200"/>
      <c r="IC45" s="200"/>
      <c r="ID45" s="200"/>
      <c r="IE45" s="200"/>
      <c r="IF45" s="200"/>
      <c r="IG45" s="200"/>
      <c r="IH45" s="200"/>
      <c r="II45" s="200"/>
      <c r="IJ45" s="200"/>
      <c r="IK45" s="200"/>
      <c r="IL45" s="200"/>
      <c r="IM45" s="200"/>
      <c r="IN45" s="200"/>
      <c r="IO45" s="200"/>
      <c r="IP45" s="200"/>
      <c r="IQ45" s="200"/>
      <c r="IR45" s="200"/>
      <c r="IS45" s="200"/>
      <c r="IT45" s="200"/>
      <c r="IU45" s="200"/>
      <c r="IV45" s="200"/>
      <c r="IW45" s="200"/>
      <c r="IX45" s="200"/>
      <c r="IY45" s="200"/>
      <c r="IZ45" s="200"/>
      <c r="JA45" s="200"/>
      <c r="JB45" s="200"/>
      <c r="JC45" s="200"/>
      <c r="JD45" s="200"/>
      <c r="JE45" s="200"/>
      <c r="JF45" s="200"/>
      <c r="JG45" s="200"/>
      <c r="JH45" s="200"/>
      <c r="JI45" s="200"/>
      <c r="JJ45" s="200"/>
      <c r="JK45" s="200"/>
      <c r="JL45" s="200"/>
      <c r="JM45" s="200"/>
      <c r="JN45" s="200"/>
      <c r="JO45" s="200"/>
      <c r="JP45" s="200"/>
      <c r="JQ45" s="200"/>
      <c r="JR45" s="200"/>
      <c r="JS45" s="200"/>
      <c r="JT45" s="200"/>
      <c r="JU45" s="200"/>
      <c r="JV45" s="200"/>
      <c r="JW45" s="200"/>
      <c r="JX45" s="200"/>
      <c r="JY45" s="200"/>
      <c r="JZ45" s="200"/>
      <c r="KA45" s="200"/>
      <c r="KB45" s="200"/>
      <c r="KC45" s="200"/>
      <c r="KD45" s="200"/>
      <c r="KE45" s="200"/>
      <c r="KF45" s="200"/>
      <c r="KG45" s="200"/>
      <c r="KH45" s="200"/>
      <c r="KI45" s="200"/>
      <c r="KJ45" s="200"/>
      <c r="KK45" s="200"/>
      <c r="KL45" s="200"/>
      <c r="KM45" s="200"/>
      <c r="KN45" s="200"/>
      <c r="KO45" s="200"/>
      <c r="KP45" s="200"/>
      <c r="KQ45" s="200"/>
      <c r="KR45" s="200"/>
      <c r="KS45" s="200"/>
      <c r="KT45" s="200"/>
      <c r="KU45" s="200"/>
      <c r="KV45" s="200"/>
      <c r="KW45" s="200"/>
      <c r="KX45" s="200"/>
      <c r="KY45" s="200"/>
      <c r="KZ45" s="200"/>
      <c r="LA45" s="200"/>
      <c r="LB45" s="200"/>
      <c r="LC45" s="200"/>
      <c r="LD45" s="200"/>
      <c r="LE45" s="200"/>
      <c r="LF45" s="200"/>
      <c r="LG45" s="200"/>
      <c r="LH45" s="200"/>
      <c r="LI45" s="200"/>
      <c r="LJ45" s="200"/>
      <c r="LK45" s="200"/>
      <c r="LL45" s="200"/>
      <c r="LM45" s="200"/>
      <c r="LN45" s="200"/>
      <c r="LO45" s="200"/>
      <c r="LP45" s="200"/>
      <c r="LQ45" s="200"/>
      <c r="LR45" s="200"/>
      <c r="LS45" s="200"/>
      <c r="LT45" s="200"/>
      <c r="LU45" s="200"/>
      <c r="LV45" s="200"/>
      <c r="LW45" s="200"/>
      <c r="LX45" s="200"/>
      <c r="LY45" s="200"/>
      <c r="LZ45" s="200"/>
      <c r="MA45" s="200"/>
      <c r="MB45" s="200"/>
      <c r="MC45" s="200"/>
      <c r="MD45" s="200"/>
      <c r="ME45" s="200"/>
      <c r="MF45" s="200"/>
      <c r="MG45" s="200"/>
      <c r="MH45" s="200"/>
      <c r="MI45" s="200"/>
      <c r="MJ45" s="200"/>
      <c r="MK45" s="200"/>
      <c r="ML45" s="200"/>
      <c r="MM45" s="200"/>
      <c r="MN45" s="200"/>
      <c r="MO45" s="200"/>
      <c r="MP45" s="200"/>
      <c r="MQ45" s="200"/>
      <c r="MR45" s="200"/>
      <c r="MS45" s="200"/>
      <c r="MT45" s="200"/>
      <c r="MU45" s="200"/>
      <c r="MV45" s="200"/>
      <c r="MW45" s="200"/>
      <c r="MX45" s="200"/>
      <c r="MY45" s="200"/>
      <c r="MZ45" s="200"/>
      <c r="NA45" s="200"/>
      <c r="NB45" s="200"/>
      <c r="NC45" s="200"/>
      <c r="ND45" s="200"/>
      <c r="NE45" s="200"/>
      <c r="NF45" s="200"/>
      <c r="NG45" s="200"/>
      <c r="NH45" s="200"/>
      <c r="NI45" s="200"/>
      <c r="NJ45" s="200"/>
      <c r="NK45" s="200"/>
      <c r="NL45" s="200"/>
      <c r="NM45" s="200"/>
      <c r="NN45" s="200"/>
      <c r="NO45" s="200"/>
      <c r="NP45" s="200"/>
      <c r="NQ45" s="200"/>
      <c r="NR45" s="200"/>
      <c r="NS45" s="200"/>
      <c r="NT45" s="200"/>
      <c r="NU45" s="200"/>
      <c r="NV45" s="200"/>
      <c r="NW45" s="200"/>
      <c r="NX45" s="200"/>
      <c r="NY45" s="200"/>
      <c r="NZ45" s="200"/>
      <c r="OA45" s="200"/>
      <c r="OB45" s="200"/>
      <c r="OC45" s="200"/>
      <c r="OD45" s="200"/>
      <c r="OE45" s="200"/>
      <c r="OF45" s="200"/>
      <c r="OG45" s="200"/>
      <c r="OH45" s="200"/>
      <c r="OI45" s="200"/>
      <c r="OJ45" s="200"/>
      <c r="OK45" s="200"/>
      <c r="OL45" s="200"/>
      <c r="OM45" s="200"/>
      <c r="ON45" s="200"/>
      <c r="OO45" s="200"/>
      <c r="OP45" s="200"/>
      <c r="OQ45" s="200"/>
      <c r="OR45" s="200"/>
      <c r="OS45" s="200"/>
      <c r="OT45" s="200"/>
      <c r="OU45" s="200"/>
      <c r="OV45" s="200"/>
      <c r="OW45" s="200"/>
      <c r="OX45" s="200"/>
      <c r="OY45" s="200"/>
      <c r="OZ45" s="200"/>
      <c r="PA45" s="200"/>
      <c r="PB45" s="200"/>
      <c r="PC45" s="200"/>
      <c r="PD45" s="200"/>
      <c r="PE45" s="200"/>
      <c r="PF45" s="200"/>
      <c r="PG45" s="202"/>
    </row>
    <row r="46" ht="15.75" customHeight="1">
      <c r="B46" s="203">
        <f t="shared" si="4"/>
        <v>28</v>
      </c>
      <c r="C46" s="204" t="str">
        <f t="shared" ref="C46:C218" si="5">IF(ISBLANK(D46),"","x")</f>
        <v/>
      </c>
      <c r="D46" s="217"/>
      <c r="E46" s="206"/>
      <c r="G46" s="227"/>
      <c r="H46" s="225"/>
      <c r="I46" s="210" t="str">
        <f>IF(ISBLANK(H46),"",
IF(EXACT($J$15,"x"),
WORKDAY(G46,H46-1,Feiertage!$B$6:$B$23),G46+H46-1))</f>
        <v/>
      </c>
      <c r="J46" s="220"/>
      <c r="K46" s="221"/>
      <c r="L46" s="222"/>
      <c r="M46" s="223"/>
      <c r="N46" s="223"/>
      <c r="O46" s="223"/>
      <c r="P46" s="197" t="str">
        <f>IF(ISBLANK(O46),"",
VLOOKUP(O46,Ressourcen!$C$8:$I$25,6,FALSE)-VLOOKUP(O46,Ressourcen!$C$8:$I$25,7,FALSE))</f>
        <v/>
      </c>
      <c r="Q46" s="224"/>
      <c r="R46" s="199"/>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200"/>
      <c r="EV46" s="200"/>
      <c r="EW46" s="200"/>
      <c r="EX46" s="200"/>
      <c r="EY46" s="200"/>
      <c r="EZ46" s="200"/>
      <c r="FA46" s="200"/>
      <c r="FB46" s="200"/>
      <c r="FC46" s="200"/>
      <c r="FD46" s="200"/>
      <c r="FE46" s="200"/>
      <c r="FF46" s="200"/>
      <c r="FG46" s="200"/>
      <c r="FH46" s="200"/>
      <c r="FI46" s="200"/>
      <c r="FJ46" s="200"/>
      <c r="FK46" s="200"/>
      <c r="FL46" s="200"/>
      <c r="FM46" s="200"/>
      <c r="FN46" s="200"/>
      <c r="FO46" s="200"/>
      <c r="FP46" s="200"/>
      <c r="FQ46" s="200"/>
      <c r="FR46" s="200"/>
      <c r="FS46" s="200"/>
      <c r="FT46" s="200"/>
      <c r="FU46" s="200"/>
      <c r="FV46" s="200"/>
      <c r="FW46" s="200"/>
      <c r="FX46" s="200"/>
      <c r="FY46" s="200"/>
      <c r="FZ46" s="200"/>
      <c r="GA46" s="200"/>
      <c r="GB46" s="200"/>
      <c r="GC46" s="200"/>
      <c r="GD46" s="200"/>
      <c r="GE46" s="200"/>
      <c r="GF46" s="200"/>
      <c r="GG46" s="200"/>
      <c r="GH46" s="200"/>
      <c r="GI46" s="200"/>
      <c r="GJ46" s="200"/>
      <c r="GK46" s="200"/>
      <c r="GL46" s="200"/>
      <c r="GM46" s="200"/>
      <c r="GN46" s="200"/>
      <c r="GO46" s="200"/>
      <c r="GP46" s="200"/>
      <c r="GQ46" s="200"/>
      <c r="GR46" s="200"/>
      <c r="GS46" s="200"/>
      <c r="GT46" s="200"/>
      <c r="GU46" s="200"/>
      <c r="GV46" s="200"/>
      <c r="GW46" s="200"/>
      <c r="GX46" s="200"/>
      <c r="GY46" s="200"/>
      <c r="GZ46" s="200"/>
      <c r="HA46" s="200"/>
      <c r="HB46" s="200"/>
      <c r="HC46" s="200"/>
      <c r="HD46" s="200"/>
      <c r="HE46" s="200"/>
      <c r="HF46" s="200"/>
      <c r="HG46" s="200"/>
      <c r="HH46" s="200"/>
      <c r="HI46" s="200"/>
      <c r="HJ46" s="200"/>
      <c r="HK46" s="200"/>
      <c r="HL46" s="200"/>
      <c r="HM46" s="200"/>
      <c r="HN46" s="200"/>
      <c r="HO46" s="200"/>
      <c r="HP46" s="200"/>
      <c r="HQ46" s="200"/>
      <c r="HR46" s="200"/>
      <c r="HS46" s="200"/>
      <c r="HT46" s="200"/>
      <c r="HU46" s="200"/>
      <c r="HV46" s="200"/>
      <c r="HW46" s="200"/>
      <c r="HX46" s="200"/>
      <c r="HY46" s="200"/>
      <c r="HZ46" s="200"/>
      <c r="IA46" s="200"/>
      <c r="IB46" s="200"/>
      <c r="IC46" s="200"/>
      <c r="ID46" s="200"/>
      <c r="IE46" s="200"/>
      <c r="IF46" s="200"/>
      <c r="IG46" s="200"/>
      <c r="IH46" s="200"/>
      <c r="II46" s="200"/>
      <c r="IJ46" s="200"/>
      <c r="IK46" s="200"/>
      <c r="IL46" s="200"/>
      <c r="IM46" s="200"/>
      <c r="IN46" s="200"/>
      <c r="IO46" s="200"/>
      <c r="IP46" s="200"/>
      <c r="IQ46" s="200"/>
      <c r="IR46" s="200"/>
      <c r="IS46" s="200"/>
      <c r="IT46" s="200"/>
      <c r="IU46" s="200"/>
      <c r="IV46" s="200"/>
      <c r="IW46" s="200"/>
      <c r="IX46" s="200"/>
      <c r="IY46" s="200"/>
      <c r="IZ46" s="200"/>
      <c r="JA46" s="200"/>
      <c r="JB46" s="200"/>
      <c r="JC46" s="200"/>
      <c r="JD46" s="200"/>
      <c r="JE46" s="200"/>
      <c r="JF46" s="200"/>
      <c r="JG46" s="200"/>
      <c r="JH46" s="200"/>
      <c r="JI46" s="200"/>
      <c r="JJ46" s="200"/>
      <c r="JK46" s="200"/>
      <c r="JL46" s="200"/>
      <c r="JM46" s="200"/>
      <c r="JN46" s="200"/>
      <c r="JO46" s="200"/>
      <c r="JP46" s="200"/>
      <c r="JQ46" s="200"/>
      <c r="JR46" s="200"/>
      <c r="JS46" s="200"/>
      <c r="JT46" s="200"/>
      <c r="JU46" s="200"/>
      <c r="JV46" s="200"/>
      <c r="JW46" s="200"/>
      <c r="JX46" s="200"/>
      <c r="JY46" s="200"/>
      <c r="JZ46" s="200"/>
      <c r="KA46" s="200"/>
      <c r="KB46" s="200"/>
      <c r="KC46" s="200"/>
      <c r="KD46" s="200"/>
      <c r="KE46" s="200"/>
      <c r="KF46" s="200"/>
      <c r="KG46" s="200"/>
      <c r="KH46" s="200"/>
      <c r="KI46" s="200"/>
      <c r="KJ46" s="200"/>
      <c r="KK46" s="200"/>
      <c r="KL46" s="200"/>
      <c r="KM46" s="200"/>
      <c r="KN46" s="200"/>
      <c r="KO46" s="200"/>
      <c r="KP46" s="200"/>
      <c r="KQ46" s="200"/>
      <c r="KR46" s="200"/>
      <c r="KS46" s="200"/>
      <c r="KT46" s="200"/>
      <c r="KU46" s="200"/>
      <c r="KV46" s="200"/>
      <c r="KW46" s="200"/>
      <c r="KX46" s="200"/>
      <c r="KY46" s="200"/>
      <c r="KZ46" s="200"/>
      <c r="LA46" s="200"/>
      <c r="LB46" s="200"/>
      <c r="LC46" s="200"/>
      <c r="LD46" s="200"/>
      <c r="LE46" s="200"/>
      <c r="LF46" s="200"/>
      <c r="LG46" s="200"/>
      <c r="LH46" s="200"/>
      <c r="LI46" s="200"/>
      <c r="LJ46" s="200"/>
      <c r="LK46" s="200"/>
      <c r="LL46" s="200"/>
      <c r="LM46" s="200"/>
      <c r="LN46" s="200"/>
      <c r="LO46" s="200"/>
      <c r="LP46" s="200"/>
      <c r="LQ46" s="200"/>
      <c r="LR46" s="200"/>
      <c r="LS46" s="200"/>
      <c r="LT46" s="200"/>
      <c r="LU46" s="200"/>
      <c r="LV46" s="200"/>
      <c r="LW46" s="200"/>
      <c r="LX46" s="200"/>
      <c r="LY46" s="200"/>
      <c r="LZ46" s="200"/>
      <c r="MA46" s="200"/>
      <c r="MB46" s="200"/>
      <c r="MC46" s="200"/>
      <c r="MD46" s="200"/>
      <c r="ME46" s="200"/>
      <c r="MF46" s="200"/>
      <c r="MG46" s="200"/>
      <c r="MH46" s="200"/>
      <c r="MI46" s="200"/>
      <c r="MJ46" s="200"/>
      <c r="MK46" s="200"/>
      <c r="ML46" s="200"/>
      <c r="MM46" s="200"/>
      <c r="MN46" s="200"/>
      <c r="MO46" s="200"/>
      <c r="MP46" s="200"/>
      <c r="MQ46" s="200"/>
      <c r="MR46" s="200"/>
      <c r="MS46" s="200"/>
      <c r="MT46" s="200"/>
      <c r="MU46" s="200"/>
      <c r="MV46" s="200"/>
      <c r="MW46" s="200"/>
      <c r="MX46" s="200"/>
      <c r="MY46" s="200"/>
      <c r="MZ46" s="200"/>
      <c r="NA46" s="200"/>
      <c r="NB46" s="200"/>
      <c r="NC46" s="200"/>
      <c r="ND46" s="200"/>
      <c r="NE46" s="200"/>
      <c r="NF46" s="200"/>
      <c r="NG46" s="200"/>
      <c r="NH46" s="200"/>
      <c r="NI46" s="200"/>
      <c r="NJ46" s="200"/>
      <c r="NK46" s="200"/>
      <c r="NL46" s="200"/>
      <c r="NM46" s="200"/>
      <c r="NN46" s="200"/>
      <c r="NO46" s="200"/>
      <c r="NP46" s="200"/>
      <c r="NQ46" s="200"/>
      <c r="NR46" s="200"/>
      <c r="NS46" s="200"/>
      <c r="NT46" s="200"/>
      <c r="NU46" s="200"/>
      <c r="NV46" s="200"/>
      <c r="NW46" s="200"/>
      <c r="NX46" s="200"/>
      <c r="NY46" s="200"/>
      <c r="NZ46" s="200"/>
      <c r="OA46" s="200"/>
      <c r="OB46" s="200"/>
      <c r="OC46" s="200"/>
      <c r="OD46" s="200"/>
      <c r="OE46" s="200"/>
      <c r="OF46" s="200"/>
      <c r="OG46" s="200"/>
      <c r="OH46" s="200"/>
      <c r="OI46" s="200"/>
      <c r="OJ46" s="200"/>
      <c r="OK46" s="200"/>
      <c r="OL46" s="200"/>
      <c r="OM46" s="200"/>
      <c r="ON46" s="200"/>
      <c r="OO46" s="200"/>
      <c r="OP46" s="200"/>
      <c r="OQ46" s="200"/>
      <c r="OR46" s="200"/>
      <c r="OS46" s="200"/>
      <c r="OT46" s="200"/>
      <c r="OU46" s="200"/>
      <c r="OV46" s="200"/>
      <c r="OW46" s="200"/>
      <c r="OX46" s="200"/>
      <c r="OY46" s="200"/>
      <c r="OZ46" s="200"/>
      <c r="PA46" s="200"/>
      <c r="PB46" s="200"/>
      <c r="PC46" s="200"/>
      <c r="PD46" s="200"/>
      <c r="PE46" s="200"/>
      <c r="PF46" s="200"/>
      <c r="PG46" s="202"/>
    </row>
    <row r="47" ht="15.75" customHeight="1">
      <c r="B47" s="203">
        <f t="shared" si="4"/>
        <v>29</v>
      </c>
      <c r="C47" s="204" t="str">
        <f t="shared" si="5"/>
        <v/>
      </c>
      <c r="D47" s="217"/>
      <c r="E47" s="206"/>
      <c r="F47" s="217"/>
      <c r="G47" s="227"/>
      <c r="H47" s="225"/>
      <c r="I47" s="210" t="str">
        <f>IF(ISBLANK(H47),"",
IF(EXACT($J$15,"x"),
WORKDAY(G47,H47-1,Feiertage!$B$6:$B$23),G47+H47-1))</f>
        <v/>
      </c>
      <c r="J47" s="220"/>
      <c r="K47" s="221"/>
      <c r="L47" s="222"/>
      <c r="M47" s="223"/>
      <c r="N47" s="223"/>
      <c r="O47" s="223"/>
      <c r="P47" s="197" t="str">
        <f>IF(ISBLANK(O47),"",
VLOOKUP(O47,Ressourcen!$C$8:$I$25,6,FALSE)-VLOOKUP(O47,Ressourcen!$C$8:$I$25,7,FALSE))</f>
        <v/>
      </c>
      <c r="Q47" s="224"/>
      <c r="R47" s="199"/>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0"/>
      <c r="FR47" s="200"/>
      <c r="FS47" s="200"/>
      <c r="FT47" s="200"/>
      <c r="FU47" s="200"/>
      <c r="FV47" s="200"/>
      <c r="FW47" s="200"/>
      <c r="FX47" s="200"/>
      <c r="FY47" s="200"/>
      <c r="FZ47" s="200"/>
      <c r="GA47" s="200"/>
      <c r="GB47" s="200"/>
      <c r="GC47" s="200"/>
      <c r="GD47" s="200"/>
      <c r="GE47" s="200"/>
      <c r="GF47" s="200"/>
      <c r="GG47" s="200"/>
      <c r="GH47" s="200"/>
      <c r="GI47" s="200"/>
      <c r="GJ47" s="200"/>
      <c r="GK47" s="200"/>
      <c r="GL47" s="200"/>
      <c r="GM47" s="200"/>
      <c r="GN47" s="200"/>
      <c r="GO47" s="200"/>
      <c r="GP47" s="200"/>
      <c r="GQ47" s="200"/>
      <c r="GR47" s="200"/>
      <c r="GS47" s="200"/>
      <c r="GT47" s="200"/>
      <c r="GU47" s="200"/>
      <c r="GV47" s="200"/>
      <c r="GW47" s="200"/>
      <c r="GX47" s="200"/>
      <c r="GY47" s="200"/>
      <c r="GZ47" s="200"/>
      <c r="HA47" s="200"/>
      <c r="HB47" s="200"/>
      <c r="HC47" s="200"/>
      <c r="HD47" s="200"/>
      <c r="HE47" s="200"/>
      <c r="HF47" s="200"/>
      <c r="HG47" s="200"/>
      <c r="HH47" s="200"/>
      <c r="HI47" s="200"/>
      <c r="HJ47" s="200"/>
      <c r="HK47" s="200"/>
      <c r="HL47" s="200"/>
      <c r="HM47" s="200"/>
      <c r="HN47" s="200"/>
      <c r="HO47" s="200"/>
      <c r="HP47" s="200"/>
      <c r="HQ47" s="200"/>
      <c r="HR47" s="200"/>
      <c r="HS47" s="200"/>
      <c r="HT47" s="200"/>
      <c r="HU47" s="200"/>
      <c r="HV47" s="200"/>
      <c r="HW47" s="200"/>
      <c r="HX47" s="200"/>
      <c r="HY47" s="200"/>
      <c r="HZ47" s="200"/>
      <c r="IA47" s="200"/>
      <c r="IB47" s="200"/>
      <c r="IC47" s="200"/>
      <c r="ID47" s="200"/>
      <c r="IE47" s="200"/>
      <c r="IF47" s="200"/>
      <c r="IG47" s="200"/>
      <c r="IH47" s="200"/>
      <c r="II47" s="200"/>
      <c r="IJ47" s="200"/>
      <c r="IK47" s="200"/>
      <c r="IL47" s="200"/>
      <c r="IM47" s="200"/>
      <c r="IN47" s="200"/>
      <c r="IO47" s="200"/>
      <c r="IP47" s="200"/>
      <c r="IQ47" s="200"/>
      <c r="IR47" s="200"/>
      <c r="IS47" s="200"/>
      <c r="IT47" s="200"/>
      <c r="IU47" s="200"/>
      <c r="IV47" s="200"/>
      <c r="IW47" s="200"/>
      <c r="IX47" s="200"/>
      <c r="IY47" s="200"/>
      <c r="IZ47" s="200"/>
      <c r="JA47" s="200"/>
      <c r="JB47" s="200"/>
      <c r="JC47" s="200"/>
      <c r="JD47" s="200"/>
      <c r="JE47" s="200"/>
      <c r="JF47" s="200"/>
      <c r="JG47" s="200"/>
      <c r="JH47" s="200"/>
      <c r="JI47" s="200"/>
      <c r="JJ47" s="200"/>
      <c r="JK47" s="200"/>
      <c r="JL47" s="200"/>
      <c r="JM47" s="200"/>
      <c r="JN47" s="200"/>
      <c r="JO47" s="200"/>
      <c r="JP47" s="200"/>
      <c r="JQ47" s="200"/>
      <c r="JR47" s="200"/>
      <c r="JS47" s="200"/>
      <c r="JT47" s="200"/>
      <c r="JU47" s="200"/>
      <c r="JV47" s="200"/>
      <c r="JW47" s="200"/>
      <c r="JX47" s="200"/>
      <c r="JY47" s="200"/>
      <c r="JZ47" s="200"/>
      <c r="KA47" s="200"/>
      <c r="KB47" s="200"/>
      <c r="KC47" s="200"/>
      <c r="KD47" s="200"/>
      <c r="KE47" s="200"/>
      <c r="KF47" s="200"/>
      <c r="KG47" s="200"/>
      <c r="KH47" s="200"/>
      <c r="KI47" s="200"/>
      <c r="KJ47" s="200"/>
      <c r="KK47" s="200"/>
      <c r="KL47" s="200"/>
      <c r="KM47" s="200"/>
      <c r="KN47" s="200"/>
      <c r="KO47" s="200"/>
      <c r="KP47" s="200"/>
      <c r="KQ47" s="200"/>
      <c r="KR47" s="200"/>
      <c r="KS47" s="200"/>
      <c r="KT47" s="200"/>
      <c r="KU47" s="200"/>
      <c r="KV47" s="200"/>
      <c r="KW47" s="200"/>
      <c r="KX47" s="200"/>
      <c r="KY47" s="200"/>
      <c r="KZ47" s="200"/>
      <c r="LA47" s="200"/>
      <c r="LB47" s="200"/>
      <c r="LC47" s="200"/>
      <c r="LD47" s="200"/>
      <c r="LE47" s="200"/>
      <c r="LF47" s="200"/>
      <c r="LG47" s="200"/>
      <c r="LH47" s="200"/>
      <c r="LI47" s="200"/>
      <c r="LJ47" s="200"/>
      <c r="LK47" s="200"/>
      <c r="LL47" s="200"/>
      <c r="LM47" s="200"/>
      <c r="LN47" s="200"/>
      <c r="LO47" s="200"/>
      <c r="LP47" s="200"/>
      <c r="LQ47" s="200"/>
      <c r="LR47" s="200"/>
      <c r="LS47" s="200"/>
      <c r="LT47" s="200"/>
      <c r="LU47" s="200"/>
      <c r="LV47" s="200"/>
      <c r="LW47" s="200"/>
      <c r="LX47" s="200"/>
      <c r="LY47" s="200"/>
      <c r="LZ47" s="200"/>
      <c r="MA47" s="200"/>
      <c r="MB47" s="200"/>
      <c r="MC47" s="200"/>
      <c r="MD47" s="200"/>
      <c r="ME47" s="200"/>
      <c r="MF47" s="200"/>
      <c r="MG47" s="200"/>
      <c r="MH47" s="200"/>
      <c r="MI47" s="200"/>
      <c r="MJ47" s="200"/>
      <c r="MK47" s="200"/>
      <c r="ML47" s="200"/>
      <c r="MM47" s="200"/>
      <c r="MN47" s="200"/>
      <c r="MO47" s="200"/>
      <c r="MP47" s="200"/>
      <c r="MQ47" s="200"/>
      <c r="MR47" s="200"/>
      <c r="MS47" s="200"/>
      <c r="MT47" s="200"/>
      <c r="MU47" s="200"/>
      <c r="MV47" s="200"/>
      <c r="MW47" s="200"/>
      <c r="MX47" s="200"/>
      <c r="MY47" s="200"/>
      <c r="MZ47" s="200"/>
      <c r="NA47" s="200"/>
      <c r="NB47" s="200"/>
      <c r="NC47" s="200"/>
      <c r="ND47" s="200"/>
      <c r="NE47" s="200"/>
      <c r="NF47" s="200"/>
      <c r="NG47" s="200"/>
      <c r="NH47" s="200"/>
      <c r="NI47" s="200"/>
      <c r="NJ47" s="200"/>
      <c r="NK47" s="200"/>
      <c r="NL47" s="200"/>
      <c r="NM47" s="200"/>
      <c r="NN47" s="200"/>
      <c r="NO47" s="200"/>
      <c r="NP47" s="200"/>
      <c r="NQ47" s="200"/>
      <c r="NR47" s="200"/>
      <c r="NS47" s="200"/>
      <c r="NT47" s="200"/>
      <c r="NU47" s="200"/>
      <c r="NV47" s="200"/>
      <c r="NW47" s="200"/>
      <c r="NX47" s="200"/>
      <c r="NY47" s="200"/>
      <c r="NZ47" s="200"/>
      <c r="OA47" s="200"/>
      <c r="OB47" s="200"/>
      <c r="OC47" s="200"/>
      <c r="OD47" s="200"/>
      <c r="OE47" s="200"/>
      <c r="OF47" s="200"/>
      <c r="OG47" s="200"/>
      <c r="OH47" s="200"/>
      <c r="OI47" s="200"/>
      <c r="OJ47" s="200"/>
      <c r="OK47" s="200"/>
      <c r="OL47" s="200"/>
      <c r="OM47" s="200"/>
      <c r="ON47" s="200"/>
      <c r="OO47" s="200"/>
      <c r="OP47" s="200"/>
      <c r="OQ47" s="200"/>
      <c r="OR47" s="200"/>
      <c r="OS47" s="200"/>
      <c r="OT47" s="200"/>
      <c r="OU47" s="200"/>
      <c r="OV47" s="200"/>
      <c r="OW47" s="200"/>
      <c r="OX47" s="200"/>
      <c r="OY47" s="200"/>
      <c r="OZ47" s="200"/>
      <c r="PA47" s="200"/>
      <c r="PB47" s="200"/>
      <c r="PC47" s="200"/>
      <c r="PD47" s="200"/>
      <c r="PE47" s="200"/>
      <c r="PF47" s="200"/>
      <c r="PG47" s="202"/>
    </row>
    <row r="48" ht="15.75" customHeight="1">
      <c r="B48" s="203">
        <f t="shared" si="4"/>
        <v>30</v>
      </c>
      <c r="C48" s="204" t="str">
        <f t="shared" si="5"/>
        <v/>
      </c>
      <c r="D48" s="217"/>
      <c r="E48" s="206"/>
      <c r="F48" s="207"/>
      <c r="G48" s="227"/>
      <c r="H48" s="225"/>
      <c r="I48" s="210" t="str">
        <f>IF(ISBLANK(H48),"",
IF(EXACT($J$15,"x"),
WORKDAY(G48,H48-1,Feiertage!$B$6:$B$23),G48+H48-1))</f>
        <v/>
      </c>
      <c r="J48" s="220"/>
      <c r="K48" s="221"/>
      <c r="L48" s="222"/>
      <c r="M48" s="223"/>
      <c r="N48" s="223"/>
      <c r="O48" s="223"/>
      <c r="P48" s="197" t="str">
        <f>IF(ISBLANK(O48),"",
VLOOKUP(O48,Ressourcen!$C$8:$I$25,6,FALSE)-VLOOKUP(O48,Ressourcen!$C$8:$I$25,7,FALSE))</f>
        <v/>
      </c>
      <c r="Q48" s="224"/>
      <c r="R48" s="199"/>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0"/>
      <c r="FR48" s="200"/>
      <c r="FS48" s="200"/>
      <c r="FT48" s="200"/>
      <c r="FU48" s="200"/>
      <c r="FV48" s="200"/>
      <c r="FW48" s="200"/>
      <c r="FX48" s="200"/>
      <c r="FY48" s="200"/>
      <c r="FZ48" s="200"/>
      <c r="GA48" s="200"/>
      <c r="GB48" s="200"/>
      <c r="GC48" s="200"/>
      <c r="GD48" s="200"/>
      <c r="GE48" s="200"/>
      <c r="GF48" s="200"/>
      <c r="GG48" s="200"/>
      <c r="GH48" s="200"/>
      <c r="GI48" s="200"/>
      <c r="GJ48" s="200"/>
      <c r="GK48" s="200"/>
      <c r="GL48" s="200"/>
      <c r="GM48" s="200"/>
      <c r="GN48" s="200"/>
      <c r="GO48" s="200"/>
      <c r="GP48" s="200"/>
      <c r="GQ48" s="200"/>
      <c r="GR48" s="200"/>
      <c r="GS48" s="200"/>
      <c r="GT48" s="200"/>
      <c r="GU48" s="200"/>
      <c r="GV48" s="200"/>
      <c r="GW48" s="200"/>
      <c r="GX48" s="200"/>
      <c r="GY48" s="200"/>
      <c r="GZ48" s="200"/>
      <c r="HA48" s="200"/>
      <c r="HB48" s="200"/>
      <c r="HC48" s="200"/>
      <c r="HD48" s="200"/>
      <c r="HE48" s="200"/>
      <c r="HF48" s="200"/>
      <c r="HG48" s="200"/>
      <c r="HH48" s="200"/>
      <c r="HI48" s="200"/>
      <c r="HJ48" s="200"/>
      <c r="HK48" s="200"/>
      <c r="HL48" s="200"/>
      <c r="HM48" s="200"/>
      <c r="HN48" s="200"/>
      <c r="HO48" s="200"/>
      <c r="HP48" s="200"/>
      <c r="HQ48" s="200"/>
      <c r="HR48" s="200"/>
      <c r="HS48" s="200"/>
      <c r="HT48" s="200"/>
      <c r="HU48" s="200"/>
      <c r="HV48" s="200"/>
      <c r="HW48" s="200"/>
      <c r="HX48" s="200"/>
      <c r="HY48" s="200"/>
      <c r="HZ48" s="200"/>
      <c r="IA48" s="200"/>
      <c r="IB48" s="200"/>
      <c r="IC48" s="200"/>
      <c r="ID48" s="200"/>
      <c r="IE48" s="200"/>
      <c r="IF48" s="200"/>
      <c r="IG48" s="200"/>
      <c r="IH48" s="200"/>
      <c r="II48" s="200"/>
      <c r="IJ48" s="200"/>
      <c r="IK48" s="200"/>
      <c r="IL48" s="200"/>
      <c r="IM48" s="200"/>
      <c r="IN48" s="200"/>
      <c r="IO48" s="200"/>
      <c r="IP48" s="200"/>
      <c r="IQ48" s="200"/>
      <c r="IR48" s="200"/>
      <c r="IS48" s="200"/>
      <c r="IT48" s="200"/>
      <c r="IU48" s="200"/>
      <c r="IV48" s="200"/>
      <c r="IW48" s="200"/>
      <c r="IX48" s="200"/>
      <c r="IY48" s="200"/>
      <c r="IZ48" s="200"/>
      <c r="JA48" s="200"/>
      <c r="JB48" s="200"/>
      <c r="JC48" s="200"/>
      <c r="JD48" s="200"/>
      <c r="JE48" s="200"/>
      <c r="JF48" s="200"/>
      <c r="JG48" s="200"/>
      <c r="JH48" s="200"/>
      <c r="JI48" s="200"/>
      <c r="JJ48" s="200"/>
      <c r="JK48" s="200"/>
      <c r="JL48" s="200"/>
      <c r="JM48" s="200"/>
      <c r="JN48" s="200"/>
      <c r="JO48" s="200"/>
      <c r="JP48" s="200"/>
      <c r="JQ48" s="200"/>
      <c r="JR48" s="200"/>
      <c r="JS48" s="200"/>
      <c r="JT48" s="200"/>
      <c r="JU48" s="200"/>
      <c r="JV48" s="200"/>
      <c r="JW48" s="200"/>
      <c r="JX48" s="200"/>
      <c r="JY48" s="200"/>
      <c r="JZ48" s="200"/>
      <c r="KA48" s="200"/>
      <c r="KB48" s="200"/>
      <c r="KC48" s="200"/>
      <c r="KD48" s="200"/>
      <c r="KE48" s="200"/>
      <c r="KF48" s="200"/>
      <c r="KG48" s="200"/>
      <c r="KH48" s="200"/>
      <c r="KI48" s="200"/>
      <c r="KJ48" s="200"/>
      <c r="KK48" s="200"/>
      <c r="KL48" s="200"/>
      <c r="KM48" s="200"/>
      <c r="KN48" s="200"/>
      <c r="KO48" s="200"/>
      <c r="KP48" s="200"/>
      <c r="KQ48" s="200"/>
      <c r="KR48" s="200"/>
      <c r="KS48" s="200"/>
      <c r="KT48" s="200"/>
      <c r="KU48" s="200"/>
      <c r="KV48" s="200"/>
      <c r="KW48" s="200"/>
      <c r="KX48" s="200"/>
      <c r="KY48" s="200"/>
      <c r="KZ48" s="200"/>
      <c r="LA48" s="200"/>
      <c r="LB48" s="200"/>
      <c r="LC48" s="200"/>
      <c r="LD48" s="200"/>
      <c r="LE48" s="200"/>
      <c r="LF48" s="200"/>
      <c r="LG48" s="200"/>
      <c r="LH48" s="200"/>
      <c r="LI48" s="200"/>
      <c r="LJ48" s="200"/>
      <c r="LK48" s="200"/>
      <c r="LL48" s="200"/>
      <c r="LM48" s="200"/>
      <c r="LN48" s="200"/>
      <c r="LO48" s="200"/>
      <c r="LP48" s="200"/>
      <c r="LQ48" s="200"/>
      <c r="LR48" s="200"/>
      <c r="LS48" s="200"/>
      <c r="LT48" s="200"/>
      <c r="LU48" s="200"/>
      <c r="LV48" s="200"/>
      <c r="LW48" s="200"/>
      <c r="LX48" s="200"/>
      <c r="LY48" s="200"/>
      <c r="LZ48" s="200"/>
      <c r="MA48" s="200"/>
      <c r="MB48" s="200"/>
      <c r="MC48" s="200"/>
      <c r="MD48" s="200"/>
      <c r="ME48" s="200"/>
      <c r="MF48" s="200"/>
      <c r="MG48" s="200"/>
      <c r="MH48" s="200"/>
      <c r="MI48" s="200"/>
      <c r="MJ48" s="200"/>
      <c r="MK48" s="200"/>
      <c r="ML48" s="200"/>
      <c r="MM48" s="200"/>
      <c r="MN48" s="200"/>
      <c r="MO48" s="200"/>
      <c r="MP48" s="200"/>
      <c r="MQ48" s="200"/>
      <c r="MR48" s="200"/>
      <c r="MS48" s="200"/>
      <c r="MT48" s="200"/>
      <c r="MU48" s="200"/>
      <c r="MV48" s="200"/>
      <c r="MW48" s="200"/>
      <c r="MX48" s="200"/>
      <c r="MY48" s="200"/>
      <c r="MZ48" s="200"/>
      <c r="NA48" s="200"/>
      <c r="NB48" s="200"/>
      <c r="NC48" s="200"/>
      <c r="ND48" s="200"/>
      <c r="NE48" s="200"/>
      <c r="NF48" s="200"/>
      <c r="NG48" s="200"/>
      <c r="NH48" s="200"/>
      <c r="NI48" s="200"/>
      <c r="NJ48" s="200"/>
      <c r="NK48" s="200"/>
      <c r="NL48" s="200"/>
      <c r="NM48" s="200"/>
      <c r="NN48" s="200"/>
      <c r="NO48" s="200"/>
      <c r="NP48" s="200"/>
      <c r="NQ48" s="200"/>
      <c r="NR48" s="200"/>
      <c r="NS48" s="200"/>
      <c r="NT48" s="200"/>
      <c r="NU48" s="200"/>
      <c r="NV48" s="200"/>
      <c r="NW48" s="200"/>
      <c r="NX48" s="200"/>
      <c r="NY48" s="200"/>
      <c r="NZ48" s="200"/>
      <c r="OA48" s="200"/>
      <c r="OB48" s="200"/>
      <c r="OC48" s="200"/>
      <c r="OD48" s="200"/>
      <c r="OE48" s="200"/>
      <c r="OF48" s="200"/>
      <c r="OG48" s="200"/>
      <c r="OH48" s="200"/>
      <c r="OI48" s="200"/>
      <c r="OJ48" s="200"/>
      <c r="OK48" s="200"/>
      <c r="OL48" s="200"/>
      <c r="OM48" s="200"/>
      <c r="ON48" s="200"/>
      <c r="OO48" s="200"/>
      <c r="OP48" s="200"/>
      <c r="OQ48" s="200"/>
      <c r="OR48" s="200"/>
      <c r="OS48" s="200"/>
      <c r="OT48" s="200"/>
      <c r="OU48" s="200"/>
      <c r="OV48" s="200"/>
      <c r="OW48" s="200"/>
      <c r="OX48" s="200"/>
      <c r="OY48" s="200"/>
      <c r="OZ48" s="200"/>
      <c r="PA48" s="200"/>
      <c r="PB48" s="200"/>
      <c r="PC48" s="200"/>
      <c r="PD48" s="200"/>
      <c r="PE48" s="200"/>
      <c r="PF48" s="200"/>
      <c r="PG48" s="202"/>
    </row>
    <row r="49" ht="15.75" customHeight="1">
      <c r="B49" s="203">
        <f t="shared" si="4"/>
        <v>31</v>
      </c>
      <c r="C49" s="204" t="str">
        <f t="shared" si="5"/>
        <v/>
      </c>
      <c r="D49" s="217"/>
      <c r="E49" s="206"/>
      <c r="F49" s="217"/>
      <c r="G49" s="218"/>
      <c r="H49" s="225"/>
      <c r="I49" s="210" t="str">
        <f>IF(ISBLANK(H49),"",
IF(EXACT($J$15,"x"),
WORKDAY(G49,H49-1,Feiertage!$B$6:$B$23),G49+H49-1))</f>
        <v/>
      </c>
      <c r="J49" s="220"/>
      <c r="K49" s="221"/>
      <c r="L49" s="222"/>
      <c r="M49" s="223"/>
      <c r="N49" s="223"/>
      <c r="O49" s="223"/>
      <c r="P49" s="197" t="str">
        <f>IF(ISBLANK(O49),"",
VLOOKUP(O49,Ressourcen!$C$8:$I$25,6,FALSE)-VLOOKUP(O49,Ressourcen!$C$8:$I$25,7,FALSE))</f>
        <v/>
      </c>
      <c r="Q49" s="224"/>
      <c r="R49" s="199"/>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0"/>
      <c r="FR49" s="200"/>
      <c r="FS49" s="200"/>
      <c r="FT49" s="200"/>
      <c r="FU49" s="200"/>
      <c r="FV49" s="200"/>
      <c r="FW49" s="200"/>
      <c r="FX49" s="200"/>
      <c r="FY49" s="200"/>
      <c r="FZ49" s="200"/>
      <c r="GA49" s="200"/>
      <c r="GB49" s="200"/>
      <c r="GC49" s="200"/>
      <c r="GD49" s="200"/>
      <c r="GE49" s="200"/>
      <c r="GF49" s="200"/>
      <c r="GG49" s="200"/>
      <c r="GH49" s="200"/>
      <c r="GI49" s="200"/>
      <c r="GJ49" s="200"/>
      <c r="GK49" s="200"/>
      <c r="GL49" s="200"/>
      <c r="GM49" s="200"/>
      <c r="GN49" s="200"/>
      <c r="GO49" s="200"/>
      <c r="GP49" s="200"/>
      <c r="GQ49" s="200"/>
      <c r="GR49" s="200"/>
      <c r="GS49" s="200"/>
      <c r="GT49" s="200"/>
      <c r="GU49" s="200"/>
      <c r="GV49" s="200"/>
      <c r="GW49" s="200"/>
      <c r="GX49" s="200"/>
      <c r="GY49" s="200"/>
      <c r="GZ49" s="200"/>
      <c r="HA49" s="200"/>
      <c r="HB49" s="200"/>
      <c r="HC49" s="200"/>
      <c r="HD49" s="200"/>
      <c r="HE49" s="200"/>
      <c r="HF49" s="200"/>
      <c r="HG49" s="200"/>
      <c r="HH49" s="200"/>
      <c r="HI49" s="200"/>
      <c r="HJ49" s="200"/>
      <c r="HK49" s="200"/>
      <c r="HL49" s="200"/>
      <c r="HM49" s="200"/>
      <c r="HN49" s="200"/>
      <c r="HO49" s="200"/>
      <c r="HP49" s="200"/>
      <c r="HQ49" s="200"/>
      <c r="HR49" s="200"/>
      <c r="HS49" s="200"/>
      <c r="HT49" s="200"/>
      <c r="HU49" s="200"/>
      <c r="HV49" s="200"/>
      <c r="HW49" s="200"/>
      <c r="HX49" s="200"/>
      <c r="HY49" s="200"/>
      <c r="HZ49" s="200"/>
      <c r="IA49" s="200"/>
      <c r="IB49" s="200"/>
      <c r="IC49" s="200"/>
      <c r="ID49" s="200"/>
      <c r="IE49" s="200"/>
      <c r="IF49" s="200"/>
      <c r="IG49" s="200"/>
      <c r="IH49" s="200"/>
      <c r="II49" s="200"/>
      <c r="IJ49" s="200"/>
      <c r="IK49" s="200"/>
      <c r="IL49" s="200"/>
      <c r="IM49" s="200"/>
      <c r="IN49" s="200"/>
      <c r="IO49" s="200"/>
      <c r="IP49" s="200"/>
      <c r="IQ49" s="200"/>
      <c r="IR49" s="200"/>
      <c r="IS49" s="200"/>
      <c r="IT49" s="200"/>
      <c r="IU49" s="200"/>
      <c r="IV49" s="200"/>
      <c r="IW49" s="200"/>
      <c r="IX49" s="200"/>
      <c r="IY49" s="200"/>
      <c r="IZ49" s="200"/>
      <c r="JA49" s="200"/>
      <c r="JB49" s="200"/>
      <c r="JC49" s="200"/>
      <c r="JD49" s="200"/>
      <c r="JE49" s="200"/>
      <c r="JF49" s="200"/>
      <c r="JG49" s="200"/>
      <c r="JH49" s="200"/>
      <c r="JI49" s="200"/>
      <c r="JJ49" s="200"/>
      <c r="JK49" s="200"/>
      <c r="JL49" s="200"/>
      <c r="JM49" s="200"/>
      <c r="JN49" s="200"/>
      <c r="JO49" s="200"/>
      <c r="JP49" s="200"/>
      <c r="JQ49" s="200"/>
      <c r="JR49" s="200"/>
      <c r="JS49" s="200"/>
      <c r="JT49" s="200"/>
      <c r="JU49" s="200"/>
      <c r="JV49" s="200"/>
      <c r="JW49" s="200"/>
      <c r="JX49" s="200"/>
      <c r="JY49" s="200"/>
      <c r="JZ49" s="200"/>
      <c r="KA49" s="200"/>
      <c r="KB49" s="200"/>
      <c r="KC49" s="200"/>
      <c r="KD49" s="200"/>
      <c r="KE49" s="200"/>
      <c r="KF49" s="200"/>
      <c r="KG49" s="200"/>
      <c r="KH49" s="200"/>
      <c r="KI49" s="200"/>
      <c r="KJ49" s="200"/>
      <c r="KK49" s="200"/>
      <c r="KL49" s="200"/>
      <c r="KM49" s="200"/>
      <c r="KN49" s="200"/>
      <c r="KO49" s="200"/>
      <c r="KP49" s="200"/>
      <c r="KQ49" s="200"/>
      <c r="KR49" s="200"/>
      <c r="KS49" s="200"/>
      <c r="KT49" s="200"/>
      <c r="KU49" s="200"/>
      <c r="KV49" s="200"/>
      <c r="KW49" s="200"/>
      <c r="KX49" s="200"/>
      <c r="KY49" s="200"/>
      <c r="KZ49" s="200"/>
      <c r="LA49" s="200"/>
      <c r="LB49" s="200"/>
      <c r="LC49" s="200"/>
      <c r="LD49" s="200"/>
      <c r="LE49" s="200"/>
      <c r="LF49" s="200"/>
      <c r="LG49" s="200"/>
      <c r="LH49" s="200"/>
      <c r="LI49" s="200"/>
      <c r="LJ49" s="200"/>
      <c r="LK49" s="200"/>
      <c r="LL49" s="200"/>
      <c r="LM49" s="200"/>
      <c r="LN49" s="200"/>
      <c r="LO49" s="200"/>
      <c r="LP49" s="200"/>
      <c r="LQ49" s="200"/>
      <c r="LR49" s="200"/>
      <c r="LS49" s="200"/>
      <c r="LT49" s="200"/>
      <c r="LU49" s="200"/>
      <c r="LV49" s="200"/>
      <c r="LW49" s="200"/>
      <c r="LX49" s="200"/>
      <c r="LY49" s="200"/>
      <c r="LZ49" s="200"/>
      <c r="MA49" s="200"/>
      <c r="MB49" s="200"/>
      <c r="MC49" s="200"/>
      <c r="MD49" s="200"/>
      <c r="ME49" s="200"/>
      <c r="MF49" s="200"/>
      <c r="MG49" s="200"/>
      <c r="MH49" s="200"/>
      <c r="MI49" s="200"/>
      <c r="MJ49" s="200"/>
      <c r="MK49" s="200"/>
      <c r="ML49" s="200"/>
      <c r="MM49" s="200"/>
      <c r="MN49" s="200"/>
      <c r="MO49" s="200"/>
      <c r="MP49" s="200"/>
      <c r="MQ49" s="200"/>
      <c r="MR49" s="200"/>
      <c r="MS49" s="200"/>
      <c r="MT49" s="200"/>
      <c r="MU49" s="200"/>
      <c r="MV49" s="200"/>
      <c r="MW49" s="200"/>
      <c r="MX49" s="200"/>
      <c r="MY49" s="200"/>
      <c r="MZ49" s="200"/>
      <c r="NA49" s="200"/>
      <c r="NB49" s="200"/>
      <c r="NC49" s="200"/>
      <c r="ND49" s="200"/>
      <c r="NE49" s="200"/>
      <c r="NF49" s="200"/>
      <c r="NG49" s="200"/>
      <c r="NH49" s="200"/>
      <c r="NI49" s="200"/>
      <c r="NJ49" s="200"/>
      <c r="NK49" s="200"/>
      <c r="NL49" s="200"/>
      <c r="NM49" s="200"/>
      <c r="NN49" s="200"/>
      <c r="NO49" s="200"/>
      <c r="NP49" s="200"/>
      <c r="NQ49" s="200"/>
      <c r="NR49" s="200"/>
      <c r="NS49" s="200"/>
      <c r="NT49" s="200"/>
      <c r="NU49" s="200"/>
      <c r="NV49" s="200"/>
      <c r="NW49" s="200"/>
      <c r="NX49" s="200"/>
      <c r="NY49" s="200"/>
      <c r="NZ49" s="200"/>
      <c r="OA49" s="200"/>
      <c r="OB49" s="200"/>
      <c r="OC49" s="200"/>
      <c r="OD49" s="200"/>
      <c r="OE49" s="200"/>
      <c r="OF49" s="200"/>
      <c r="OG49" s="200"/>
      <c r="OH49" s="200"/>
      <c r="OI49" s="200"/>
      <c r="OJ49" s="200"/>
      <c r="OK49" s="200"/>
      <c r="OL49" s="200"/>
      <c r="OM49" s="200"/>
      <c r="ON49" s="200"/>
      <c r="OO49" s="200"/>
      <c r="OP49" s="200"/>
      <c r="OQ49" s="200"/>
      <c r="OR49" s="200"/>
      <c r="OS49" s="200"/>
      <c r="OT49" s="200"/>
      <c r="OU49" s="200"/>
      <c r="OV49" s="200"/>
      <c r="OW49" s="200"/>
      <c r="OX49" s="200"/>
      <c r="OY49" s="200"/>
      <c r="OZ49" s="200"/>
      <c r="PA49" s="200"/>
      <c r="PB49" s="200"/>
      <c r="PC49" s="200"/>
      <c r="PD49" s="200"/>
      <c r="PE49" s="200"/>
      <c r="PF49" s="200"/>
      <c r="PG49" s="202"/>
    </row>
    <row r="50" ht="15.75" customHeight="1">
      <c r="B50" s="203">
        <f t="shared" si="4"/>
        <v>32</v>
      </c>
      <c r="C50" s="204" t="str">
        <f t="shared" si="5"/>
        <v/>
      </c>
      <c r="D50" s="217"/>
      <c r="E50" s="206"/>
      <c r="F50" s="207"/>
      <c r="G50" s="218"/>
      <c r="H50" s="225"/>
      <c r="I50" s="210" t="str">
        <f>IF(ISBLANK(H50),"",
IF(EXACT($J$15,"x"),
WORKDAY(G50,H50-1,Feiertage!$B$6:$B$23),G50+H50-1))</f>
        <v/>
      </c>
      <c r="J50" s="220"/>
      <c r="K50" s="221"/>
      <c r="L50" s="222"/>
      <c r="M50" s="223"/>
      <c r="N50" s="223"/>
      <c r="O50" s="223"/>
      <c r="P50" s="197" t="str">
        <f>IF(ISBLANK(O50),"",
VLOOKUP(O50,Ressourcen!$C$8:$I$25,6,FALSE)-VLOOKUP(O50,Ressourcen!$C$8:$I$25,7,FALSE))</f>
        <v/>
      </c>
      <c r="Q50" s="224"/>
      <c r="R50" s="199"/>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0"/>
      <c r="FR50" s="200"/>
      <c r="FS50" s="200"/>
      <c r="FT50" s="200"/>
      <c r="FU50" s="200"/>
      <c r="FV50" s="200"/>
      <c r="FW50" s="200"/>
      <c r="FX50" s="200"/>
      <c r="FY50" s="200"/>
      <c r="FZ50" s="200"/>
      <c r="GA50" s="200"/>
      <c r="GB50" s="200"/>
      <c r="GC50" s="200"/>
      <c r="GD50" s="200"/>
      <c r="GE50" s="200"/>
      <c r="GF50" s="200"/>
      <c r="GG50" s="200"/>
      <c r="GH50" s="200"/>
      <c r="GI50" s="200"/>
      <c r="GJ50" s="200"/>
      <c r="GK50" s="200"/>
      <c r="GL50" s="200"/>
      <c r="GM50" s="200"/>
      <c r="GN50" s="200"/>
      <c r="GO50" s="200"/>
      <c r="GP50" s="200"/>
      <c r="GQ50" s="200"/>
      <c r="GR50" s="200"/>
      <c r="GS50" s="200"/>
      <c r="GT50" s="200"/>
      <c r="GU50" s="200"/>
      <c r="GV50" s="200"/>
      <c r="GW50" s="200"/>
      <c r="GX50" s="200"/>
      <c r="GY50" s="200"/>
      <c r="GZ50" s="200"/>
      <c r="HA50" s="200"/>
      <c r="HB50" s="200"/>
      <c r="HC50" s="200"/>
      <c r="HD50" s="200"/>
      <c r="HE50" s="200"/>
      <c r="HF50" s="200"/>
      <c r="HG50" s="200"/>
      <c r="HH50" s="200"/>
      <c r="HI50" s="200"/>
      <c r="HJ50" s="200"/>
      <c r="HK50" s="200"/>
      <c r="HL50" s="200"/>
      <c r="HM50" s="200"/>
      <c r="HN50" s="200"/>
      <c r="HO50" s="200"/>
      <c r="HP50" s="200"/>
      <c r="HQ50" s="200"/>
      <c r="HR50" s="200"/>
      <c r="HS50" s="200"/>
      <c r="HT50" s="200"/>
      <c r="HU50" s="200"/>
      <c r="HV50" s="200"/>
      <c r="HW50" s="200"/>
      <c r="HX50" s="200"/>
      <c r="HY50" s="200"/>
      <c r="HZ50" s="200"/>
      <c r="IA50" s="200"/>
      <c r="IB50" s="200"/>
      <c r="IC50" s="200"/>
      <c r="ID50" s="200"/>
      <c r="IE50" s="200"/>
      <c r="IF50" s="200"/>
      <c r="IG50" s="200"/>
      <c r="IH50" s="200"/>
      <c r="II50" s="200"/>
      <c r="IJ50" s="200"/>
      <c r="IK50" s="200"/>
      <c r="IL50" s="200"/>
      <c r="IM50" s="200"/>
      <c r="IN50" s="200"/>
      <c r="IO50" s="200"/>
      <c r="IP50" s="200"/>
      <c r="IQ50" s="200"/>
      <c r="IR50" s="200"/>
      <c r="IS50" s="200"/>
      <c r="IT50" s="200"/>
      <c r="IU50" s="200"/>
      <c r="IV50" s="200"/>
      <c r="IW50" s="200"/>
      <c r="IX50" s="200"/>
      <c r="IY50" s="200"/>
      <c r="IZ50" s="200"/>
      <c r="JA50" s="200"/>
      <c r="JB50" s="200"/>
      <c r="JC50" s="200"/>
      <c r="JD50" s="200"/>
      <c r="JE50" s="200"/>
      <c r="JF50" s="200"/>
      <c r="JG50" s="200"/>
      <c r="JH50" s="200"/>
      <c r="JI50" s="200"/>
      <c r="JJ50" s="200"/>
      <c r="JK50" s="200"/>
      <c r="JL50" s="200"/>
      <c r="JM50" s="200"/>
      <c r="JN50" s="200"/>
      <c r="JO50" s="200"/>
      <c r="JP50" s="200"/>
      <c r="JQ50" s="200"/>
      <c r="JR50" s="200"/>
      <c r="JS50" s="200"/>
      <c r="JT50" s="200"/>
      <c r="JU50" s="200"/>
      <c r="JV50" s="200"/>
      <c r="JW50" s="200"/>
      <c r="JX50" s="200"/>
      <c r="JY50" s="200"/>
      <c r="JZ50" s="200"/>
      <c r="KA50" s="200"/>
      <c r="KB50" s="200"/>
      <c r="KC50" s="200"/>
      <c r="KD50" s="200"/>
      <c r="KE50" s="200"/>
      <c r="KF50" s="200"/>
      <c r="KG50" s="200"/>
      <c r="KH50" s="200"/>
      <c r="KI50" s="200"/>
      <c r="KJ50" s="200"/>
      <c r="KK50" s="200"/>
      <c r="KL50" s="200"/>
      <c r="KM50" s="200"/>
      <c r="KN50" s="200"/>
      <c r="KO50" s="200"/>
      <c r="KP50" s="200"/>
      <c r="KQ50" s="200"/>
      <c r="KR50" s="200"/>
      <c r="KS50" s="200"/>
      <c r="KT50" s="200"/>
      <c r="KU50" s="200"/>
      <c r="KV50" s="200"/>
      <c r="KW50" s="200"/>
      <c r="KX50" s="200"/>
      <c r="KY50" s="200"/>
      <c r="KZ50" s="200"/>
      <c r="LA50" s="200"/>
      <c r="LB50" s="200"/>
      <c r="LC50" s="200"/>
      <c r="LD50" s="200"/>
      <c r="LE50" s="200"/>
      <c r="LF50" s="200"/>
      <c r="LG50" s="200"/>
      <c r="LH50" s="200"/>
      <c r="LI50" s="200"/>
      <c r="LJ50" s="200"/>
      <c r="LK50" s="200"/>
      <c r="LL50" s="200"/>
      <c r="LM50" s="200"/>
      <c r="LN50" s="200"/>
      <c r="LO50" s="200"/>
      <c r="LP50" s="200"/>
      <c r="LQ50" s="200"/>
      <c r="LR50" s="200"/>
      <c r="LS50" s="200"/>
      <c r="LT50" s="200"/>
      <c r="LU50" s="200"/>
      <c r="LV50" s="200"/>
      <c r="LW50" s="200"/>
      <c r="LX50" s="200"/>
      <c r="LY50" s="200"/>
      <c r="LZ50" s="200"/>
      <c r="MA50" s="200"/>
      <c r="MB50" s="200"/>
      <c r="MC50" s="200"/>
      <c r="MD50" s="200"/>
      <c r="ME50" s="200"/>
      <c r="MF50" s="200"/>
      <c r="MG50" s="200"/>
      <c r="MH50" s="200"/>
      <c r="MI50" s="200"/>
      <c r="MJ50" s="200"/>
      <c r="MK50" s="200"/>
      <c r="ML50" s="200"/>
      <c r="MM50" s="200"/>
      <c r="MN50" s="200"/>
      <c r="MO50" s="200"/>
      <c r="MP50" s="200"/>
      <c r="MQ50" s="200"/>
      <c r="MR50" s="200"/>
      <c r="MS50" s="200"/>
      <c r="MT50" s="200"/>
      <c r="MU50" s="200"/>
      <c r="MV50" s="200"/>
      <c r="MW50" s="200"/>
      <c r="MX50" s="200"/>
      <c r="MY50" s="200"/>
      <c r="MZ50" s="200"/>
      <c r="NA50" s="200"/>
      <c r="NB50" s="200"/>
      <c r="NC50" s="200"/>
      <c r="ND50" s="200"/>
      <c r="NE50" s="200"/>
      <c r="NF50" s="200"/>
      <c r="NG50" s="200"/>
      <c r="NH50" s="200"/>
      <c r="NI50" s="200"/>
      <c r="NJ50" s="200"/>
      <c r="NK50" s="200"/>
      <c r="NL50" s="200"/>
      <c r="NM50" s="200"/>
      <c r="NN50" s="200"/>
      <c r="NO50" s="200"/>
      <c r="NP50" s="200"/>
      <c r="NQ50" s="200"/>
      <c r="NR50" s="200"/>
      <c r="NS50" s="200"/>
      <c r="NT50" s="200"/>
      <c r="NU50" s="200"/>
      <c r="NV50" s="200"/>
      <c r="NW50" s="200"/>
      <c r="NX50" s="200"/>
      <c r="NY50" s="200"/>
      <c r="NZ50" s="200"/>
      <c r="OA50" s="200"/>
      <c r="OB50" s="200"/>
      <c r="OC50" s="200"/>
      <c r="OD50" s="200"/>
      <c r="OE50" s="200"/>
      <c r="OF50" s="200"/>
      <c r="OG50" s="200"/>
      <c r="OH50" s="200"/>
      <c r="OI50" s="200"/>
      <c r="OJ50" s="200"/>
      <c r="OK50" s="200"/>
      <c r="OL50" s="200"/>
      <c r="OM50" s="200"/>
      <c r="ON50" s="200"/>
      <c r="OO50" s="200"/>
      <c r="OP50" s="200"/>
      <c r="OQ50" s="200"/>
      <c r="OR50" s="200"/>
      <c r="OS50" s="200"/>
      <c r="OT50" s="200"/>
      <c r="OU50" s="200"/>
      <c r="OV50" s="200"/>
      <c r="OW50" s="200"/>
      <c r="OX50" s="200"/>
      <c r="OY50" s="200"/>
      <c r="OZ50" s="200"/>
      <c r="PA50" s="200"/>
      <c r="PB50" s="200"/>
      <c r="PC50" s="200"/>
      <c r="PD50" s="200"/>
      <c r="PE50" s="200"/>
      <c r="PF50" s="200"/>
      <c r="PG50" s="202"/>
    </row>
    <row r="51" ht="15.75" customHeight="1">
      <c r="B51" s="203">
        <f t="shared" si="4"/>
        <v>33</v>
      </c>
      <c r="C51" s="204" t="str">
        <f t="shared" si="5"/>
        <v/>
      </c>
      <c r="D51" s="217"/>
      <c r="E51" s="206"/>
      <c r="F51" s="217"/>
      <c r="G51" s="218"/>
      <c r="H51" s="225"/>
      <c r="I51" s="210" t="str">
        <f>IF(ISBLANK(H51),"",
IF(EXACT($J$15,"x"),
WORKDAY(G51,H51-1,Feiertage!$B$6:$B$23),G51+H51-1))</f>
        <v/>
      </c>
      <c r="J51" s="220"/>
      <c r="K51" s="221"/>
      <c r="L51" s="222"/>
      <c r="M51" s="223"/>
      <c r="N51" s="223"/>
      <c r="O51" s="223"/>
      <c r="P51" s="197" t="str">
        <f>IF(ISBLANK(O51),"",
VLOOKUP(O51,Ressourcen!$C$8:$I$25,6,FALSE)-VLOOKUP(O51,Ressourcen!$C$8:$I$25,7,FALSE))</f>
        <v/>
      </c>
      <c r="Q51" s="224"/>
      <c r="R51" s="199"/>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c r="ET51" s="200"/>
      <c r="EU51" s="200"/>
      <c r="EV51" s="200"/>
      <c r="EW51" s="200"/>
      <c r="EX51" s="200"/>
      <c r="EY51" s="200"/>
      <c r="EZ51" s="200"/>
      <c r="FA51" s="200"/>
      <c r="FB51" s="200"/>
      <c r="FC51" s="200"/>
      <c r="FD51" s="200"/>
      <c r="FE51" s="200"/>
      <c r="FF51" s="200"/>
      <c r="FG51" s="200"/>
      <c r="FH51" s="200"/>
      <c r="FI51" s="200"/>
      <c r="FJ51" s="200"/>
      <c r="FK51" s="200"/>
      <c r="FL51" s="200"/>
      <c r="FM51" s="200"/>
      <c r="FN51" s="200"/>
      <c r="FO51" s="200"/>
      <c r="FP51" s="200"/>
      <c r="FQ51" s="200"/>
      <c r="FR51" s="200"/>
      <c r="FS51" s="200"/>
      <c r="FT51" s="200"/>
      <c r="FU51" s="200"/>
      <c r="FV51" s="200"/>
      <c r="FW51" s="200"/>
      <c r="FX51" s="200"/>
      <c r="FY51" s="200"/>
      <c r="FZ51" s="200"/>
      <c r="GA51" s="200"/>
      <c r="GB51" s="200"/>
      <c r="GC51" s="200"/>
      <c r="GD51" s="200"/>
      <c r="GE51" s="200"/>
      <c r="GF51" s="200"/>
      <c r="GG51" s="200"/>
      <c r="GH51" s="200"/>
      <c r="GI51" s="200"/>
      <c r="GJ51" s="200"/>
      <c r="GK51" s="200"/>
      <c r="GL51" s="200"/>
      <c r="GM51" s="200"/>
      <c r="GN51" s="200"/>
      <c r="GO51" s="200"/>
      <c r="GP51" s="200"/>
      <c r="GQ51" s="200"/>
      <c r="GR51" s="200"/>
      <c r="GS51" s="200"/>
      <c r="GT51" s="200"/>
      <c r="GU51" s="200"/>
      <c r="GV51" s="200"/>
      <c r="GW51" s="200"/>
      <c r="GX51" s="200"/>
      <c r="GY51" s="200"/>
      <c r="GZ51" s="200"/>
      <c r="HA51" s="200"/>
      <c r="HB51" s="200"/>
      <c r="HC51" s="200"/>
      <c r="HD51" s="200"/>
      <c r="HE51" s="200"/>
      <c r="HF51" s="200"/>
      <c r="HG51" s="200"/>
      <c r="HH51" s="200"/>
      <c r="HI51" s="200"/>
      <c r="HJ51" s="200"/>
      <c r="HK51" s="200"/>
      <c r="HL51" s="200"/>
      <c r="HM51" s="200"/>
      <c r="HN51" s="200"/>
      <c r="HO51" s="200"/>
      <c r="HP51" s="200"/>
      <c r="HQ51" s="200"/>
      <c r="HR51" s="200"/>
      <c r="HS51" s="200"/>
      <c r="HT51" s="200"/>
      <c r="HU51" s="200"/>
      <c r="HV51" s="200"/>
      <c r="HW51" s="200"/>
      <c r="HX51" s="200"/>
      <c r="HY51" s="200"/>
      <c r="HZ51" s="200"/>
      <c r="IA51" s="200"/>
      <c r="IB51" s="200"/>
      <c r="IC51" s="200"/>
      <c r="ID51" s="200"/>
      <c r="IE51" s="200"/>
      <c r="IF51" s="200"/>
      <c r="IG51" s="200"/>
      <c r="IH51" s="200"/>
      <c r="II51" s="200"/>
      <c r="IJ51" s="200"/>
      <c r="IK51" s="200"/>
      <c r="IL51" s="200"/>
      <c r="IM51" s="200"/>
      <c r="IN51" s="200"/>
      <c r="IO51" s="200"/>
      <c r="IP51" s="200"/>
      <c r="IQ51" s="200"/>
      <c r="IR51" s="200"/>
      <c r="IS51" s="200"/>
      <c r="IT51" s="200"/>
      <c r="IU51" s="200"/>
      <c r="IV51" s="200"/>
      <c r="IW51" s="200"/>
      <c r="IX51" s="200"/>
      <c r="IY51" s="200"/>
      <c r="IZ51" s="200"/>
      <c r="JA51" s="200"/>
      <c r="JB51" s="200"/>
      <c r="JC51" s="200"/>
      <c r="JD51" s="200"/>
      <c r="JE51" s="200"/>
      <c r="JF51" s="200"/>
      <c r="JG51" s="200"/>
      <c r="JH51" s="200"/>
      <c r="JI51" s="200"/>
      <c r="JJ51" s="200"/>
      <c r="JK51" s="200"/>
      <c r="JL51" s="200"/>
      <c r="JM51" s="200"/>
      <c r="JN51" s="200"/>
      <c r="JO51" s="200"/>
      <c r="JP51" s="200"/>
      <c r="JQ51" s="200"/>
      <c r="JR51" s="200"/>
      <c r="JS51" s="200"/>
      <c r="JT51" s="200"/>
      <c r="JU51" s="200"/>
      <c r="JV51" s="200"/>
      <c r="JW51" s="200"/>
      <c r="JX51" s="200"/>
      <c r="JY51" s="200"/>
      <c r="JZ51" s="200"/>
      <c r="KA51" s="200"/>
      <c r="KB51" s="200"/>
      <c r="KC51" s="200"/>
      <c r="KD51" s="200"/>
      <c r="KE51" s="200"/>
      <c r="KF51" s="200"/>
      <c r="KG51" s="200"/>
      <c r="KH51" s="200"/>
      <c r="KI51" s="200"/>
      <c r="KJ51" s="200"/>
      <c r="KK51" s="200"/>
      <c r="KL51" s="200"/>
      <c r="KM51" s="200"/>
      <c r="KN51" s="200"/>
      <c r="KO51" s="200"/>
      <c r="KP51" s="200"/>
      <c r="KQ51" s="200"/>
      <c r="KR51" s="200"/>
      <c r="KS51" s="200"/>
      <c r="KT51" s="200"/>
      <c r="KU51" s="200"/>
      <c r="KV51" s="200"/>
      <c r="KW51" s="200"/>
      <c r="KX51" s="200"/>
      <c r="KY51" s="200"/>
      <c r="KZ51" s="200"/>
      <c r="LA51" s="200"/>
      <c r="LB51" s="200"/>
      <c r="LC51" s="200"/>
      <c r="LD51" s="200"/>
      <c r="LE51" s="200"/>
      <c r="LF51" s="200"/>
      <c r="LG51" s="200"/>
      <c r="LH51" s="200"/>
      <c r="LI51" s="200"/>
      <c r="LJ51" s="200"/>
      <c r="LK51" s="200"/>
      <c r="LL51" s="200"/>
      <c r="LM51" s="200"/>
      <c r="LN51" s="200"/>
      <c r="LO51" s="200"/>
      <c r="LP51" s="200"/>
      <c r="LQ51" s="200"/>
      <c r="LR51" s="200"/>
      <c r="LS51" s="200"/>
      <c r="LT51" s="200"/>
      <c r="LU51" s="200"/>
      <c r="LV51" s="200"/>
      <c r="LW51" s="200"/>
      <c r="LX51" s="200"/>
      <c r="LY51" s="200"/>
      <c r="LZ51" s="200"/>
      <c r="MA51" s="200"/>
      <c r="MB51" s="200"/>
      <c r="MC51" s="200"/>
      <c r="MD51" s="200"/>
      <c r="ME51" s="200"/>
      <c r="MF51" s="200"/>
      <c r="MG51" s="200"/>
      <c r="MH51" s="200"/>
      <c r="MI51" s="200"/>
      <c r="MJ51" s="200"/>
      <c r="MK51" s="200"/>
      <c r="ML51" s="200"/>
      <c r="MM51" s="200"/>
      <c r="MN51" s="200"/>
      <c r="MO51" s="200"/>
      <c r="MP51" s="200"/>
      <c r="MQ51" s="200"/>
      <c r="MR51" s="200"/>
      <c r="MS51" s="200"/>
      <c r="MT51" s="200"/>
      <c r="MU51" s="200"/>
      <c r="MV51" s="200"/>
      <c r="MW51" s="200"/>
      <c r="MX51" s="200"/>
      <c r="MY51" s="200"/>
      <c r="MZ51" s="200"/>
      <c r="NA51" s="200"/>
      <c r="NB51" s="200"/>
      <c r="NC51" s="200"/>
      <c r="ND51" s="200"/>
      <c r="NE51" s="200"/>
      <c r="NF51" s="200"/>
      <c r="NG51" s="200"/>
      <c r="NH51" s="200"/>
      <c r="NI51" s="200"/>
      <c r="NJ51" s="200"/>
      <c r="NK51" s="200"/>
      <c r="NL51" s="200"/>
      <c r="NM51" s="200"/>
      <c r="NN51" s="200"/>
      <c r="NO51" s="200"/>
      <c r="NP51" s="200"/>
      <c r="NQ51" s="200"/>
      <c r="NR51" s="200"/>
      <c r="NS51" s="200"/>
      <c r="NT51" s="200"/>
      <c r="NU51" s="200"/>
      <c r="NV51" s="200"/>
      <c r="NW51" s="200"/>
      <c r="NX51" s="200"/>
      <c r="NY51" s="200"/>
      <c r="NZ51" s="200"/>
      <c r="OA51" s="200"/>
      <c r="OB51" s="200"/>
      <c r="OC51" s="200"/>
      <c r="OD51" s="200"/>
      <c r="OE51" s="200"/>
      <c r="OF51" s="200"/>
      <c r="OG51" s="200"/>
      <c r="OH51" s="200"/>
      <c r="OI51" s="200"/>
      <c r="OJ51" s="200"/>
      <c r="OK51" s="200"/>
      <c r="OL51" s="200"/>
      <c r="OM51" s="200"/>
      <c r="ON51" s="200"/>
      <c r="OO51" s="200"/>
      <c r="OP51" s="200"/>
      <c r="OQ51" s="200"/>
      <c r="OR51" s="200"/>
      <c r="OS51" s="200"/>
      <c r="OT51" s="200"/>
      <c r="OU51" s="200"/>
      <c r="OV51" s="200"/>
      <c r="OW51" s="200"/>
      <c r="OX51" s="200"/>
      <c r="OY51" s="200"/>
      <c r="OZ51" s="200"/>
      <c r="PA51" s="200"/>
      <c r="PB51" s="200"/>
      <c r="PC51" s="200"/>
      <c r="PD51" s="200"/>
      <c r="PE51" s="200"/>
      <c r="PF51" s="200"/>
      <c r="PG51" s="202"/>
    </row>
    <row r="52" ht="15.75" customHeight="1">
      <c r="B52" s="203">
        <f t="shared" si="4"/>
        <v>34</v>
      </c>
      <c r="C52" s="204" t="str">
        <f t="shared" si="5"/>
        <v/>
      </c>
      <c r="D52" s="217"/>
      <c r="E52" s="206"/>
      <c r="F52" s="207"/>
      <c r="G52" s="218"/>
      <c r="H52" s="225"/>
      <c r="I52" s="210" t="str">
        <f>IF(ISBLANK(H52),"",
IF(EXACT($J$15,"x"),
WORKDAY(G52,H52-1,Feiertage!$B$6:$B$23),G52+H52-1))</f>
        <v/>
      </c>
      <c r="J52" s="220"/>
      <c r="K52" s="221"/>
      <c r="L52" s="222"/>
      <c r="M52" s="223"/>
      <c r="N52" s="223"/>
      <c r="O52" s="223"/>
      <c r="P52" s="197" t="str">
        <f>IF(ISBLANK(O52),"",
VLOOKUP(O52,Ressourcen!$C$8:$I$25,6,FALSE)-VLOOKUP(O52,Ressourcen!$C$8:$I$25,7,FALSE))</f>
        <v/>
      </c>
      <c r="Q52" s="224"/>
      <c r="R52" s="199"/>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c r="ET52" s="200"/>
      <c r="EU52" s="200"/>
      <c r="EV52" s="200"/>
      <c r="EW52" s="200"/>
      <c r="EX52" s="200"/>
      <c r="EY52" s="200"/>
      <c r="EZ52" s="200"/>
      <c r="FA52" s="200"/>
      <c r="FB52" s="200"/>
      <c r="FC52" s="200"/>
      <c r="FD52" s="200"/>
      <c r="FE52" s="200"/>
      <c r="FF52" s="200"/>
      <c r="FG52" s="200"/>
      <c r="FH52" s="200"/>
      <c r="FI52" s="200"/>
      <c r="FJ52" s="200"/>
      <c r="FK52" s="200"/>
      <c r="FL52" s="200"/>
      <c r="FM52" s="200"/>
      <c r="FN52" s="200"/>
      <c r="FO52" s="200"/>
      <c r="FP52" s="200"/>
      <c r="FQ52" s="200"/>
      <c r="FR52" s="200"/>
      <c r="FS52" s="200"/>
      <c r="FT52" s="200"/>
      <c r="FU52" s="200"/>
      <c r="FV52" s="200"/>
      <c r="FW52" s="200"/>
      <c r="FX52" s="200"/>
      <c r="FY52" s="200"/>
      <c r="FZ52" s="200"/>
      <c r="GA52" s="200"/>
      <c r="GB52" s="200"/>
      <c r="GC52" s="200"/>
      <c r="GD52" s="200"/>
      <c r="GE52" s="200"/>
      <c r="GF52" s="200"/>
      <c r="GG52" s="200"/>
      <c r="GH52" s="200"/>
      <c r="GI52" s="200"/>
      <c r="GJ52" s="200"/>
      <c r="GK52" s="200"/>
      <c r="GL52" s="200"/>
      <c r="GM52" s="200"/>
      <c r="GN52" s="200"/>
      <c r="GO52" s="200"/>
      <c r="GP52" s="200"/>
      <c r="GQ52" s="200"/>
      <c r="GR52" s="200"/>
      <c r="GS52" s="200"/>
      <c r="GT52" s="200"/>
      <c r="GU52" s="200"/>
      <c r="GV52" s="200"/>
      <c r="GW52" s="200"/>
      <c r="GX52" s="200"/>
      <c r="GY52" s="200"/>
      <c r="GZ52" s="200"/>
      <c r="HA52" s="200"/>
      <c r="HB52" s="200"/>
      <c r="HC52" s="200"/>
      <c r="HD52" s="200"/>
      <c r="HE52" s="200"/>
      <c r="HF52" s="200"/>
      <c r="HG52" s="200"/>
      <c r="HH52" s="200"/>
      <c r="HI52" s="200"/>
      <c r="HJ52" s="200"/>
      <c r="HK52" s="200"/>
      <c r="HL52" s="200"/>
      <c r="HM52" s="200"/>
      <c r="HN52" s="200"/>
      <c r="HO52" s="200"/>
      <c r="HP52" s="200"/>
      <c r="HQ52" s="200"/>
      <c r="HR52" s="200"/>
      <c r="HS52" s="200"/>
      <c r="HT52" s="200"/>
      <c r="HU52" s="200"/>
      <c r="HV52" s="200"/>
      <c r="HW52" s="200"/>
      <c r="HX52" s="200"/>
      <c r="HY52" s="200"/>
      <c r="HZ52" s="200"/>
      <c r="IA52" s="200"/>
      <c r="IB52" s="200"/>
      <c r="IC52" s="200"/>
      <c r="ID52" s="200"/>
      <c r="IE52" s="200"/>
      <c r="IF52" s="200"/>
      <c r="IG52" s="200"/>
      <c r="IH52" s="200"/>
      <c r="II52" s="200"/>
      <c r="IJ52" s="200"/>
      <c r="IK52" s="200"/>
      <c r="IL52" s="200"/>
      <c r="IM52" s="200"/>
      <c r="IN52" s="200"/>
      <c r="IO52" s="200"/>
      <c r="IP52" s="200"/>
      <c r="IQ52" s="200"/>
      <c r="IR52" s="200"/>
      <c r="IS52" s="200"/>
      <c r="IT52" s="200"/>
      <c r="IU52" s="200"/>
      <c r="IV52" s="200"/>
      <c r="IW52" s="200"/>
      <c r="IX52" s="200"/>
      <c r="IY52" s="200"/>
      <c r="IZ52" s="200"/>
      <c r="JA52" s="200"/>
      <c r="JB52" s="200"/>
      <c r="JC52" s="200"/>
      <c r="JD52" s="200"/>
      <c r="JE52" s="200"/>
      <c r="JF52" s="200"/>
      <c r="JG52" s="200"/>
      <c r="JH52" s="200"/>
      <c r="JI52" s="200"/>
      <c r="JJ52" s="200"/>
      <c r="JK52" s="200"/>
      <c r="JL52" s="200"/>
      <c r="JM52" s="200"/>
      <c r="JN52" s="200"/>
      <c r="JO52" s="200"/>
      <c r="JP52" s="200"/>
      <c r="JQ52" s="200"/>
      <c r="JR52" s="200"/>
      <c r="JS52" s="200"/>
      <c r="JT52" s="200"/>
      <c r="JU52" s="200"/>
      <c r="JV52" s="200"/>
      <c r="JW52" s="200"/>
      <c r="JX52" s="200"/>
      <c r="JY52" s="200"/>
      <c r="JZ52" s="200"/>
      <c r="KA52" s="200"/>
      <c r="KB52" s="200"/>
      <c r="KC52" s="200"/>
      <c r="KD52" s="200"/>
      <c r="KE52" s="200"/>
      <c r="KF52" s="200"/>
      <c r="KG52" s="200"/>
      <c r="KH52" s="200"/>
      <c r="KI52" s="200"/>
      <c r="KJ52" s="200"/>
      <c r="KK52" s="200"/>
      <c r="KL52" s="200"/>
      <c r="KM52" s="200"/>
      <c r="KN52" s="200"/>
      <c r="KO52" s="200"/>
      <c r="KP52" s="200"/>
      <c r="KQ52" s="200"/>
      <c r="KR52" s="200"/>
      <c r="KS52" s="200"/>
      <c r="KT52" s="200"/>
      <c r="KU52" s="200"/>
      <c r="KV52" s="200"/>
      <c r="KW52" s="200"/>
      <c r="KX52" s="200"/>
      <c r="KY52" s="200"/>
      <c r="KZ52" s="200"/>
      <c r="LA52" s="200"/>
      <c r="LB52" s="200"/>
      <c r="LC52" s="200"/>
      <c r="LD52" s="200"/>
      <c r="LE52" s="200"/>
      <c r="LF52" s="200"/>
      <c r="LG52" s="200"/>
      <c r="LH52" s="200"/>
      <c r="LI52" s="200"/>
      <c r="LJ52" s="200"/>
      <c r="LK52" s="200"/>
      <c r="LL52" s="200"/>
      <c r="LM52" s="200"/>
      <c r="LN52" s="200"/>
      <c r="LO52" s="200"/>
      <c r="LP52" s="200"/>
      <c r="LQ52" s="200"/>
      <c r="LR52" s="200"/>
      <c r="LS52" s="200"/>
      <c r="LT52" s="200"/>
      <c r="LU52" s="200"/>
      <c r="LV52" s="200"/>
      <c r="LW52" s="200"/>
      <c r="LX52" s="200"/>
      <c r="LY52" s="200"/>
      <c r="LZ52" s="200"/>
      <c r="MA52" s="200"/>
      <c r="MB52" s="200"/>
      <c r="MC52" s="200"/>
      <c r="MD52" s="200"/>
      <c r="ME52" s="200"/>
      <c r="MF52" s="200"/>
      <c r="MG52" s="200"/>
      <c r="MH52" s="200"/>
      <c r="MI52" s="200"/>
      <c r="MJ52" s="200"/>
      <c r="MK52" s="200"/>
      <c r="ML52" s="200"/>
      <c r="MM52" s="200"/>
      <c r="MN52" s="200"/>
      <c r="MO52" s="200"/>
      <c r="MP52" s="200"/>
      <c r="MQ52" s="200"/>
      <c r="MR52" s="200"/>
      <c r="MS52" s="200"/>
      <c r="MT52" s="200"/>
      <c r="MU52" s="200"/>
      <c r="MV52" s="200"/>
      <c r="MW52" s="200"/>
      <c r="MX52" s="200"/>
      <c r="MY52" s="200"/>
      <c r="MZ52" s="200"/>
      <c r="NA52" s="200"/>
      <c r="NB52" s="200"/>
      <c r="NC52" s="200"/>
      <c r="ND52" s="200"/>
      <c r="NE52" s="200"/>
      <c r="NF52" s="200"/>
      <c r="NG52" s="200"/>
      <c r="NH52" s="200"/>
      <c r="NI52" s="200"/>
      <c r="NJ52" s="200"/>
      <c r="NK52" s="200"/>
      <c r="NL52" s="200"/>
      <c r="NM52" s="200"/>
      <c r="NN52" s="200"/>
      <c r="NO52" s="200"/>
      <c r="NP52" s="200"/>
      <c r="NQ52" s="200"/>
      <c r="NR52" s="200"/>
      <c r="NS52" s="200"/>
      <c r="NT52" s="200"/>
      <c r="NU52" s="200"/>
      <c r="NV52" s="200"/>
      <c r="NW52" s="200"/>
      <c r="NX52" s="200"/>
      <c r="NY52" s="200"/>
      <c r="NZ52" s="200"/>
      <c r="OA52" s="200"/>
      <c r="OB52" s="200"/>
      <c r="OC52" s="200"/>
      <c r="OD52" s="200"/>
      <c r="OE52" s="200"/>
      <c r="OF52" s="200"/>
      <c r="OG52" s="200"/>
      <c r="OH52" s="200"/>
      <c r="OI52" s="200"/>
      <c r="OJ52" s="200"/>
      <c r="OK52" s="200"/>
      <c r="OL52" s="200"/>
      <c r="OM52" s="200"/>
      <c r="ON52" s="200"/>
      <c r="OO52" s="200"/>
      <c r="OP52" s="200"/>
      <c r="OQ52" s="200"/>
      <c r="OR52" s="200"/>
      <c r="OS52" s="200"/>
      <c r="OT52" s="200"/>
      <c r="OU52" s="200"/>
      <c r="OV52" s="200"/>
      <c r="OW52" s="200"/>
      <c r="OX52" s="200"/>
      <c r="OY52" s="200"/>
      <c r="OZ52" s="200"/>
      <c r="PA52" s="200"/>
      <c r="PB52" s="200"/>
      <c r="PC52" s="200"/>
      <c r="PD52" s="200"/>
      <c r="PE52" s="200"/>
      <c r="PF52" s="200"/>
      <c r="PG52" s="202"/>
    </row>
    <row r="53" ht="15.75" customHeight="1">
      <c r="B53" s="203">
        <f t="shared" si="4"/>
        <v>35</v>
      </c>
      <c r="C53" s="204" t="str">
        <f t="shared" si="5"/>
        <v/>
      </c>
      <c r="D53" s="217"/>
      <c r="E53" s="206"/>
      <c r="F53" s="217"/>
      <c r="G53" s="218"/>
      <c r="H53" s="225"/>
      <c r="I53" s="210" t="str">
        <f>IF(ISBLANK(H53),"",
IF(EXACT($J$15,"x"),
WORKDAY(G53,H53-1,Feiertage!$B$6:$B$23),G53+H53-1))</f>
        <v/>
      </c>
      <c r="J53" s="220"/>
      <c r="K53" s="221"/>
      <c r="L53" s="222"/>
      <c r="M53" s="223"/>
      <c r="N53" s="223"/>
      <c r="O53" s="223"/>
      <c r="P53" s="197" t="str">
        <f>IF(ISBLANK(O53),"",
VLOOKUP(O53,Ressourcen!$C$8:$I$25,6,FALSE)-VLOOKUP(O53,Ressourcen!$C$8:$I$25,7,FALSE))</f>
        <v/>
      </c>
      <c r="Q53" s="224"/>
      <c r="R53" s="199"/>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c r="ET53" s="200"/>
      <c r="EU53" s="200"/>
      <c r="EV53" s="200"/>
      <c r="EW53" s="200"/>
      <c r="EX53" s="200"/>
      <c r="EY53" s="200"/>
      <c r="EZ53" s="200"/>
      <c r="FA53" s="200"/>
      <c r="FB53" s="200"/>
      <c r="FC53" s="200"/>
      <c r="FD53" s="200"/>
      <c r="FE53" s="200"/>
      <c r="FF53" s="200"/>
      <c r="FG53" s="200"/>
      <c r="FH53" s="200"/>
      <c r="FI53" s="200"/>
      <c r="FJ53" s="200"/>
      <c r="FK53" s="200"/>
      <c r="FL53" s="200"/>
      <c r="FM53" s="200"/>
      <c r="FN53" s="200"/>
      <c r="FO53" s="200"/>
      <c r="FP53" s="200"/>
      <c r="FQ53" s="200"/>
      <c r="FR53" s="200"/>
      <c r="FS53" s="200"/>
      <c r="FT53" s="200"/>
      <c r="FU53" s="200"/>
      <c r="FV53" s="200"/>
      <c r="FW53" s="200"/>
      <c r="FX53" s="200"/>
      <c r="FY53" s="200"/>
      <c r="FZ53" s="200"/>
      <c r="GA53" s="200"/>
      <c r="GB53" s="200"/>
      <c r="GC53" s="200"/>
      <c r="GD53" s="200"/>
      <c r="GE53" s="200"/>
      <c r="GF53" s="200"/>
      <c r="GG53" s="200"/>
      <c r="GH53" s="200"/>
      <c r="GI53" s="200"/>
      <c r="GJ53" s="200"/>
      <c r="GK53" s="200"/>
      <c r="GL53" s="200"/>
      <c r="GM53" s="200"/>
      <c r="GN53" s="200"/>
      <c r="GO53" s="200"/>
      <c r="GP53" s="200"/>
      <c r="GQ53" s="200"/>
      <c r="GR53" s="200"/>
      <c r="GS53" s="200"/>
      <c r="GT53" s="200"/>
      <c r="GU53" s="200"/>
      <c r="GV53" s="200"/>
      <c r="GW53" s="200"/>
      <c r="GX53" s="200"/>
      <c r="GY53" s="200"/>
      <c r="GZ53" s="200"/>
      <c r="HA53" s="200"/>
      <c r="HB53" s="200"/>
      <c r="HC53" s="200"/>
      <c r="HD53" s="200"/>
      <c r="HE53" s="200"/>
      <c r="HF53" s="200"/>
      <c r="HG53" s="200"/>
      <c r="HH53" s="200"/>
      <c r="HI53" s="200"/>
      <c r="HJ53" s="200"/>
      <c r="HK53" s="200"/>
      <c r="HL53" s="200"/>
      <c r="HM53" s="200"/>
      <c r="HN53" s="200"/>
      <c r="HO53" s="200"/>
      <c r="HP53" s="200"/>
      <c r="HQ53" s="200"/>
      <c r="HR53" s="200"/>
      <c r="HS53" s="200"/>
      <c r="HT53" s="200"/>
      <c r="HU53" s="200"/>
      <c r="HV53" s="200"/>
      <c r="HW53" s="200"/>
      <c r="HX53" s="200"/>
      <c r="HY53" s="200"/>
      <c r="HZ53" s="200"/>
      <c r="IA53" s="200"/>
      <c r="IB53" s="200"/>
      <c r="IC53" s="200"/>
      <c r="ID53" s="200"/>
      <c r="IE53" s="200"/>
      <c r="IF53" s="200"/>
      <c r="IG53" s="200"/>
      <c r="IH53" s="200"/>
      <c r="II53" s="200"/>
      <c r="IJ53" s="200"/>
      <c r="IK53" s="200"/>
      <c r="IL53" s="200"/>
      <c r="IM53" s="200"/>
      <c r="IN53" s="200"/>
      <c r="IO53" s="200"/>
      <c r="IP53" s="200"/>
      <c r="IQ53" s="200"/>
      <c r="IR53" s="200"/>
      <c r="IS53" s="200"/>
      <c r="IT53" s="200"/>
      <c r="IU53" s="200"/>
      <c r="IV53" s="200"/>
      <c r="IW53" s="200"/>
      <c r="IX53" s="200"/>
      <c r="IY53" s="200"/>
      <c r="IZ53" s="200"/>
      <c r="JA53" s="200"/>
      <c r="JB53" s="200"/>
      <c r="JC53" s="200"/>
      <c r="JD53" s="200"/>
      <c r="JE53" s="200"/>
      <c r="JF53" s="200"/>
      <c r="JG53" s="200"/>
      <c r="JH53" s="200"/>
      <c r="JI53" s="200"/>
      <c r="JJ53" s="200"/>
      <c r="JK53" s="200"/>
      <c r="JL53" s="200"/>
      <c r="JM53" s="200"/>
      <c r="JN53" s="200"/>
      <c r="JO53" s="200"/>
      <c r="JP53" s="200"/>
      <c r="JQ53" s="200"/>
      <c r="JR53" s="200"/>
      <c r="JS53" s="200"/>
      <c r="JT53" s="200"/>
      <c r="JU53" s="200"/>
      <c r="JV53" s="200"/>
      <c r="JW53" s="200"/>
      <c r="JX53" s="200"/>
      <c r="JY53" s="200"/>
      <c r="JZ53" s="200"/>
      <c r="KA53" s="200"/>
      <c r="KB53" s="200"/>
      <c r="KC53" s="200"/>
      <c r="KD53" s="200"/>
      <c r="KE53" s="200"/>
      <c r="KF53" s="200"/>
      <c r="KG53" s="200"/>
      <c r="KH53" s="200"/>
      <c r="KI53" s="200"/>
      <c r="KJ53" s="200"/>
      <c r="KK53" s="200"/>
      <c r="KL53" s="200"/>
      <c r="KM53" s="200"/>
      <c r="KN53" s="200"/>
      <c r="KO53" s="200"/>
      <c r="KP53" s="200"/>
      <c r="KQ53" s="200"/>
      <c r="KR53" s="200"/>
      <c r="KS53" s="200"/>
      <c r="KT53" s="200"/>
      <c r="KU53" s="200"/>
      <c r="KV53" s="200"/>
      <c r="KW53" s="200"/>
      <c r="KX53" s="200"/>
      <c r="KY53" s="200"/>
      <c r="KZ53" s="200"/>
      <c r="LA53" s="200"/>
      <c r="LB53" s="200"/>
      <c r="LC53" s="200"/>
      <c r="LD53" s="200"/>
      <c r="LE53" s="200"/>
      <c r="LF53" s="200"/>
      <c r="LG53" s="200"/>
      <c r="LH53" s="200"/>
      <c r="LI53" s="200"/>
      <c r="LJ53" s="200"/>
      <c r="LK53" s="200"/>
      <c r="LL53" s="200"/>
      <c r="LM53" s="200"/>
      <c r="LN53" s="200"/>
      <c r="LO53" s="200"/>
      <c r="LP53" s="200"/>
      <c r="LQ53" s="200"/>
      <c r="LR53" s="200"/>
      <c r="LS53" s="200"/>
      <c r="LT53" s="200"/>
      <c r="LU53" s="200"/>
      <c r="LV53" s="200"/>
      <c r="LW53" s="200"/>
      <c r="LX53" s="200"/>
      <c r="LY53" s="200"/>
      <c r="LZ53" s="200"/>
      <c r="MA53" s="200"/>
      <c r="MB53" s="200"/>
      <c r="MC53" s="200"/>
      <c r="MD53" s="200"/>
      <c r="ME53" s="200"/>
      <c r="MF53" s="200"/>
      <c r="MG53" s="200"/>
      <c r="MH53" s="200"/>
      <c r="MI53" s="200"/>
      <c r="MJ53" s="200"/>
      <c r="MK53" s="200"/>
      <c r="ML53" s="200"/>
      <c r="MM53" s="200"/>
      <c r="MN53" s="200"/>
      <c r="MO53" s="200"/>
      <c r="MP53" s="200"/>
      <c r="MQ53" s="200"/>
      <c r="MR53" s="200"/>
      <c r="MS53" s="200"/>
      <c r="MT53" s="200"/>
      <c r="MU53" s="200"/>
      <c r="MV53" s="200"/>
      <c r="MW53" s="200"/>
      <c r="MX53" s="200"/>
      <c r="MY53" s="200"/>
      <c r="MZ53" s="200"/>
      <c r="NA53" s="200"/>
      <c r="NB53" s="200"/>
      <c r="NC53" s="200"/>
      <c r="ND53" s="200"/>
      <c r="NE53" s="200"/>
      <c r="NF53" s="200"/>
      <c r="NG53" s="200"/>
      <c r="NH53" s="200"/>
      <c r="NI53" s="200"/>
      <c r="NJ53" s="200"/>
      <c r="NK53" s="200"/>
      <c r="NL53" s="200"/>
      <c r="NM53" s="200"/>
      <c r="NN53" s="200"/>
      <c r="NO53" s="200"/>
      <c r="NP53" s="200"/>
      <c r="NQ53" s="200"/>
      <c r="NR53" s="200"/>
      <c r="NS53" s="200"/>
      <c r="NT53" s="200"/>
      <c r="NU53" s="200"/>
      <c r="NV53" s="200"/>
      <c r="NW53" s="200"/>
      <c r="NX53" s="200"/>
      <c r="NY53" s="200"/>
      <c r="NZ53" s="200"/>
      <c r="OA53" s="200"/>
      <c r="OB53" s="200"/>
      <c r="OC53" s="200"/>
      <c r="OD53" s="200"/>
      <c r="OE53" s="200"/>
      <c r="OF53" s="200"/>
      <c r="OG53" s="200"/>
      <c r="OH53" s="200"/>
      <c r="OI53" s="200"/>
      <c r="OJ53" s="200"/>
      <c r="OK53" s="200"/>
      <c r="OL53" s="200"/>
      <c r="OM53" s="200"/>
      <c r="ON53" s="200"/>
      <c r="OO53" s="200"/>
      <c r="OP53" s="200"/>
      <c r="OQ53" s="200"/>
      <c r="OR53" s="200"/>
      <c r="OS53" s="200"/>
      <c r="OT53" s="200"/>
      <c r="OU53" s="200"/>
      <c r="OV53" s="200"/>
      <c r="OW53" s="200"/>
      <c r="OX53" s="200"/>
      <c r="OY53" s="200"/>
      <c r="OZ53" s="200"/>
      <c r="PA53" s="200"/>
      <c r="PB53" s="200"/>
      <c r="PC53" s="200"/>
      <c r="PD53" s="200"/>
      <c r="PE53" s="200"/>
      <c r="PF53" s="200"/>
      <c r="PG53" s="202"/>
    </row>
    <row r="54" ht="15.75" customHeight="1">
      <c r="B54" s="203">
        <f t="shared" si="4"/>
        <v>36</v>
      </c>
      <c r="C54" s="204" t="str">
        <f t="shared" si="5"/>
        <v/>
      </c>
      <c r="D54" s="217"/>
      <c r="E54" s="206"/>
      <c r="F54" s="207"/>
      <c r="G54" s="218"/>
      <c r="H54" s="225"/>
      <c r="I54" s="210" t="str">
        <f>IF(ISBLANK(H54),"",
IF(EXACT($J$15,"x"),
WORKDAY(G54,H54-1,Feiertage!$B$6:$B$23),G54+H54-1))</f>
        <v/>
      </c>
      <c r="J54" s="220"/>
      <c r="K54" s="221"/>
      <c r="L54" s="222"/>
      <c r="M54" s="223"/>
      <c r="N54" s="223"/>
      <c r="O54" s="223"/>
      <c r="P54" s="197" t="str">
        <f>IF(ISBLANK(O54),"",
VLOOKUP(O54,Ressourcen!$C$8:$I$25,6,FALSE)-VLOOKUP(O54,Ressourcen!$C$8:$I$25,7,FALSE))</f>
        <v/>
      </c>
      <c r="Q54" s="224"/>
      <c r="R54" s="199"/>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c r="FL54" s="200"/>
      <c r="FM54" s="200"/>
      <c r="FN54" s="200"/>
      <c r="FO54" s="200"/>
      <c r="FP54" s="200"/>
      <c r="FQ54" s="200"/>
      <c r="FR54" s="200"/>
      <c r="FS54" s="200"/>
      <c r="FT54" s="200"/>
      <c r="FU54" s="200"/>
      <c r="FV54" s="200"/>
      <c r="FW54" s="200"/>
      <c r="FX54" s="200"/>
      <c r="FY54" s="200"/>
      <c r="FZ54" s="200"/>
      <c r="GA54" s="200"/>
      <c r="GB54" s="200"/>
      <c r="GC54" s="200"/>
      <c r="GD54" s="200"/>
      <c r="GE54" s="200"/>
      <c r="GF54" s="200"/>
      <c r="GG54" s="200"/>
      <c r="GH54" s="200"/>
      <c r="GI54" s="200"/>
      <c r="GJ54" s="200"/>
      <c r="GK54" s="200"/>
      <c r="GL54" s="200"/>
      <c r="GM54" s="200"/>
      <c r="GN54" s="200"/>
      <c r="GO54" s="200"/>
      <c r="GP54" s="200"/>
      <c r="GQ54" s="200"/>
      <c r="GR54" s="200"/>
      <c r="GS54" s="200"/>
      <c r="GT54" s="200"/>
      <c r="GU54" s="200"/>
      <c r="GV54" s="200"/>
      <c r="GW54" s="200"/>
      <c r="GX54" s="200"/>
      <c r="GY54" s="200"/>
      <c r="GZ54" s="200"/>
      <c r="HA54" s="200"/>
      <c r="HB54" s="200"/>
      <c r="HC54" s="200"/>
      <c r="HD54" s="200"/>
      <c r="HE54" s="200"/>
      <c r="HF54" s="200"/>
      <c r="HG54" s="200"/>
      <c r="HH54" s="200"/>
      <c r="HI54" s="200"/>
      <c r="HJ54" s="200"/>
      <c r="HK54" s="200"/>
      <c r="HL54" s="200"/>
      <c r="HM54" s="200"/>
      <c r="HN54" s="200"/>
      <c r="HO54" s="200"/>
      <c r="HP54" s="200"/>
      <c r="HQ54" s="200"/>
      <c r="HR54" s="200"/>
      <c r="HS54" s="200"/>
      <c r="HT54" s="200"/>
      <c r="HU54" s="200"/>
      <c r="HV54" s="200"/>
      <c r="HW54" s="200"/>
      <c r="HX54" s="200"/>
      <c r="HY54" s="200"/>
      <c r="HZ54" s="200"/>
      <c r="IA54" s="200"/>
      <c r="IB54" s="200"/>
      <c r="IC54" s="200"/>
      <c r="ID54" s="200"/>
      <c r="IE54" s="200"/>
      <c r="IF54" s="200"/>
      <c r="IG54" s="200"/>
      <c r="IH54" s="200"/>
      <c r="II54" s="200"/>
      <c r="IJ54" s="200"/>
      <c r="IK54" s="200"/>
      <c r="IL54" s="200"/>
      <c r="IM54" s="200"/>
      <c r="IN54" s="200"/>
      <c r="IO54" s="200"/>
      <c r="IP54" s="200"/>
      <c r="IQ54" s="200"/>
      <c r="IR54" s="200"/>
      <c r="IS54" s="200"/>
      <c r="IT54" s="200"/>
      <c r="IU54" s="200"/>
      <c r="IV54" s="200"/>
      <c r="IW54" s="200"/>
      <c r="IX54" s="200"/>
      <c r="IY54" s="200"/>
      <c r="IZ54" s="200"/>
      <c r="JA54" s="200"/>
      <c r="JB54" s="200"/>
      <c r="JC54" s="200"/>
      <c r="JD54" s="200"/>
      <c r="JE54" s="200"/>
      <c r="JF54" s="200"/>
      <c r="JG54" s="200"/>
      <c r="JH54" s="200"/>
      <c r="JI54" s="200"/>
      <c r="JJ54" s="200"/>
      <c r="JK54" s="200"/>
      <c r="JL54" s="200"/>
      <c r="JM54" s="200"/>
      <c r="JN54" s="200"/>
      <c r="JO54" s="200"/>
      <c r="JP54" s="200"/>
      <c r="JQ54" s="200"/>
      <c r="JR54" s="200"/>
      <c r="JS54" s="200"/>
      <c r="JT54" s="200"/>
      <c r="JU54" s="200"/>
      <c r="JV54" s="200"/>
      <c r="JW54" s="200"/>
      <c r="JX54" s="200"/>
      <c r="JY54" s="200"/>
      <c r="JZ54" s="200"/>
      <c r="KA54" s="200"/>
      <c r="KB54" s="200"/>
      <c r="KC54" s="200"/>
      <c r="KD54" s="200"/>
      <c r="KE54" s="200"/>
      <c r="KF54" s="200"/>
      <c r="KG54" s="200"/>
      <c r="KH54" s="200"/>
      <c r="KI54" s="200"/>
      <c r="KJ54" s="200"/>
      <c r="KK54" s="200"/>
      <c r="KL54" s="200"/>
      <c r="KM54" s="200"/>
      <c r="KN54" s="200"/>
      <c r="KO54" s="200"/>
      <c r="KP54" s="200"/>
      <c r="KQ54" s="200"/>
      <c r="KR54" s="200"/>
      <c r="KS54" s="200"/>
      <c r="KT54" s="200"/>
      <c r="KU54" s="200"/>
      <c r="KV54" s="200"/>
      <c r="KW54" s="200"/>
      <c r="KX54" s="200"/>
      <c r="KY54" s="200"/>
      <c r="KZ54" s="200"/>
      <c r="LA54" s="200"/>
      <c r="LB54" s="200"/>
      <c r="LC54" s="200"/>
      <c r="LD54" s="200"/>
      <c r="LE54" s="200"/>
      <c r="LF54" s="200"/>
      <c r="LG54" s="200"/>
      <c r="LH54" s="200"/>
      <c r="LI54" s="200"/>
      <c r="LJ54" s="200"/>
      <c r="LK54" s="200"/>
      <c r="LL54" s="200"/>
      <c r="LM54" s="200"/>
      <c r="LN54" s="200"/>
      <c r="LO54" s="200"/>
      <c r="LP54" s="200"/>
      <c r="LQ54" s="200"/>
      <c r="LR54" s="200"/>
      <c r="LS54" s="200"/>
      <c r="LT54" s="200"/>
      <c r="LU54" s="200"/>
      <c r="LV54" s="200"/>
      <c r="LW54" s="200"/>
      <c r="LX54" s="200"/>
      <c r="LY54" s="200"/>
      <c r="LZ54" s="200"/>
      <c r="MA54" s="200"/>
      <c r="MB54" s="200"/>
      <c r="MC54" s="200"/>
      <c r="MD54" s="200"/>
      <c r="ME54" s="200"/>
      <c r="MF54" s="200"/>
      <c r="MG54" s="200"/>
      <c r="MH54" s="200"/>
      <c r="MI54" s="200"/>
      <c r="MJ54" s="200"/>
      <c r="MK54" s="200"/>
      <c r="ML54" s="200"/>
      <c r="MM54" s="200"/>
      <c r="MN54" s="200"/>
      <c r="MO54" s="200"/>
      <c r="MP54" s="200"/>
      <c r="MQ54" s="200"/>
      <c r="MR54" s="200"/>
      <c r="MS54" s="200"/>
      <c r="MT54" s="200"/>
      <c r="MU54" s="200"/>
      <c r="MV54" s="200"/>
      <c r="MW54" s="200"/>
      <c r="MX54" s="200"/>
      <c r="MY54" s="200"/>
      <c r="MZ54" s="200"/>
      <c r="NA54" s="200"/>
      <c r="NB54" s="200"/>
      <c r="NC54" s="200"/>
      <c r="ND54" s="200"/>
      <c r="NE54" s="200"/>
      <c r="NF54" s="200"/>
      <c r="NG54" s="200"/>
      <c r="NH54" s="200"/>
      <c r="NI54" s="200"/>
      <c r="NJ54" s="200"/>
      <c r="NK54" s="200"/>
      <c r="NL54" s="200"/>
      <c r="NM54" s="200"/>
      <c r="NN54" s="200"/>
      <c r="NO54" s="200"/>
      <c r="NP54" s="200"/>
      <c r="NQ54" s="200"/>
      <c r="NR54" s="200"/>
      <c r="NS54" s="200"/>
      <c r="NT54" s="200"/>
      <c r="NU54" s="200"/>
      <c r="NV54" s="200"/>
      <c r="NW54" s="200"/>
      <c r="NX54" s="200"/>
      <c r="NY54" s="200"/>
      <c r="NZ54" s="200"/>
      <c r="OA54" s="200"/>
      <c r="OB54" s="200"/>
      <c r="OC54" s="200"/>
      <c r="OD54" s="200"/>
      <c r="OE54" s="200"/>
      <c r="OF54" s="200"/>
      <c r="OG54" s="200"/>
      <c r="OH54" s="200"/>
      <c r="OI54" s="200"/>
      <c r="OJ54" s="200"/>
      <c r="OK54" s="200"/>
      <c r="OL54" s="200"/>
      <c r="OM54" s="200"/>
      <c r="ON54" s="200"/>
      <c r="OO54" s="200"/>
      <c r="OP54" s="200"/>
      <c r="OQ54" s="200"/>
      <c r="OR54" s="200"/>
      <c r="OS54" s="200"/>
      <c r="OT54" s="200"/>
      <c r="OU54" s="200"/>
      <c r="OV54" s="200"/>
      <c r="OW54" s="200"/>
      <c r="OX54" s="200"/>
      <c r="OY54" s="200"/>
      <c r="OZ54" s="200"/>
      <c r="PA54" s="200"/>
      <c r="PB54" s="200"/>
      <c r="PC54" s="200"/>
      <c r="PD54" s="200"/>
      <c r="PE54" s="200"/>
      <c r="PF54" s="200"/>
      <c r="PG54" s="202"/>
    </row>
    <row r="55" ht="15.75" customHeight="1">
      <c r="B55" s="203">
        <f t="shared" si="4"/>
        <v>37</v>
      </c>
      <c r="C55" s="204" t="str">
        <f t="shared" si="5"/>
        <v/>
      </c>
      <c r="D55" s="217"/>
      <c r="E55" s="206"/>
      <c r="F55" s="217"/>
      <c r="G55" s="218"/>
      <c r="H55" s="225"/>
      <c r="I55" s="210" t="str">
        <f>IF(ISBLANK(H55),"",
IF(EXACT($J$15,"x"),
WORKDAY(G55,H55-1,Feiertage!$B$6:$B$23),G55+H55-1))</f>
        <v/>
      </c>
      <c r="J55" s="220"/>
      <c r="K55" s="221"/>
      <c r="L55" s="222"/>
      <c r="M55" s="223"/>
      <c r="N55" s="223"/>
      <c r="O55" s="223"/>
      <c r="P55" s="197" t="str">
        <f>IF(ISBLANK(O55),"",
VLOOKUP(O55,Ressourcen!$C$8:$I$25,6,FALSE)-VLOOKUP(O55,Ressourcen!$C$8:$I$25,7,FALSE))</f>
        <v/>
      </c>
      <c r="Q55" s="224"/>
      <c r="R55" s="199"/>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c r="GW55" s="200"/>
      <c r="GX55" s="200"/>
      <c r="GY55" s="200"/>
      <c r="GZ55" s="200"/>
      <c r="HA55" s="200"/>
      <c r="HB55" s="200"/>
      <c r="HC55" s="200"/>
      <c r="HD55" s="200"/>
      <c r="HE55" s="200"/>
      <c r="HF55" s="200"/>
      <c r="HG55" s="200"/>
      <c r="HH55" s="200"/>
      <c r="HI55" s="200"/>
      <c r="HJ55" s="200"/>
      <c r="HK55" s="200"/>
      <c r="HL55" s="200"/>
      <c r="HM55" s="200"/>
      <c r="HN55" s="200"/>
      <c r="HO55" s="200"/>
      <c r="HP55" s="200"/>
      <c r="HQ55" s="200"/>
      <c r="HR55" s="200"/>
      <c r="HS55" s="200"/>
      <c r="HT55" s="200"/>
      <c r="HU55" s="200"/>
      <c r="HV55" s="200"/>
      <c r="HW55" s="200"/>
      <c r="HX55" s="200"/>
      <c r="HY55" s="200"/>
      <c r="HZ55" s="200"/>
      <c r="IA55" s="200"/>
      <c r="IB55" s="200"/>
      <c r="IC55" s="200"/>
      <c r="ID55" s="200"/>
      <c r="IE55" s="200"/>
      <c r="IF55" s="200"/>
      <c r="IG55" s="200"/>
      <c r="IH55" s="200"/>
      <c r="II55" s="200"/>
      <c r="IJ55" s="200"/>
      <c r="IK55" s="200"/>
      <c r="IL55" s="200"/>
      <c r="IM55" s="200"/>
      <c r="IN55" s="200"/>
      <c r="IO55" s="200"/>
      <c r="IP55" s="200"/>
      <c r="IQ55" s="200"/>
      <c r="IR55" s="200"/>
      <c r="IS55" s="200"/>
      <c r="IT55" s="200"/>
      <c r="IU55" s="200"/>
      <c r="IV55" s="200"/>
      <c r="IW55" s="200"/>
      <c r="IX55" s="200"/>
      <c r="IY55" s="200"/>
      <c r="IZ55" s="200"/>
      <c r="JA55" s="200"/>
      <c r="JB55" s="200"/>
      <c r="JC55" s="200"/>
      <c r="JD55" s="200"/>
      <c r="JE55" s="200"/>
      <c r="JF55" s="200"/>
      <c r="JG55" s="200"/>
      <c r="JH55" s="200"/>
      <c r="JI55" s="200"/>
      <c r="JJ55" s="200"/>
      <c r="JK55" s="200"/>
      <c r="JL55" s="200"/>
      <c r="JM55" s="200"/>
      <c r="JN55" s="200"/>
      <c r="JO55" s="200"/>
      <c r="JP55" s="200"/>
      <c r="JQ55" s="200"/>
      <c r="JR55" s="200"/>
      <c r="JS55" s="200"/>
      <c r="JT55" s="200"/>
      <c r="JU55" s="200"/>
      <c r="JV55" s="200"/>
      <c r="JW55" s="200"/>
      <c r="JX55" s="200"/>
      <c r="JY55" s="200"/>
      <c r="JZ55" s="200"/>
      <c r="KA55" s="200"/>
      <c r="KB55" s="200"/>
      <c r="KC55" s="200"/>
      <c r="KD55" s="200"/>
      <c r="KE55" s="200"/>
      <c r="KF55" s="200"/>
      <c r="KG55" s="200"/>
      <c r="KH55" s="200"/>
      <c r="KI55" s="200"/>
      <c r="KJ55" s="200"/>
      <c r="KK55" s="200"/>
      <c r="KL55" s="200"/>
      <c r="KM55" s="200"/>
      <c r="KN55" s="200"/>
      <c r="KO55" s="200"/>
      <c r="KP55" s="200"/>
      <c r="KQ55" s="200"/>
      <c r="KR55" s="200"/>
      <c r="KS55" s="200"/>
      <c r="KT55" s="200"/>
      <c r="KU55" s="200"/>
      <c r="KV55" s="200"/>
      <c r="KW55" s="200"/>
      <c r="KX55" s="200"/>
      <c r="KY55" s="200"/>
      <c r="KZ55" s="200"/>
      <c r="LA55" s="200"/>
      <c r="LB55" s="200"/>
      <c r="LC55" s="200"/>
      <c r="LD55" s="200"/>
      <c r="LE55" s="200"/>
      <c r="LF55" s="200"/>
      <c r="LG55" s="200"/>
      <c r="LH55" s="200"/>
      <c r="LI55" s="200"/>
      <c r="LJ55" s="200"/>
      <c r="LK55" s="200"/>
      <c r="LL55" s="200"/>
      <c r="LM55" s="200"/>
      <c r="LN55" s="200"/>
      <c r="LO55" s="200"/>
      <c r="LP55" s="200"/>
      <c r="LQ55" s="200"/>
      <c r="LR55" s="200"/>
      <c r="LS55" s="200"/>
      <c r="LT55" s="200"/>
      <c r="LU55" s="200"/>
      <c r="LV55" s="200"/>
      <c r="LW55" s="200"/>
      <c r="LX55" s="200"/>
      <c r="LY55" s="200"/>
      <c r="LZ55" s="200"/>
      <c r="MA55" s="200"/>
      <c r="MB55" s="200"/>
      <c r="MC55" s="200"/>
      <c r="MD55" s="200"/>
      <c r="ME55" s="200"/>
      <c r="MF55" s="200"/>
      <c r="MG55" s="200"/>
      <c r="MH55" s="200"/>
      <c r="MI55" s="200"/>
      <c r="MJ55" s="200"/>
      <c r="MK55" s="200"/>
      <c r="ML55" s="200"/>
      <c r="MM55" s="200"/>
      <c r="MN55" s="200"/>
      <c r="MO55" s="200"/>
      <c r="MP55" s="200"/>
      <c r="MQ55" s="200"/>
      <c r="MR55" s="200"/>
      <c r="MS55" s="200"/>
      <c r="MT55" s="200"/>
      <c r="MU55" s="200"/>
      <c r="MV55" s="200"/>
      <c r="MW55" s="200"/>
      <c r="MX55" s="200"/>
      <c r="MY55" s="200"/>
      <c r="MZ55" s="200"/>
      <c r="NA55" s="200"/>
      <c r="NB55" s="200"/>
      <c r="NC55" s="200"/>
      <c r="ND55" s="200"/>
      <c r="NE55" s="200"/>
      <c r="NF55" s="200"/>
      <c r="NG55" s="200"/>
      <c r="NH55" s="200"/>
      <c r="NI55" s="200"/>
      <c r="NJ55" s="200"/>
      <c r="NK55" s="200"/>
      <c r="NL55" s="200"/>
      <c r="NM55" s="200"/>
      <c r="NN55" s="200"/>
      <c r="NO55" s="200"/>
      <c r="NP55" s="200"/>
      <c r="NQ55" s="200"/>
      <c r="NR55" s="200"/>
      <c r="NS55" s="200"/>
      <c r="NT55" s="200"/>
      <c r="NU55" s="200"/>
      <c r="NV55" s="200"/>
      <c r="NW55" s="200"/>
      <c r="NX55" s="200"/>
      <c r="NY55" s="200"/>
      <c r="NZ55" s="200"/>
      <c r="OA55" s="200"/>
      <c r="OB55" s="200"/>
      <c r="OC55" s="200"/>
      <c r="OD55" s="200"/>
      <c r="OE55" s="200"/>
      <c r="OF55" s="200"/>
      <c r="OG55" s="200"/>
      <c r="OH55" s="200"/>
      <c r="OI55" s="200"/>
      <c r="OJ55" s="200"/>
      <c r="OK55" s="200"/>
      <c r="OL55" s="200"/>
      <c r="OM55" s="200"/>
      <c r="ON55" s="200"/>
      <c r="OO55" s="200"/>
      <c r="OP55" s="200"/>
      <c r="OQ55" s="200"/>
      <c r="OR55" s="200"/>
      <c r="OS55" s="200"/>
      <c r="OT55" s="200"/>
      <c r="OU55" s="200"/>
      <c r="OV55" s="200"/>
      <c r="OW55" s="200"/>
      <c r="OX55" s="200"/>
      <c r="OY55" s="200"/>
      <c r="OZ55" s="200"/>
      <c r="PA55" s="200"/>
      <c r="PB55" s="200"/>
      <c r="PC55" s="200"/>
      <c r="PD55" s="200"/>
      <c r="PE55" s="200"/>
      <c r="PF55" s="200"/>
      <c r="PG55" s="202"/>
    </row>
    <row r="56" ht="15.75" customHeight="1">
      <c r="B56" s="203">
        <f t="shared" si="4"/>
        <v>38</v>
      </c>
      <c r="C56" s="204" t="str">
        <f t="shared" si="5"/>
        <v/>
      </c>
      <c r="D56" s="217"/>
      <c r="E56" s="206"/>
      <c r="F56" s="207"/>
      <c r="G56" s="218"/>
      <c r="H56" s="225"/>
      <c r="I56" s="210" t="str">
        <f>IF(ISBLANK(H56),"",
IF(EXACT($J$15,"x"),
WORKDAY(G56,H56-1,Feiertage!$B$6:$B$23),G56+H56-1))</f>
        <v/>
      </c>
      <c r="J56" s="220"/>
      <c r="K56" s="221"/>
      <c r="L56" s="222"/>
      <c r="M56" s="223"/>
      <c r="N56" s="223"/>
      <c r="O56" s="223"/>
      <c r="P56" s="197" t="str">
        <f>IF(ISBLANK(O56),"",
VLOOKUP(O56,Ressourcen!$C$8:$I$25,6,FALSE)-VLOOKUP(O56,Ressourcen!$C$8:$I$25,7,FALSE))</f>
        <v/>
      </c>
      <c r="Q56" s="224"/>
      <c r="R56" s="199"/>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200"/>
      <c r="HJ56" s="200"/>
      <c r="HK56" s="200"/>
      <c r="HL56" s="200"/>
      <c r="HM56" s="200"/>
      <c r="HN56" s="200"/>
      <c r="HO56" s="200"/>
      <c r="HP56" s="200"/>
      <c r="HQ56" s="200"/>
      <c r="HR56" s="200"/>
      <c r="HS56" s="200"/>
      <c r="HT56" s="200"/>
      <c r="HU56" s="200"/>
      <c r="HV56" s="200"/>
      <c r="HW56" s="200"/>
      <c r="HX56" s="200"/>
      <c r="HY56" s="200"/>
      <c r="HZ56" s="200"/>
      <c r="IA56" s="200"/>
      <c r="IB56" s="200"/>
      <c r="IC56" s="200"/>
      <c r="ID56" s="200"/>
      <c r="IE56" s="200"/>
      <c r="IF56" s="200"/>
      <c r="IG56" s="200"/>
      <c r="IH56" s="200"/>
      <c r="II56" s="200"/>
      <c r="IJ56" s="200"/>
      <c r="IK56" s="200"/>
      <c r="IL56" s="200"/>
      <c r="IM56" s="200"/>
      <c r="IN56" s="200"/>
      <c r="IO56" s="200"/>
      <c r="IP56" s="200"/>
      <c r="IQ56" s="200"/>
      <c r="IR56" s="200"/>
      <c r="IS56" s="200"/>
      <c r="IT56" s="200"/>
      <c r="IU56" s="200"/>
      <c r="IV56" s="200"/>
      <c r="IW56" s="200"/>
      <c r="IX56" s="200"/>
      <c r="IY56" s="200"/>
      <c r="IZ56" s="200"/>
      <c r="JA56" s="200"/>
      <c r="JB56" s="200"/>
      <c r="JC56" s="200"/>
      <c r="JD56" s="200"/>
      <c r="JE56" s="200"/>
      <c r="JF56" s="200"/>
      <c r="JG56" s="200"/>
      <c r="JH56" s="200"/>
      <c r="JI56" s="200"/>
      <c r="JJ56" s="200"/>
      <c r="JK56" s="200"/>
      <c r="JL56" s="200"/>
      <c r="JM56" s="200"/>
      <c r="JN56" s="200"/>
      <c r="JO56" s="200"/>
      <c r="JP56" s="200"/>
      <c r="JQ56" s="200"/>
      <c r="JR56" s="200"/>
      <c r="JS56" s="200"/>
      <c r="JT56" s="200"/>
      <c r="JU56" s="200"/>
      <c r="JV56" s="200"/>
      <c r="JW56" s="200"/>
      <c r="JX56" s="200"/>
      <c r="JY56" s="200"/>
      <c r="JZ56" s="200"/>
      <c r="KA56" s="200"/>
      <c r="KB56" s="200"/>
      <c r="KC56" s="200"/>
      <c r="KD56" s="200"/>
      <c r="KE56" s="200"/>
      <c r="KF56" s="200"/>
      <c r="KG56" s="200"/>
      <c r="KH56" s="200"/>
      <c r="KI56" s="200"/>
      <c r="KJ56" s="200"/>
      <c r="KK56" s="200"/>
      <c r="KL56" s="200"/>
      <c r="KM56" s="200"/>
      <c r="KN56" s="200"/>
      <c r="KO56" s="200"/>
      <c r="KP56" s="200"/>
      <c r="KQ56" s="200"/>
      <c r="KR56" s="200"/>
      <c r="KS56" s="200"/>
      <c r="KT56" s="200"/>
      <c r="KU56" s="200"/>
      <c r="KV56" s="200"/>
      <c r="KW56" s="200"/>
      <c r="KX56" s="200"/>
      <c r="KY56" s="200"/>
      <c r="KZ56" s="200"/>
      <c r="LA56" s="200"/>
      <c r="LB56" s="200"/>
      <c r="LC56" s="200"/>
      <c r="LD56" s="200"/>
      <c r="LE56" s="200"/>
      <c r="LF56" s="200"/>
      <c r="LG56" s="200"/>
      <c r="LH56" s="200"/>
      <c r="LI56" s="200"/>
      <c r="LJ56" s="200"/>
      <c r="LK56" s="200"/>
      <c r="LL56" s="200"/>
      <c r="LM56" s="200"/>
      <c r="LN56" s="200"/>
      <c r="LO56" s="200"/>
      <c r="LP56" s="200"/>
      <c r="LQ56" s="200"/>
      <c r="LR56" s="200"/>
      <c r="LS56" s="200"/>
      <c r="LT56" s="200"/>
      <c r="LU56" s="200"/>
      <c r="LV56" s="200"/>
      <c r="LW56" s="200"/>
      <c r="LX56" s="200"/>
      <c r="LY56" s="200"/>
      <c r="LZ56" s="200"/>
      <c r="MA56" s="200"/>
      <c r="MB56" s="200"/>
      <c r="MC56" s="200"/>
      <c r="MD56" s="200"/>
      <c r="ME56" s="200"/>
      <c r="MF56" s="200"/>
      <c r="MG56" s="200"/>
      <c r="MH56" s="200"/>
      <c r="MI56" s="200"/>
      <c r="MJ56" s="200"/>
      <c r="MK56" s="200"/>
      <c r="ML56" s="200"/>
      <c r="MM56" s="200"/>
      <c r="MN56" s="200"/>
      <c r="MO56" s="200"/>
      <c r="MP56" s="200"/>
      <c r="MQ56" s="200"/>
      <c r="MR56" s="200"/>
      <c r="MS56" s="200"/>
      <c r="MT56" s="200"/>
      <c r="MU56" s="200"/>
      <c r="MV56" s="200"/>
      <c r="MW56" s="200"/>
      <c r="MX56" s="200"/>
      <c r="MY56" s="200"/>
      <c r="MZ56" s="200"/>
      <c r="NA56" s="200"/>
      <c r="NB56" s="200"/>
      <c r="NC56" s="200"/>
      <c r="ND56" s="200"/>
      <c r="NE56" s="200"/>
      <c r="NF56" s="200"/>
      <c r="NG56" s="200"/>
      <c r="NH56" s="200"/>
      <c r="NI56" s="200"/>
      <c r="NJ56" s="200"/>
      <c r="NK56" s="200"/>
      <c r="NL56" s="200"/>
      <c r="NM56" s="200"/>
      <c r="NN56" s="200"/>
      <c r="NO56" s="200"/>
      <c r="NP56" s="200"/>
      <c r="NQ56" s="200"/>
      <c r="NR56" s="200"/>
      <c r="NS56" s="200"/>
      <c r="NT56" s="200"/>
      <c r="NU56" s="200"/>
      <c r="NV56" s="200"/>
      <c r="NW56" s="200"/>
      <c r="NX56" s="200"/>
      <c r="NY56" s="200"/>
      <c r="NZ56" s="200"/>
      <c r="OA56" s="200"/>
      <c r="OB56" s="200"/>
      <c r="OC56" s="200"/>
      <c r="OD56" s="200"/>
      <c r="OE56" s="200"/>
      <c r="OF56" s="200"/>
      <c r="OG56" s="200"/>
      <c r="OH56" s="200"/>
      <c r="OI56" s="200"/>
      <c r="OJ56" s="200"/>
      <c r="OK56" s="200"/>
      <c r="OL56" s="200"/>
      <c r="OM56" s="200"/>
      <c r="ON56" s="200"/>
      <c r="OO56" s="200"/>
      <c r="OP56" s="200"/>
      <c r="OQ56" s="200"/>
      <c r="OR56" s="200"/>
      <c r="OS56" s="200"/>
      <c r="OT56" s="200"/>
      <c r="OU56" s="200"/>
      <c r="OV56" s="200"/>
      <c r="OW56" s="200"/>
      <c r="OX56" s="200"/>
      <c r="OY56" s="200"/>
      <c r="OZ56" s="200"/>
      <c r="PA56" s="200"/>
      <c r="PB56" s="200"/>
      <c r="PC56" s="200"/>
      <c r="PD56" s="200"/>
      <c r="PE56" s="200"/>
      <c r="PF56" s="200"/>
      <c r="PG56" s="202"/>
    </row>
    <row r="57" ht="15.75" customHeight="1">
      <c r="B57" s="203">
        <f t="shared" si="4"/>
        <v>39</v>
      </c>
      <c r="C57" s="204" t="str">
        <f t="shared" si="5"/>
        <v/>
      </c>
      <c r="D57" s="217"/>
      <c r="E57" s="206"/>
      <c r="F57" s="217"/>
      <c r="G57" s="218"/>
      <c r="H57" s="225"/>
      <c r="I57" s="210" t="str">
        <f>IF(ISBLANK(H57),"",
IF(EXACT($J$15,"x"),
WORKDAY(G57,H57-1,Feiertage!$B$6:$B$23),G57+H57-1))</f>
        <v/>
      </c>
      <c r="J57" s="220"/>
      <c r="K57" s="221"/>
      <c r="L57" s="222"/>
      <c r="M57" s="223"/>
      <c r="N57" s="223"/>
      <c r="O57" s="223"/>
      <c r="P57" s="197" t="str">
        <f>IF(ISBLANK(O57),"",
VLOOKUP(O57,Ressourcen!$C$8:$I$25,6,FALSE)-VLOOKUP(O57,Ressourcen!$C$8:$I$25,7,FALSE))</f>
        <v/>
      </c>
      <c r="Q57" s="224"/>
      <c r="R57" s="199"/>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200"/>
      <c r="EV57" s="200"/>
      <c r="EW57" s="200"/>
      <c r="EX57" s="200"/>
      <c r="EY57" s="200"/>
      <c r="EZ57" s="200"/>
      <c r="FA57" s="200"/>
      <c r="FB57" s="200"/>
      <c r="FC57" s="200"/>
      <c r="FD57" s="200"/>
      <c r="FE57" s="200"/>
      <c r="FF57" s="200"/>
      <c r="FG57" s="200"/>
      <c r="FH57" s="200"/>
      <c r="FI57" s="200"/>
      <c r="FJ57" s="200"/>
      <c r="FK57" s="200"/>
      <c r="FL57" s="200"/>
      <c r="FM57" s="200"/>
      <c r="FN57" s="200"/>
      <c r="FO57" s="200"/>
      <c r="FP57" s="200"/>
      <c r="FQ57" s="200"/>
      <c r="FR57" s="200"/>
      <c r="FS57" s="200"/>
      <c r="FT57" s="200"/>
      <c r="FU57" s="200"/>
      <c r="FV57" s="200"/>
      <c r="FW57" s="200"/>
      <c r="FX57" s="200"/>
      <c r="FY57" s="200"/>
      <c r="FZ57" s="200"/>
      <c r="GA57" s="200"/>
      <c r="GB57" s="200"/>
      <c r="GC57" s="200"/>
      <c r="GD57" s="200"/>
      <c r="GE57" s="200"/>
      <c r="GF57" s="200"/>
      <c r="GG57" s="200"/>
      <c r="GH57" s="200"/>
      <c r="GI57" s="200"/>
      <c r="GJ57" s="200"/>
      <c r="GK57" s="200"/>
      <c r="GL57" s="200"/>
      <c r="GM57" s="200"/>
      <c r="GN57" s="200"/>
      <c r="GO57" s="200"/>
      <c r="GP57" s="200"/>
      <c r="GQ57" s="200"/>
      <c r="GR57" s="200"/>
      <c r="GS57" s="200"/>
      <c r="GT57" s="200"/>
      <c r="GU57" s="200"/>
      <c r="GV57" s="200"/>
      <c r="GW57" s="200"/>
      <c r="GX57" s="200"/>
      <c r="GY57" s="200"/>
      <c r="GZ57" s="200"/>
      <c r="HA57" s="200"/>
      <c r="HB57" s="200"/>
      <c r="HC57" s="200"/>
      <c r="HD57" s="200"/>
      <c r="HE57" s="200"/>
      <c r="HF57" s="200"/>
      <c r="HG57" s="200"/>
      <c r="HH57" s="200"/>
      <c r="HI57" s="200"/>
      <c r="HJ57" s="200"/>
      <c r="HK57" s="200"/>
      <c r="HL57" s="200"/>
      <c r="HM57" s="200"/>
      <c r="HN57" s="200"/>
      <c r="HO57" s="200"/>
      <c r="HP57" s="200"/>
      <c r="HQ57" s="200"/>
      <c r="HR57" s="200"/>
      <c r="HS57" s="200"/>
      <c r="HT57" s="200"/>
      <c r="HU57" s="200"/>
      <c r="HV57" s="200"/>
      <c r="HW57" s="200"/>
      <c r="HX57" s="200"/>
      <c r="HY57" s="200"/>
      <c r="HZ57" s="200"/>
      <c r="IA57" s="200"/>
      <c r="IB57" s="200"/>
      <c r="IC57" s="200"/>
      <c r="ID57" s="200"/>
      <c r="IE57" s="200"/>
      <c r="IF57" s="200"/>
      <c r="IG57" s="200"/>
      <c r="IH57" s="200"/>
      <c r="II57" s="200"/>
      <c r="IJ57" s="200"/>
      <c r="IK57" s="200"/>
      <c r="IL57" s="200"/>
      <c r="IM57" s="200"/>
      <c r="IN57" s="200"/>
      <c r="IO57" s="200"/>
      <c r="IP57" s="200"/>
      <c r="IQ57" s="200"/>
      <c r="IR57" s="200"/>
      <c r="IS57" s="200"/>
      <c r="IT57" s="200"/>
      <c r="IU57" s="200"/>
      <c r="IV57" s="200"/>
      <c r="IW57" s="200"/>
      <c r="IX57" s="200"/>
      <c r="IY57" s="200"/>
      <c r="IZ57" s="200"/>
      <c r="JA57" s="200"/>
      <c r="JB57" s="200"/>
      <c r="JC57" s="200"/>
      <c r="JD57" s="200"/>
      <c r="JE57" s="200"/>
      <c r="JF57" s="200"/>
      <c r="JG57" s="200"/>
      <c r="JH57" s="200"/>
      <c r="JI57" s="200"/>
      <c r="JJ57" s="200"/>
      <c r="JK57" s="200"/>
      <c r="JL57" s="200"/>
      <c r="JM57" s="200"/>
      <c r="JN57" s="200"/>
      <c r="JO57" s="200"/>
      <c r="JP57" s="200"/>
      <c r="JQ57" s="200"/>
      <c r="JR57" s="200"/>
      <c r="JS57" s="200"/>
      <c r="JT57" s="200"/>
      <c r="JU57" s="200"/>
      <c r="JV57" s="200"/>
      <c r="JW57" s="200"/>
      <c r="JX57" s="200"/>
      <c r="JY57" s="200"/>
      <c r="JZ57" s="200"/>
      <c r="KA57" s="200"/>
      <c r="KB57" s="200"/>
      <c r="KC57" s="200"/>
      <c r="KD57" s="200"/>
      <c r="KE57" s="200"/>
      <c r="KF57" s="200"/>
      <c r="KG57" s="200"/>
      <c r="KH57" s="200"/>
      <c r="KI57" s="200"/>
      <c r="KJ57" s="200"/>
      <c r="KK57" s="200"/>
      <c r="KL57" s="200"/>
      <c r="KM57" s="200"/>
      <c r="KN57" s="200"/>
      <c r="KO57" s="200"/>
      <c r="KP57" s="200"/>
      <c r="KQ57" s="200"/>
      <c r="KR57" s="200"/>
      <c r="KS57" s="200"/>
      <c r="KT57" s="200"/>
      <c r="KU57" s="200"/>
      <c r="KV57" s="200"/>
      <c r="KW57" s="200"/>
      <c r="KX57" s="200"/>
      <c r="KY57" s="200"/>
      <c r="KZ57" s="200"/>
      <c r="LA57" s="200"/>
      <c r="LB57" s="200"/>
      <c r="LC57" s="200"/>
      <c r="LD57" s="200"/>
      <c r="LE57" s="200"/>
      <c r="LF57" s="200"/>
      <c r="LG57" s="200"/>
      <c r="LH57" s="200"/>
      <c r="LI57" s="200"/>
      <c r="LJ57" s="200"/>
      <c r="LK57" s="200"/>
      <c r="LL57" s="200"/>
      <c r="LM57" s="200"/>
      <c r="LN57" s="200"/>
      <c r="LO57" s="200"/>
      <c r="LP57" s="200"/>
      <c r="LQ57" s="200"/>
      <c r="LR57" s="200"/>
      <c r="LS57" s="200"/>
      <c r="LT57" s="200"/>
      <c r="LU57" s="200"/>
      <c r="LV57" s="200"/>
      <c r="LW57" s="200"/>
      <c r="LX57" s="200"/>
      <c r="LY57" s="200"/>
      <c r="LZ57" s="200"/>
      <c r="MA57" s="200"/>
      <c r="MB57" s="200"/>
      <c r="MC57" s="200"/>
      <c r="MD57" s="200"/>
      <c r="ME57" s="200"/>
      <c r="MF57" s="200"/>
      <c r="MG57" s="200"/>
      <c r="MH57" s="200"/>
      <c r="MI57" s="200"/>
      <c r="MJ57" s="200"/>
      <c r="MK57" s="200"/>
      <c r="ML57" s="200"/>
      <c r="MM57" s="200"/>
      <c r="MN57" s="200"/>
      <c r="MO57" s="200"/>
      <c r="MP57" s="200"/>
      <c r="MQ57" s="200"/>
      <c r="MR57" s="200"/>
      <c r="MS57" s="200"/>
      <c r="MT57" s="200"/>
      <c r="MU57" s="200"/>
      <c r="MV57" s="200"/>
      <c r="MW57" s="200"/>
      <c r="MX57" s="200"/>
      <c r="MY57" s="200"/>
      <c r="MZ57" s="200"/>
      <c r="NA57" s="200"/>
      <c r="NB57" s="200"/>
      <c r="NC57" s="200"/>
      <c r="ND57" s="200"/>
      <c r="NE57" s="200"/>
      <c r="NF57" s="200"/>
      <c r="NG57" s="200"/>
      <c r="NH57" s="200"/>
      <c r="NI57" s="200"/>
      <c r="NJ57" s="200"/>
      <c r="NK57" s="200"/>
      <c r="NL57" s="200"/>
      <c r="NM57" s="200"/>
      <c r="NN57" s="200"/>
      <c r="NO57" s="200"/>
      <c r="NP57" s="200"/>
      <c r="NQ57" s="200"/>
      <c r="NR57" s="200"/>
      <c r="NS57" s="200"/>
      <c r="NT57" s="200"/>
      <c r="NU57" s="200"/>
      <c r="NV57" s="200"/>
      <c r="NW57" s="200"/>
      <c r="NX57" s="200"/>
      <c r="NY57" s="200"/>
      <c r="NZ57" s="200"/>
      <c r="OA57" s="200"/>
      <c r="OB57" s="200"/>
      <c r="OC57" s="200"/>
      <c r="OD57" s="200"/>
      <c r="OE57" s="200"/>
      <c r="OF57" s="200"/>
      <c r="OG57" s="200"/>
      <c r="OH57" s="200"/>
      <c r="OI57" s="200"/>
      <c r="OJ57" s="200"/>
      <c r="OK57" s="200"/>
      <c r="OL57" s="200"/>
      <c r="OM57" s="200"/>
      <c r="ON57" s="200"/>
      <c r="OO57" s="200"/>
      <c r="OP57" s="200"/>
      <c r="OQ57" s="200"/>
      <c r="OR57" s="200"/>
      <c r="OS57" s="200"/>
      <c r="OT57" s="200"/>
      <c r="OU57" s="200"/>
      <c r="OV57" s="200"/>
      <c r="OW57" s="200"/>
      <c r="OX57" s="200"/>
      <c r="OY57" s="200"/>
      <c r="OZ57" s="200"/>
      <c r="PA57" s="200"/>
      <c r="PB57" s="200"/>
      <c r="PC57" s="200"/>
      <c r="PD57" s="200"/>
      <c r="PE57" s="200"/>
      <c r="PF57" s="200"/>
      <c r="PG57" s="202"/>
    </row>
    <row r="58" ht="15.75" customHeight="1">
      <c r="B58" s="203">
        <f t="shared" si="4"/>
        <v>40</v>
      </c>
      <c r="C58" s="204" t="str">
        <f t="shared" si="5"/>
        <v/>
      </c>
      <c r="D58" s="217"/>
      <c r="E58" s="206"/>
      <c r="G58" s="218"/>
      <c r="H58" s="225"/>
      <c r="I58" s="210" t="str">
        <f>IF(ISBLANK(H58),"",
IF(EXACT($J$15,"x"),
WORKDAY(G58,H58-1,Feiertage!$B$6:$B$23),G58+H58-1))</f>
        <v/>
      </c>
      <c r="J58" s="220"/>
      <c r="K58" s="221"/>
      <c r="L58" s="222"/>
      <c r="M58" s="223"/>
      <c r="N58" s="223"/>
      <c r="O58" s="223"/>
      <c r="P58" s="197" t="str">
        <f>IF(ISBLANK(O58),"",
VLOOKUP(O58,Ressourcen!$C$8:$I$25,6,FALSE)-VLOOKUP(O58,Ressourcen!$C$8:$I$25,7,FALSE))</f>
        <v/>
      </c>
      <c r="Q58" s="224"/>
      <c r="R58" s="199"/>
      <c r="S58" s="200"/>
      <c r="T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0"/>
      <c r="FG58" s="200"/>
      <c r="FH58" s="200"/>
      <c r="FI58" s="200"/>
      <c r="FJ58" s="200"/>
      <c r="FK58" s="200"/>
      <c r="FL58" s="200"/>
      <c r="FM58" s="200"/>
      <c r="FN58" s="200"/>
      <c r="FO58" s="200"/>
      <c r="FP58" s="200"/>
      <c r="FQ58" s="200"/>
      <c r="FR58" s="200"/>
      <c r="FS58" s="200"/>
      <c r="FT58" s="200"/>
      <c r="FU58" s="200"/>
      <c r="FV58" s="200"/>
      <c r="FW58" s="200"/>
      <c r="FX58" s="200"/>
      <c r="FY58" s="200"/>
      <c r="FZ58" s="200"/>
      <c r="GA58" s="200"/>
      <c r="GB58" s="200"/>
      <c r="GC58" s="200"/>
      <c r="GD58" s="200"/>
      <c r="GE58" s="200"/>
      <c r="GF58" s="200"/>
      <c r="GG58" s="200"/>
      <c r="GH58" s="200"/>
      <c r="GI58" s="200"/>
      <c r="GJ58" s="200"/>
      <c r="GK58" s="200"/>
      <c r="GL58" s="200"/>
      <c r="GM58" s="200"/>
      <c r="GN58" s="200"/>
      <c r="GO58" s="200"/>
      <c r="GP58" s="200"/>
      <c r="GQ58" s="200"/>
      <c r="GR58" s="200"/>
      <c r="GS58" s="200"/>
      <c r="GT58" s="200"/>
      <c r="GU58" s="200"/>
      <c r="GV58" s="200"/>
      <c r="GW58" s="200"/>
      <c r="GX58" s="200"/>
      <c r="GY58" s="200"/>
      <c r="GZ58" s="200"/>
      <c r="HA58" s="200"/>
      <c r="HB58" s="200"/>
      <c r="HC58" s="200"/>
      <c r="HD58" s="200"/>
      <c r="HE58" s="200"/>
      <c r="HF58" s="200"/>
      <c r="HG58" s="200"/>
      <c r="HH58" s="200"/>
      <c r="HI58" s="200"/>
      <c r="HJ58" s="200"/>
      <c r="HK58" s="200"/>
      <c r="HL58" s="200"/>
      <c r="HM58" s="200"/>
      <c r="HN58" s="200"/>
      <c r="HO58" s="200"/>
      <c r="HP58" s="200"/>
      <c r="HQ58" s="200"/>
      <c r="HR58" s="200"/>
      <c r="HS58" s="200"/>
      <c r="HT58" s="200"/>
      <c r="HU58" s="200"/>
      <c r="HV58" s="200"/>
      <c r="HW58" s="200"/>
      <c r="HX58" s="200"/>
      <c r="HY58" s="200"/>
      <c r="HZ58" s="200"/>
      <c r="IA58" s="200"/>
      <c r="IB58" s="200"/>
      <c r="IC58" s="200"/>
      <c r="ID58" s="200"/>
      <c r="IE58" s="200"/>
      <c r="IF58" s="200"/>
      <c r="IG58" s="200"/>
      <c r="IH58" s="200"/>
      <c r="II58" s="200"/>
      <c r="IJ58" s="200"/>
      <c r="IK58" s="200"/>
      <c r="IL58" s="200"/>
      <c r="IM58" s="200"/>
      <c r="IN58" s="200"/>
      <c r="IO58" s="200"/>
      <c r="IP58" s="200"/>
      <c r="IQ58" s="200"/>
      <c r="IR58" s="200"/>
      <c r="IS58" s="200"/>
      <c r="IT58" s="200"/>
      <c r="IU58" s="200"/>
      <c r="IV58" s="200"/>
      <c r="IW58" s="200"/>
      <c r="IX58" s="200"/>
      <c r="IY58" s="200"/>
      <c r="IZ58" s="200"/>
      <c r="JA58" s="200"/>
      <c r="JB58" s="200"/>
      <c r="JC58" s="200"/>
      <c r="JD58" s="200"/>
      <c r="JE58" s="200"/>
      <c r="JF58" s="200"/>
      <c r="JG58" s="200"/>
      <c r="JH58" s="200"/>
      <c r="JI58" s="200"/>
      <c r="JJ58" s="200"/>
      <c r="JK58" s="200"/>
      <c r="JL58" s="200"/>
      <c r="JM58" s="200"/>
      <c r="JN58" s="200"/>
      <c r="JO58" s="200"/>
      <c r="JP58" s="200"/>
      <c r="JQ58" s="200"/>
      <c r="JR58" s="200"/>
      <c r="JS58" s="200"/>
      <c r="JT58" s="200"/>
      <c r="JU58" s="200"/>
      <c r="JV58" s="200"/>
      <c r="JW58" s="200"/>
      <c r="JX58" s="200"/>
      <c r="JY58" s="200"/>
      <c r="JZ58" s="200"/>
      <c r="KA58" s="200"/>
      <c r="KB58" s="200"/>
      <c r="KC58" s="200"/>
      <c r="KD58" s="200"/>
      <c r="KE58" s="200"/>
      <c r="KF58" s="200"/>
      <c r="KG58" s="200"/>
      <c r="KH58" s="200"/>
      <c r="KI58" s="200"/>
      <c r="KJ58" s="200"/>
      <c r="KK58" s="200"/>
      <c r="KL58" s="200"/>
      <c r="KM58" s="200"/>
      <c r="KN58" s="200"/>
      <c r="KO58" s="200"/>
      <c r="KP58" s="200"/>
      <c r="KQ58" s="200"/>
      <c r="KR58" s="200"/>
      <c r="KS58" s="200"/>
      <c r="KT58" s="200"/>
      <c r="KU58" s="200"/>
      <c r="KV58" s="200"/>
      <c r="KW58" s="200"/>
      <c r="KX58" s="200"/>
      <c r="KY58" s="200"/>
      <c r="KZ58" s="200"/>
      <c r="LA58" s="200"/>
      <c r="LB58" s="200"/>
      <c r="LC58" s="200"/>
      <c r="LD58" s="200"/>
      <c r="LE58" s="200"/>
      <c r="LF58" s="200"/>
      <c r="LG58" s="200"/>
      <c r="LH58" s="200"/>
      <c r="LI58" s="200"/>
      <c r="LJ58" s="200"/>
      <c r="LK58" s="200"/>
      <c r="LL58" s="200"/>
      <c r="LM58" s="200"/>
      <c r="LN58" s="200"/>
      <c r="LO58" s="200"/>
      <c r="LP58" s="200"/>
      <c r="LQ58" s="200"/>
      <c r="LR58" s="200"/>
      <c r="LS58" s="200"/>
      <c r="LT58" s="200"/>
      <c r="LU58" s="200"/>
      <c r="LV58" s="200"/>
      <c r="LW58" s="200"/>
      <c r="LX58" s="200"/>
      <c r="LY58" s="200"/>
      <c r="LZ58" s="200"/>
      <c r="MA58" s="200"/>
      <c r="MB58" s="200"/>
      <c r="MC58" s="200"/>
      <c r="MD58" s="200"/>
      <c r="ME58" s="200"/>
      <c r="MF58" s="200"/>
      <c r="MG58" s="200"/>
      <c r="MH58" s="200"/>
      <c r="MI58" s="200"/>
      <c r="MJ58" s="200"/>
      <c r="MK58" s="200"/>
      <c r="ML58" s="200"/>
      <c r="MM58" s="200"/>
      <c r="MN58" s="200"/>
      <c r="MO58" s="200"/>
      <c r="MP58" s="200"/>
      <c r="MQ58" s="200"/>
      <c r="MR58" s="200"/>
      <c r="MS58" s="200"/>
      <c r="MT58" s="200"/>
      <c r="MU58" s="200"/>
      <c r="MV58" s="200"/>
      <c r="MW58" s="200"/>
      <c r="MX58" s="200"/>
      <c r="MY58" s="200"/>
      <c r="MZ58" s="200"/>
      <c r="NA58" s="200"/>
      <c r="NB58" s="200"/>
      <c r="NC58" s="200"/>
      <c r="ND58" s="200"/>
      <c r="NE58" s="200"/>
      <c r="NF58" s="200"/>
      <c r="NG58" s="200"/>
      <c r="NH58" s="200"/>
      <c r="NI58" s="200"/>
      <c r="NJ58" s="200"/>
      <c r="NK58" s="200"/>
      <c r="NL58" s="200"/>
      <c r="NM58" s="200"/>
      <c r="NN58" s="200"/>
      <c r="NO58" s="200"/>
      <c r="NP58" s="200"/>
      <c r="NQ58" s="200"/>
      <c r="NR58" s="200"/>
      <c r="NS58" s="200"/>
      <c r="NT58" s="200"/>
      <c r="NU58" s="200"/>
      <c r="NV58" s="200"/>
      <c r="NW58" s="200"/>
      <c r="NX58" s="200"/>
      <c r="NY58" s="200"/>
      <c r="NZ58" s="200"/>
      <c r="OA58" s="200"/>
      <c r="OB58" s="200"/>
      <c r="OC58" s="200"/>
      <c r="OD58" s="200"/>
      <c r="OE58" s="200"/>
      <c r="OF58" s="200"/>
      <c r="OG58" s="200"/>
      <c r="OH58" s="200"/>
      <c r="OI58" s="200"/>
      <c r="OJ58" s="200"/>
      <c r="OK58" s="200"/>
      <c r="OL58" s="200"/>
      <c r="OM58" s="200"/>
      <c r="ON58" s="200"/>
      <c r="OO58" s="200"/>
      <c r="OP58" s="200"/>
      <c r="OQ58" s="200"/>
      <c r="OR58" s="200"/>
      <c r="OS58" s="200"/>
      <c r="OT58" s="200"/>
      <c r="OU58" s="200"/>
      <c r="OV58" s="200"/>
      <c r="OW58" s="200"/>
      <c r="OX58" s="200"/>
      <c r="OY58" s="200"/>
      <c r="OZ58" s="200"/>
      <c r="PA58" s="200"/>
      <c r="PB58" s="200"/>
      <c r="PC58" s="200"/>
      <c r="PD58" s="200"/>
      <c r="PE58" s="200"/>
      <c r="PF58" s="200"/>
      <c r="PG58" s="202"/>
    </row>
    <row r="59" ht="15.75" customHeight="1">
      <c r="B59" s="203">
        <f t="shared" si="4"/>
        <v>41</v>
      </c>
      <c r="C59" s="204" t="str">
        <f t="shared" si="5"/>
        <v/>
      </c>
      <c r="D59" s="217"/>
      <c r="E59" s="206"/>
      <c r="F59" s="207"/>
      <c r="G59" s="218"/>
      <c r="H59" s="225"/>
      <c r="I59" s="210" t="str">
        <f>IF(ISBLANK(H59),"",
IF(EXACT($J$15,"x"),
WORKDAY(G59,H59-1,Feiertage!$B$6:$B$23),G59+H59-1))</f>
        <v/>
      </c>
      <c r="J59" s="220"/>
      <c r="K59" s="221"/>
      <c r="L59" s="222"/>
      <c r="M59" s="223"/>
      <c r="N59" s="223"/>
      <c r="O59" s="223"/>
      <c r="P59" s="197" t="str">
        <f>IF(ISBLANK(O59),"",
VLOOKUP(O59,Ressourcen!$C$8:$I$25,6,FALSE)-VLOOKUP(O59,Ressourcen!$C$8:$I$25,7,FALSE))</f>
        <v/>
      </c>
      <c r="Q59" s="224"/>
      <c r="R59" s="199"/>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c r="ET59" s="200"/>
      <c r="EU59" s="200"/>
      <c r="EV59" s="200"/>
      <c r="EW59" s="200"/>
      <c r="EX59" s="200"/>
      <c r="EY59" s="200"/>
      <c r="EZ59" s="200"/>
      <c r="FA59" s="200"/>
      <c r="FB59" s="200"/>
      <c r="FC59" s="200"/>
      <c r="FD59" s="200"/>
      <c r="FE59" s="200"/>
      <c r="FF59" s="200"/>
      <c r="FG59" s="200"/>
      <c r="FH59" s="200"/>
      <c r="FI59" s="200"/>
      <c r="FJ59" s="200"/>
      <c r="FK59" s="200"/>
      <c r="FL59" s="200"/>
      <c r="FM59" s="200"/>
      <c r="FN59" s="200"/>
      <c r="FO59" s="200"/>
      <c r="FP59" s="200"/>
      <c r="FQ59" s="200"/>
      <c r="FR59" s="200"/>
      <c r="FS59" s="200"/>
      <c r="FT59" s="200"/>
      <c r="FU59" s="200"/>
      <c r="FV59" s="200"/>
      <c r="FW59" s="200"/>
      <c r="FX59" s="200"/>
      <c r="FY59" s="200"/>
      <c r="FZ59" s="200"/>
      <c r="GA59" s="200"/>
      <c r="GB59" s="200"/>
      <c r="GC59" s="200"/>
      <c r="GD59" s="200"/>
      <c r="GE59" s="200"/>
      <c r="GF59" s="200"/>
      <c r="GG59" s="200"/>
      <c r="GH59" s="200"/>
      <c r="GI59" s="200"/>
      <c r="GJ59" s="200"/>
      <c r="GK59" s="200"/>
      <c r="GL59" s="200"/>
      <c r="GM59" s="200"/>
      <c r="GN59" s="200"/>
      <c r="GO59" s="200"/>
      <c r="GP59" s="200"/>
      <c r="GQ59" s="200"/>
      <c r="GR59" s="200"/>
      <c r="GS59" s="200"/>
      <c r="GT59" s="200"/>
      <c r="GU59" s="200"/>
      <c r="GV59" s="200"/>
      <c r="GW59" s="200"/>
      <c r="GX59" s="200"/>
      <c r="GY59" s="200"/>
      <c r="GZ59" s="200"/>
      <c r="HA59" s="200"/>
      <c r="HB59" s="200"/>
      <c r="HC59" s="200"/>
      <c r="HD59" s="200"/>
      <c r="HE59" s="200"/>
      <c r="HF59" s="200"/>
      <c r="HG59" s="200"/>
      <c r="HH59" s="200"/>
      <c r="HI59" s="200"/>
      <c r="HJ59" s="200"/>
      <c r="HK59" s="200"/>
      <c r="HL59" s="200"/>
      <c r="HM59" s="200"/>
      <c r="HN59" s="200"/>
      <c r="HO59" s="200"/>
      <c r="HP59" s="200"/>
      <c r="HQ59" s="200"/>
      <c r="HR59" s="200"/>
      <c r="HS59" s="200"/>
      <c r="HT59" s="200"/>
      <c r="HU59" s="200"/>
      <c r="HV59" s="200"/>
      <c r="HW59" s="200"/>
      <c r="HX59" s="200"/>
      <c r="HY59" s="200"/>
      <c r="HZ59" s="200"/>
      <c r="IA59" s="200"/>
      <c r="IB59" s="200"/>
      <c r="IC59" s="200"/>
      <c r="ID59" s="200"/>
      <c r="IE59" s="200"/>
      <c r="IF59" s="200"/>
      <c r="IG59" s="200"/>
      <c r="IH59" s="200"/>
      <c r="II59" s="200"/>
      <c r="IJ59" s="200"/>
      <c r="IK59" s="200"/>
      <c r="IL59" s="200"/>
      <c r="IM59" s="200"/>
      <c r="IN59" s="200"/>
      <c r="IO59" s="200"/>
      <c r="IP59" s="200"/>
      <c r="IQ59" s="200"/>
      <c r="IR59" s="200"/>
      <c r="IS59" s="200"/>
      <c r="IT59" s="200"/>
      <c r="IU59" s="200"/>
      <c r="IV59" s="200"/>
      <c r="IW59" s="200"/>
      <c r="IX59" s="200"/>
      <c r="IY59" s="200"/>
      <c r="IZ59" s="200"/>
      <c r="JA59" s="200"/>
      <c r="JB59" s="200"/>
      <c r="JC59" s="200"/>
      <c r="JD59" s="200"/>
      <c r="JE59" s="200"/>
      <c r="JF59" s="200"/>
      <c r="JG59" s="200"/>
      <c r="JH59" s="200"/>
      <c r="JI59" s="200"/>
      <c r="JJ59" s="200"/>
      <c r="JK59" s="200"/>
      <c r="JL59" s="200"/>
      <c r="JM59" s="200"/>
      <c r="JN59" s="200"/>
      <c r="JO59" s="200"/>
      <c r="JP59" s="200"/>
      <c r="JQ59" s="200"/>
      <c r="JR59" s="200"/>
      <c r="JS59" s="200"/>
      <c r="JT59" s="200"/>
      <c r="JU59" s="200"/>
      <c r="JV59" s="200"/>
      <c r="JW59" s="200"/>
      <c r="JX59" s="200"/>
      <c r="JY59" s="200"/>
      <c r="JZ59" s="200"/>
      <c r="KA59" s="200"/>
      <c r="KB59" s="200"/>
      <c r="KC59" s="200"/>
      <c r="KD59" s="200"/>
      <c r="KE59" s="200"/>
      <c r="KF59" s="200"/>
      <c r="KG59" s="200"/>
      <c r="KH59" s="200"/>
      <c r="KI59" s="200"/>
      <c r="KJ59" s="200"/>
      <c r="KK59" s="200"/>
      <c r="KL59" s="200"/>
      <c r="KM59" s="200"/>
      <c r="KN59" s="200"/>
      <c r="KO59" s="200"/>
      <c r="KP59" s="200"/>
      <c r="KQ59" s="200"/>
      <c r="KR59" s="200"/>
      <c r="KS59" s="200"/>
      <c r="KT59" s="200"/>
      <c r="KU59" s="200"/>
      <c r="KV59" s="200"/>
      <c r="KW59" s="200"/>
      <c r="KX59" s="200"/>
      <c r="KY59" s="200"/>
      <c r="KZ59" s="200"/>
      <c r="LA59" s="200"/>
      <c r="LB59" s="200"/>
      <c r="LC59" s="200"/>
      <c r="LD59" s="200"/>
      <c r="LE59" s="200"/>
      <c r="LF59" s="200"/>
      <c r="LG59" s="200"/>
      <c r="LH59" s="200"/>
      <c r="LI59" s="200"/>
      <c r="LJ59" s="200"/>
      <c r="LK59" s="200"/>
      <c r="LL59" s="200"/>
      <c r="LM59" s="200"/>
      <c r="LN59" s="200"/>
      <c r="LO59" s="200"/>
      <c r="LP59" s="200"/>
      <c r="LQ59" s="200"/>
      <c r="LR59" s="200"/>
      <c r="LS59" s="200"/>
      <c r="LT59" s="200"/>
      <c r="LU59" s="200"/>
      <c r="LV59" s="200"/>
      <c r="LW59" s="200"/>
      <c r="LX59" s="200"/>
      <c r="LY59" s="200"/>
      <c r="LZ59" s="200"/>
      <c r="MA59" s="200"/>
      <c r="MB59" s="200"/>
      <c r="MC59" s="200"/>
      <c r="MD59" s="200"/>
      <c r="ME59" s="200"/>
      <c r="MF59" s="200"/>
      <c r="MG59" s="200"/>
      <c r="MH59" s="200"/>
      <c r="MI59" s="200"/>
      <c r="MJ59" s="200"/>
      <c r="MK59" s="200"/>
      <c r="ML59" s="200"/>
      <c r="MM59" s="200"/>
      <c r="MN59" s="200"/>
      <c r="MO59" s="200"/>
      <c r="MP59" s="200"/>
      <c r="MQ59" s="200"/>
      <c r="MR59" s="200"/>
      <c r="MS59" s="200"/>
      <c r="MT59" s="200"/>
      <c r="MU59" s="200"/>
      <c r="MV59" s="200"/>
      <c r="MW59" s="200"/>
      <c r="MX59" s="200"/>
      <c r="MY59" s="200"/>
      <c r="MZ59" s="200"/>
      <c r="NA59" s="200"/>
      <c r="NB59" s="200"/>
      <c r="NC59" s="200"/>
      <c r="ND59" s="200"/>
      <c r="NE59" s="200"/>
      <c r="NF59" s="200"/>
      <c r="NG59" s="200"/>
      <c r="NH59" s="200"/>
      <c r="NI59" s="200"/>
      <c r="NJ59" s="200"/>
      <c r="NK59" s="200"/>
      <c r="NL59" s="200"/>
      <c r="NM59" s="200"/>
      <c r="NN59" s="200"/>
      <c r="NO59" s="200"/>
      <c r="NP59" s="200"/>
      <c r="NQ59" s="200"/>
      <c r="NR59" s="200"/>
      <c r="NS59" s="200"/>
      <c r="NT59" s="200"/>
      <c r="NU59" s="200"/>
      <c r="NV59" s="200"/>
      <c r="NW59" s="200"/>
      <c r="NX59" s="200"/>
      <c r="NY59" s="200"/>
      <c r="NZ59" s="200"/>
      <c r="OA59" s="200"/>
      <c r="OB59" s="200"/>
      <c r="OC59" s="200"/>
      <c r="OD59" s="200"/>
      <c r="OE59" s="200"/>
      <c r="OF59" s="200"/>
      <c r="OG59" s="200"/>
      <c r="OH59" s="200"/>
      <c r="OI59" s="200"/>
      <c r="OJ59" s="200"/>
      <c r="OK59" s="200"/>
      <c r="OL59" s="200"/>
      <c r="OM59" s="200"/>
      <c r="ON59" s="200"/>
      <c r="OO59" s="200"/>
      <c r="OP59" s="200"/>
      <c r="OQ59" s="200"/>
      <c r="OR59" s="200"/>
      <c r="OS59" s="200"/>
      <c r="OT59" s="200"/>
      <c r="OU59" s="200"/>
      <c r="OV59" s="200"/>
      <c r="OW59" s="200"/>
      <c r="OX59" s="200"/>
      <c r="OY59" s="200"/>
      <c r="OZ59" s="200"/>
      <c r="PA59" s="200"/>
      <c r="PB59" s="200"/>
      <c r="PC59" s="200"/>
      <c r="PD59" s="200"/>
      <c r="PE59" s="200"/>
      <c r="PF59" s="200"/>
      <c r="PG59" s="202"/>
    </row>
    <row r="60" ht="15.75" customHeight="1">
      <c r="B60" s="203">
        <f t="shared" si="4"/>
        <v>42</v>
      </c>
      <c r="C60" s="204" t="str">
        <f t="shared" si="5"/>
        <v/>
      </c>
      <c r="D60" s="217"/>
      <c r="E60" s="206"/>
      <c r="F60" s="207"/>
      <c r="G60" s="218"/>
      <c r="H60" s="225"/>
      <c r="I60" s="210" t="str">
        <f>IF(ISBLANK(H60),"",
IF(EXACT($J$15,"x"),
WORKDAY(G60,H60-1,Feiertage!$B$6:$B$23),G60+H60-1))</f>
        <v/>
      </c>
      <c r="J60" s="220"/>
      <c r="K60" s="221"/>
      <c r="L60" s="222"/>
      <c r="M60" s="223"/>
      <c r="N60" s="223"/>
      <c r="O60" s="223"/>
      <c r="P60" s="197" t="str">
        <f>IF(ISBLANK(O60),"",
VLOOKUP(O60,Ressourcen!$C$8:$I$25,6,FALSE)-VLOOKUP(O60,Ressourcen!$C$8:$I$25,7,FALSE))</f>
        <v/>
      </c>
      <c r="Q60" s="224"/>
      <c r="R60" s="199"/>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2"/>
    </row>
    <row r="61" ht="15.75" customHeight="1">
      <c r="B61" s="203">
        <f t="shared" si="4"/>
        <v>43</v>
      </c>
      <c r="C61" s="204" t="str">
        <f t="shared" si="5"/>
        <v/>
      </c>
      <c r="D61" s="217"/>
      <c r="E61" s="206"/>
      <c r="F61" s="217"/>
      <c r="G61" s="218"/>
      <c r="H61" s="225"/>
      <c r="I61" s="210" t="str">
        <f>IF(ISBLANK(H61),"",
IF(EXACT($J$15,"x"),
WORKDAY(G61,H61-1,Feiertage!$B$6:$B$23),G61+H61-1))</f>
        <v/>
      </c>
      <c r="J61" s="220"/>
      <c r="K61" s="221"/>
      <c r="L61" s="222"/>
      <c r="M61" s="223"/>
      <c r="N61" s="223"/>
      <c r="O61" s="223"/>
      <c r="P61" s="197" t="str">
        <f>IF(ISBLANK(O61),"",
VLOOKUP(O61,Ressourcen!$C$8:$I$25,6,FALSE)-VLOOKUP(O61,Ressourcen!$C$8:$I$25,7,FALSE))</f>
        <v/>
      </c>
      <c r="Q61" s="224"/>
      <c r="R61" s="199"/>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2"/>
    </row>
    <row r="62" ht="15.75" customHeight="1">
      <c r="B62" s="203">
        <f t="shared" si="4"/>
        <v>44</v>
      </c>
      <c r="C62" s="204" t="str">
        <f t="shared" si="5"/>
        <v/>
      </c>
      <c r="D62" s="217"/>
      <c r="E62" s="206"/>
      <c r="F62" s="207"/>
      <c r="G62" s="218"/>
      <c r="H62" s="225"/>
      <c r="I62" s="210" t="str">
        <f>IF(ISBLANK(H62),"",
IF(EXACT($J$15,"x"),
WORKDAY(G62,H62-1,Feiertage!$B$6:$B$23),G62+H62-1))</f>
        <v/>
      </c>
      <c r="J62" s="220"/>
      <c r="K62" s="221"/>
      <c r="L62" s="222"/>
      <c r="M62" s="223"/>
      <c r="N62" s="223"/>
      <c r="O62" s="223"/>
      <c r="P62" s="197" t="str">
        <f>IF(ISBLANK(O62),"",
VLOOKUP(O62,Ressourcen!$C$8:$I$25,6,FALSE)-VLOOKUP(O62,Ressourcen!$C$8:$I$25,7,FALSE))</f>
        <v/>
      </c>
      <c r="Q62" s="224"/>
      <c r="R62" s="199"/>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2"/>
    </row>
    <row r="63" ht="15.75" customHeight="1">
      <c r="B63" s="203">
        <f t="shared" si="4"/>
        <v>45</v>
      </c>
      <c r="C63" s="204" t="str">
        <f t="shared" si="5"/>
        <v/>
      </c>
      <c r="D63" s="217"/>
      <c r="E63" s="206"/>
      <c r="F63" s="217"/>
      <c r="G63" s="218"/>
      <c r="H63" s="225"/>
      <c r="I63" s="210" t="str">
        <f>IF(ISBLANK(H63),"",
IF(EXACT($J$15,"x"),
WORKDAY(G63,H63-1,Feiertage!$B$6:$B$23),G63+H63-1))</f>
        <v/>
      </c>
      <c r="J63" s="220"/>
      <c r="K63" s="221"/>
      <c r="L63" s="222"/>
      <c r="M63" s="223"/>
      <c r="N63" s="223"/>
      <c r="O63" s="223"/>
      <c r="P63" s="197" t="str">
        <f>IF(ISBLANK(O63),"",
VLOOKUP(O63,Ressourcen!$C$8:$I$25,6,FALSE)-VLOOKUP(O63,Ressourcen!$C$8:$I$25,7,FALSE))</f>
        <v/>
      </c>
      <c r="Q63" s="224"/>
      <c r="R63" s="199"/>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2"/>
    </row>
    <row r="64" ht="15.75" customHeight="1">
      <c r="B64" s="203">
        <f t="shared" si="4"/>
        <v>46</v>
      </c>
      <c r="C64" s="204" t="str">
        <f t="shared" si="5"/>
        <v/>
      </c>
      <c r="D64" s="217"/>
      <c r="E64" s="206"/>
      <c r="G64" s="218"/>
      <c r="H64" s="225"/>
      <c r="I64" s="210" t="str">
        <f>IF(ISBLANK(H64),"",
IF(EXACT($J$15,"x"),
WORKDAY(G64,H64-1,Feiertage!$B$6:$B$23),G64+H64-1))</f>
        <v/>
      </c>
      <c r="J64" s="220"/>
      <c r="K64" s="221"/>
      <c r="L64" s="222"/>
      <c r="M64" s="223"/>
      <c r="N64" s="223"/>
      <c r="O64" s="223"/>
      <c r="P64" s="197" t="str">
        <f>IF(ISBLANK(O64),"",
VLOOKUP(O64,Ressourcen!$C$8:$I$25,6,FALSE)-VLOOKUP(O64,Ressourcen!$C$8:$I$25,7,FALSE))</f>
        <v/>
      </c>
      <c r="Q64" s="224"/>
      <c r="R64" s="199"/>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2"/>
    </row>
    <row r="65" ht="15.75" customHeight="1">
      <c r="B65" s="203">
        <f t="shared" si="4"/>
        <v>47</v>
      </c>
      <c r="C65" s="204" t="str">
        <f t="shared" si="5"/>
        <v/>
      </c>
      <c r="D65" s="217"/>
      <c r="E65" s="206"/>
      <c r="F65" s="207"/>
      <c r="G65" s="218"/>
      <c r="H65" s="225"/>
      <c r="I65" s="210" t="str">
        <f>IF(ISBLANK(H65),"",
IF(EXACT($J$15,"x"),
WORKDAY(G65,H65-1,Feiertage!$B$6:$B$23),G65+H65-1))</f>
        <v/>
      </c>
      <c r="J65" s="220"/>
      <c r="K65" s="221"/>
      <c r="L65" s="222"/>
      <c r="M65" s="223"/>
      <c r="N65" s="223"/>
      <c r="O65" s="223"/>
      <c r="P65" s="197" t="str">
        <f>IF(ISBLANK(O65),"",
VLOOKUP(O65,Ressourcen!$C$8:$I$25,6,FALSE)-VLOOKUP(O65,Ressourcen!$C$8:$I$25,7,FALSE))</f>
        <v/>
      </c>
      <c r="Q65" s="224"/>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2"/>
    </row>
    <row r="66" ht="15.75" customHeight="1">
      <c r="B66" s="203">
        <f t="shared" si="4"/>
        <v>48</v>
      </c>
      <c r="C66" s="204" t="str">
        <f t="shared" si="5"/>
        <v/>
      </c>
      <c r="D66" s="217"/>
      <c r="E66" s="206"/>
      <c r="F66" s="207"/>
      <c r="G66" s="218"/>
      <c r="H66" s="225"/>
      <c r="I66" s="210" t="str">
        <f>IF(ISBLANK(H66),"",
IF(EXACT($J$15,"x"),
WORKDAY(G66,H66-1,Feiertage!$B$6:$B$23),G66+H66-1))</f>
        <v/>
      </c>
      <c r="J66" s="220"/>
      <c r="K66" s="221"/>
      <c r="L66" s="222"/>
      <c r="M66" s="223"/>
      <c r="N66" s="223"/>
      <c r="O66" s="223"/>
      <c r="P66" s="197" t="str">
        <f>IF(ISBLANK(O66),"",
VLOOKUP(O66,Ressourcen!$C$8:$I$25,6,FALSE)-VLOOKUP(O66,Ressourcen!$C$8:$I$25,7,FALSE))</f>
        <v/>
      </c>
      <c r="Q66" s="224"/>
      <c r="R66" s="199"/>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2"/>
    </row>
    <row r="67" ht="15.75" customHeight="1">
      <c r="B67" s="203">
        <f t="shared" si="4"/>
        <v>49</v>
      </c>
      <c r="C67" s="204" t="str">
        <f t="shared" si="5"/>
        <v/>
      </c>
      <c r="D67" s="217"/>
      <c r="E67" s="206"/>
      <c r="F67" s="217"/>
      <c r="G67" s="218"/>
      <c r="H67" s="225"/>
      <c r="I67" s="210" t="str">
        <f>IF(ISBLANK(H67),"",
IF(EXACT($J$15,"x"),
WORKDAY(G67,H67-1,Feiertage!$B$6:$B$23),G67+H67-1))</f>
        <v/>
      </c>
      <c r="J67" s="220"/>
      <c r="K67" s="221"/>
      <c r="L67" s="222"/>
      <c r="M67" s="223"/>
      <c r="N67" s="223"/>
      <c r="O67" s="223"/>
      <c r="P67" s="197" t="str">
        <f>IF(ISBLANK(O67),"",
VLOOKUP(O67,Ressourcen!$C$8:$I$25,6,FALSE)-VLOOKUP(O67,Ressourcen!$C$8:$I$25,7,FALSE))</f>
        <v/>
      </c>
      <c r="Q67" s="224"/>
      <c r="R67" s="199"/>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2"/>
    </row>
    <row r="68" ht="15.75" customHeight="1">
      <c r="B68" s="203">
        <f t="shared" si="4"/>
        <v>50</v>
      </c>
      <c r="C68" s="204" t="str">
        <f t="shared" si="5"/>
        <v/>
      </c>
      <c r="D68" s="217"/>
      <c r="E68" s="206"/>
      <c r="F68" s="207"/>
      <c r="G68" s="218"/>
      <c r="H68" s="225"/>
      <c r="I68" s="210" t="str">
        <f>IF(ISBLANK(H68),"",
IF(EXACT($J$15,"x"),
WORKDAY(G68,H68-1,Feiertage!$B$6:$B$23),G68+H68-1))</f>
        <v/>
      </c>
      <c r="J68" s="220"/>
      <c r="K68" s="221"/>
      <c r="L68" s="222"/>
      <c r="M68" s="223"/>
      <c r="N68" s="223"/>
      <c r="O68" s="223"/>
      <c r="P68" s="197" t="str">
        <f>IF(ISBLANK(O68),"",
VLOOKUP(O68,Ressourcen!$C$8:$I$25,6,FALSE)-VLOOKUP(O68,Ressourcen!$C$8:$I$25,7,FALSE))</f>
        <v/>
      </c>
      <c r="Q68" s="224"/>
      <c r="R68" s="199"/>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c r="IC68" s="200"/>
      <c r="ID68" s="200"/>
      <c r="IE68" s="200"/>
      <c r="IF68" s="200"/>
      <c r="IG68" s="200"/>
      <c r="IH68" s="200"/>
      <c r="II68" s="200"/>
      <c r="IJ68" s="200"/>
      <c r="IK68" s="200"/>
      <c r="IL68" s="200"/>
      <c r="IM68" s="200"/>
      <c r="IN68" s="200"/>
      <c r="IO68" s="200"/>
      <c r="IP68" s="200"/>
      <c r="IQ68" s="200"/>
      <c r="IR68" s="200"/>
      <c r="IS68" s="200"/>
      <c r="IT68" s="200"/>
      <c r="IU68" s="200"/>
      <c r="IV68" s="200"/>
      <c r="IW68" s="200"/>
      <c r="IX68" s="200"/>
      <c r="IY68" s="200"/>
      <c r="IZ68" s="200"/>
      <c r="JA68" s="200"/>
      <c r="JB68" s="200"/>
      <c r="JC68" s="200"/>
      <c r="JD68" s="200"/>
      <c r="JE68" s="200"/>
      <c r="JF68" s="200"/>
      <c r="JG68" s="200"/>
      <c r="JH68" s="200"/>
      <c r="JI68" s="200"/>
      <c r="JJ68" s="200"/>
      <c r="JK68" s="200"/>
      <c r="JL68" s="200"/>
      <c r="JM68" s="200"/>
      <c r="JN68" s="200"/>
      <c r="JO68" s="200"/>
      <c r="JP68" s="200"/>
      <c r="JQ68" s="200"/>
      <c r="JR68" s="200"/>
      <c r="JS68" s="200"/>
      <c r="JT68" s="200"/>
      <c r="JU68" s="200"/>
      <c r="JV68" s="200"/>
      <c r="JW68" s="200"/>
      <c r="JX68" s="200"/>
      <c r="JY68" s="200"/>
      <c r="JZ68" s="200"/>
      <c r="KA68" s="200"/>
      <c r="KB68" s="200"/>
      <c r="KC68" s="200"/>
      <c r="KD68" s="200"/>
      <c r="KE68" s="200"/>
      <c r="KF68" s="200"/>
      <c r="KG68" s="200"/>
      <c r="KH68" s="200"/>
      <c r="KI68" s="200"/>
      <c r="KJ68" s="200"/>
      <c r="KK68" s="200"/>
      <c r="KL68" s="200"/>
      <c r="KM68" s="200"/>
      <c r="KN68" s="200"/>
      <c r="KO68" s="200"/>
      <c r="KP68" s="200"/>
      <c r="KQ68" s="200"/>
      <c r="KR68" s="200"/>
      <c r="KS68" s="200"/>
      <c r="KT68" s="200"/>
      <c r="KU68" s="200"/>
      <c r="KV68" s="200"/>
      <c r="KW68" s="200"/>
      <c r="KX68" s="200"/>
      <c r="KY68" s="200"/>
      <c r="KZ68" s="200"/>
      <c r="LA68" s="200"/>
      <c r="LB68" s="200"/>
      <c r="LC68" s="200"/>
      <c r="LD68" s="200"/>
      <c r="LE68" s="200"/>
      <c r="LF68" s="200"/>
      <c r="LG68" s="200"/>
      <c r="LH68" s="200"/>
      <c r="LI68" s="200"/>
      <c r="LJ68" s="200"/>
      <c r="LK68" s="200"/>
      <c r="LL68" s="200"/>
      <c r="LM68" s="200"/>
      <c r="LN68" s="200"/>
      <c r="LO68" s="200"/>
      <c r="LP68" s="200"/>
      <c r="LQ68" s="200"/>
      <c r="LR68" s="200"/>
      <c r="LS68" s="200"/>
      <c r="LT68" s="200"/>
      <c r="LU68" s="200"/>
      <c r="LV68" s="200"/>
      <c r="LW68" s="200"/>
      <c r="LX68" s="200"/>
      <c r="LY68" s="200"/>
      <c r="LZ68" s="200"/>
      <c r="MA68" s="200"/>
      <c r="MB68" s="200"/>
      <c r="MC68" s="200"/>
      <c r="MD68" s="200"/>
      <c r="ME68" s="200"/>
      <c r="MF68" s="200"/>
      <c r="MG68" s="200"/>
      <c r="MH68" s="200"/>
      <c r="MI68" s="200"/>
      <c r="MJ68" s="200"/>
      <c r="MK68" s="200"/>
      <c r="ML68" s="200"/>
      <c r="MM68" s="200"/>
      <c r="MN68" s="200"/>
      <c r="MO68" s="200"/>
      <c r="MP68" s="200"/>
      <c r="MQ68" s="200"/>
      <c r="MR68" s="200"/>
      <c r="MS68" s="200"/>
      <c r="MT68" s="200"/>
      <c r="MU68" s="200"/>
      <c r="MV68" s="200"/>
      <c r="MW68" s="200"/>
      <c r="MX68" s="200"/>
      <c r="MY68" s="200"/>
      <c r="MZ68" s="200"/>
      <c r="NA68" s="200"/>
      <c r="NB68" s="200"/>
      <c r="NC68" s="200"/>
      <c r="ND68" s="200"/>
      <c r="NE68" s="200"/>
      <c r="NF68" s="200"/>
      <c r="NG68" s="200"/>
      <c r="NH68" s="200"/>
      <c r="NI68" s="200"/>
      <c r="NJ68" s="200"/>
      <c r="NK68" s="200"/>
      <c r="NL68" s="200"/>
      <c r="NM68" s="200"/>
      <c r="NN68" s="200"/>
      <c r="NO68" s="200"/>
      <c r="NP68" s="200"/>
      <c r="NQ68" s="200"/>
      <c r="NR68" s="200"/>
      <c r="NS68" s="200"/>
      <c r="NT68" s="200"/>
      <c r="NU68" s="200"/>
      <c r="NV68" s="200"/>
      <c r="NW68" s="200"/>
      <c r="NX68" s="200"/>
      <c r="NY68" s="200"/>
      <c r="NZ68" s="200"/>
      <c r="OA68" s="200"/>
      <c r="OB68" s="200"/>
      <c r="OC68" s="200"/>
      <c r="OD68" s="200"/>
      <c r="OE68" s="200"/>
      <c r="OF68" s="200"/>
      <c r="OG68" s="200"/>
      <c r="OH68" s="200"/>
      <c r="OI68" s="200"/>
      <c r="OJ68" s="200"/>
      <c r="OK68" s="200"/>
      <c r="OL68" s="200"/>
      <c r="OM68" s="200"/>
      <c r="ON68" s="200"/>
      <c r="OO68" s="200"/>
      <c r="OP68" s="200"/>
      <c r="OQ68" s="200"/>
      <c r="OR68" s="200"/>
      <c r="OS68" s="200"/>
      <c r="OT68" s="200"/>
      <c r="OU68" s="200"/>
      <c r="OV68" s="200"/>
      <c r="OW68" s="200"/>
      <c r="OX68" s="200"/>
      <c r="OY68" s="200"/>
      <c r="OZ68" s="200"/>
      <c r="PA68" s="200"/>
      <c r="PB68" s="200"/>
      <c r="PC68" s="200"/>
      <c r="PD68" s="200"/>
      <c r="PE68" s="200"/>
      <c r="PF68" s="200"/>
      <c r="PG68" s="202"/>
    </row>
    <row r="69" ht="15.75" customHeight="1">
      <c r="B69" s="203">
        <f t="shared" si="4"/>
        <v>51</v>
      </c>
      <c r="C69" s="204" t="str">
        <f t="shared" si="5"/>
        <v/>
      </c>
      <c r="D69" s="217"/>
      <c r="E69" s="206"/>
      <c r="F69" s="217"/>
      <c r="G69" s="218"/>
      <c r="H69" s="225"/>
      <c r="I69" s="210" t="str">
        <f>IF(ISBLANK(H69),"",
IF(EXACT($J$15,"x"),
WORKDAY(G69,H69-1,Feiertage!$B$6:$B$23),G69+H69-1))</f>
        <v/>
      </c>
      <c r="J69" s="220"/>
      <c r="K69" s="221"/>
      <c r="L69" s="222"/>
      <c r="M69" s="223"/>
      <c r="N69" s="223"/>
      <c r="O69" s="223"/>
      <c r="P69" s="197" t="str">
        <f>IF(ISBLANK(O69),"",
VLOOKUP(O69,Ressourcen!$C$8:$I$25,6,FALSE)-VLOOKUP(O69,Ressourcen!$C$8:$I$25,7,FALSE))</f>
        <v/>
      </c>
      <c r="Q69" s="224"/>
      <c r="R69" s="199"/>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200"/>
      <c r="FH69" s="200"/>
      <c r="FI69" s="200"/>
      <c r="FJ69" s="200"/>
      <c r="FK69" s="200"/>
      <c r="FL69" s="200"/>
      <c r="FM69" s="200"/>
      <c r="FN69" s="200"/>
      <c r="FO69" s="200"/>
      <c r="FP69" s="200"/>
      <c r="FQ69" s="200"/>
      <c r="FR69" s="200"/>
      <c r="FS69" s="200"/>
      <c r="FT69" s="200"/>
      <c r="FU69" s="200"/>
      <c r="FV69" s="200"/>
      <c r="FW69" s="200"/>
      <c r="FX69" s="200"/>
      <c r="FY69" s="200"/>
      <c r="FZ69" s="200"/>
      <c r="GA69" s="200"/>
      <c r="GB69" s="200"/>
      <c r="GC69" s="200"/>
      <c r="GD69" s="200"/>
      <c r="GE69" s="200"/>
      <c r="GF69" s="200"/>
      <c r="GG69" s="200"/>
      <c r="GH69" s="200"/>
      <c r="GI69" s="200"/>
      <c r="GJ69" s="200"/>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200"/>
      <c r="HO69" s="200"/>
      <c r="HP69" s="200"/>
      <c r="HQ69" s="200"/>
      <c r="HR69" s="200"/>
      <c r="HS69" s="200"/>
      <c r="HT69" s="200"/>
      <c r="HU69" s="200"/>
      <c r="HV69" s="200"/>
      <c r="HW69" s="200"/>
      <c r="HX69" s="200"/>
      <c r="HY69" s="200"/>
      <c r="HZ69" s="200"/>
      <c r="IA69" s="200"/>
      <c r="IB69" s="200"/>
      <c r="IC69" s="200"/>
      <c r="ID69" s="200"/>
      <c r="IE69" s="200"/>
      <c r="IF69" s="200"/>
      <c r="IG69" s="200"/>
      <c r="IH69" s="200"/>
      <c r="II69" s="200"/>
      <c r="IJ69" s="200"/>
      <c r="IK69" s="200"/>
      <c r="IL69" s="200"/>
      <c r="IM69" s="200"/>
      <c r="IN69" s="200"/>
      <c r="IO69" s="200"/>
      <c r="IP69" s="200"/>
      <c r="IQ69" s="200"/>
      <c r="IR69" s="200"/>
      <c r="IS69" s="200"/>
      <c r="IT69" s="200"/>
      <c r="IU69" s="200"/>
      <c r="IV69" s="200"/>
      <c r="IW69" s="200"/>
      <c r="IX69" s="200"/>
      <c r="IY69" s="200"/>
      <c r="IZ69" s="200"/>
      <c r="JA69" s="200"/>
      <c r="JB69" s="200"/>
      <c r="JC69" s="200"/>
      <c r="JD69" s="200"/>
      <c r="JE69" s="200"/>
      <c r="JF69" s="200"/>
      <c r="JG69" s="200"/>
      <c r="JH69" s="200"/>
      <c r="JI69" s="200"/>
      <c r="JJ69" s="200"/>
      <c r="JK69" s="200"/>
      <c r="JL69" s="200"/>
      <c r="JM69" s="200"/>
      <c r="JN69" s="200"/>
      <c r="JO69" s="200"/>
      <c r="JP69" s="200"/>
      <c r="JQ69" s="200"/>
      <c r="JR69" s="200"/>
      <c r="JS69" s="200"/>
      <c r="JT69" s="200"/>
      <c r="JU69" s="200"/>
      <c r="JV69" s="200"/>
      <c r="JW69" s="200"/>
      <c r="JX69" s="200"/>
      <c r="JY69" s="200"/>
      <c r="JZ69" s="200"/>
      <c r="KA69" s="200"/>
      <c r="KB69" s="200"/>
      <c r="KC69" s="200"/>
      <c r="KD69" s="200"/>
      <c r="KE69" s="200"/>
      <c r="KF69" s="200"/>
      <c r="KG69" s="200"/>
      <c r="KH69" s="200"/>
      <c r="KI69" s="200"/>
      <c r="KJ69" s="200"/>
      <c r="KK69" s="200"/>
      <c r="KL69" s="200"/>
      <c r="KM69" s="200"/>
      <c r="KN69" s="200"/>
      <c r="KO69" s="200"/>
      <c r="KP69" s="200"/>
      <c r="KQ69" s="200"/>
      <c r="KR69" s="200"/>
      <c r="KS69" s="200"/>
      <c r="KT69" s="200"/>
      <c r="KU69" s="200"/>
      <c r="KV69" s="200"/>
      <c r="KW69" s="200"/>
      <c r="KX69" s="200"/>
      <c r="KY69" s="200"/>
      <c r="KZ69" s="200"/>
      <c r="LA69" s="200"/>
      <c r="LB69" s="200"/>
      <c r="LC69" s="200"/>
      <c r="LD69" s="200"/>
      <c r="LE69" s="200"/>
      <c r="LF69" s="200"/>
      <c r="LG69" s="200"/>
      <c r="LH69" s="200"/>
      <c r="LI69" s="200"/>
      <c r="LJ69" s="200"/>
      <c r="LK69" s="200"/>
      <c r="LL69" s="200"/>
      <c r="LM69" s="200"/>
      <c r="LN69" s="200"/>
      <c r="LO69" s="200"/>
      <c r="LP69" s="200"/>
      <c r="LQ69" s="200"/>
      <c r="LR69" s="200"/>
      <c r="LS69" s="200"/>
      <c r="LT69" s="200"/>
      <c r="LU69" s="200"/>
      <c r="LV69" s="200"/>
      <c r="LW69" s="200"/>
      <c r="LX69" s="200"/>
      <c r="LY69" s="200"/>
      <c r="LZ69" s="200"/>
      <c r="MA69" s="200"/>
      <c r="MB69" s="200"/>
      <c r="MC69" s="200"/>
      <c r="MD69" s="200"/>
      <c r="ME69" s="200"/>
      <c r="MF69" s="200"/>
      <c r="MG69" s="200"/>
      <c r="MH69" s="200"/>
      <c r="MI69" s="200"/>
      <c r="MJ69" s="200"/>
      <c r="MK69" s="200"/>
      <c r="ML69" s="200"/>
      <c r="MM69" s="200"/>
      <c r="MN69" s="200"/>
      <c r="MO69" s="200"/>
      <c r="MP69" s="200"/>
      <c r="MQ69" s="200"/>
      <c r="MR69" s="200"/>
      <c r="MS69" s="200"/>
      <c r="MT69" s="200"/>
      <c r="MU69" s="200"/>
      <c r="MV69" s="200"/>
      <c r="MW69" s="200"/>
      <c r="MX69" s="200"/>
      <c r="MY69" s="200"/>
      <c r="MZ69" s="200"/>
      <c r="NA69" s="200"/>
      <c r="NB69" s="200"/>
      <c r="NC69" s="200"/>
      <c r="ND69" s="200"/>
      <c r="NE69" s="200"/>
      <c r="NF69" s="200"/>
      <c r="NG69" s="200"/>
      <c r="NH69" s="200"/>
      <c r="NI69" s="200"/>
      <c r="NJ69" s="200"/>
      <c r="NK69" s="200"/>
      <c r="NL69" s="200"/>
      <c r="NM69" s="200"/>
      <c r="NN69" s="200"/>
      <c r="NO69" s="200"/>
      <c r="NP69" s="200"/>
      <c r="NQ69" s="200"/>
      <c r="NR69" s="200"/>
      <c r="NS69" s="200"/>
      <c r="NT69" s="200"/>
      <c r="NU69" s="200"/>
      <c r="NV69" s="200"/>
      <c r="NW69" s="200"/>
      <c r="NX69" s="200"/>
      <c r="NY69" s="200"/>
      <c r="NZ69" s="200"/>
      <c r="OA69" s="200"/>
      <c r="OB69" s="200"/>
      <c r="OC69" s="200"/>
      <c r="OD69" s="200"/>
      <c r="OE69" s="200"/>
      <c r="OF69" s="200"/>
      <c r="OG69" s="200"/>
      <c r="OH69" s="200"/>
      <c r="OI69" s="200"/>
      <c r="OJ69" s="200"/>
      <c r="OK69" s="200"/>
      <c r="OL69" s="200"/>
      <c r="OM69" s="200"/>
      <c r="ON69" s="200"/>
      <c r="OO69" s="200"/>
      <c r="OP69" s="200"/>
      <c r="OQ69" s="200"/>
      <c r="OR69" s="200"/>
      <c r="OS69" s="200"/>
      <c r="OT69" s="200"/>
      <c r="OU69" s="200"/>
      <c r="OV69" s="200"/>
      <c r="OW69" s="200"/>
      <c r="OX69" s="200"/>
      <c r="OY69" s="200"/>
      <c r="OZ69" s="200"/>
      <c r="PA69" s="200"/>
      <c r="PB69" s="200"/>
      <c r="PC69" s="200"/>
      <c r="PD69" s="200"/>
      <c r="PE69" s="200"/>
      <c r="PF69" s="200"/>
      <c r="PG69" s="202"/>
    </row>
    <row r="70" ht="15.75" customHeight="1">
      <c r="B70" s="203">
        <f t="shared" si="4"/>
        <v>52</v>
      </c>
      <c r="C70" s="204" t="str">
        <f t="shared" si="5"/>
        <v/>
      </c>
      <c r="D70" s="217"/>
      <c r="E70" s="206"/>
      <c r="F70" s="207"/>
      <c r="G70" s="218"/>
      <c r="H70" s="225"/>
      <c r="I70" s="210" t="str">
        <f>IF(ISBLANK(H70),"",
IF(EXACT($J$15,"x"),
WORKDAY(G70,H70-1,Feiertage!$B$6:$B$23),G70+H70-1))</f>
        <v/>
      </c>
      <c r="J70" s="220"/>
      <c r="K70" s="221"/>
      <c r="L70" s="222"/>
      <c r="M70" s="223"/>
      <c r="N70" s="223"/>
      <c r="O70" s="223"/>
      <c r="P70" s="197" t="str">
        <f>IF(ISBLANK(O70),"",
VLOOKUP(O70,Ressourcen!$C$8:$I$25,6,FALSE)-VLOOKUP(O70,Ressourcen!$C$8:$I$25,7,FALSE))</f>
        <v/>
      </c>
      <c r="Q70" s="224"/>
      <c r="R70" s="199"/>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200"/>
      <c r="FH70" s="200"/>
      <c r="FI70" s="200"/>
      <c r="FJ70" s="200"/>
      <c r="FK70" s="200"/>
      <c r="FL70" s="200"/>
      <c r="FM70" s="200"/>
      <c r="FN70" s="200"/>
      <c r="FO70" s="200"/>
      <c r="FP70" s="200"/>
      <c r="FQ70" s="200"/>
      <c r="FR70" s="200"/>
      <c r="FS70" s="200"/>
      <c r="FT70" s="200"/>
      <c r="FU70" s="200"/>
      <c r="FV70" s="200"/>
      <c r="FW70" s="200"/>
      <c r="FX70" s="200"/>
      <c r="FY70" s="200"/>
      <c r="FZ70" s="200"/>
      <c r="GA70" s="200"/>
      <c r="GB70" s="200"/>
      <c r="GC70" s="200"/>
      <c r="GD70" s="200"/>
      <c r="GE70" s="200"/>
      <c r="GF70" s="200"/>
      <c r="GG70" s="200"/>
      <c r="GH70" s="200"/>
      <c r="GI70" s="200"/>
      <c r="GJ70" s="200"/>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200"/>
      <c r="HO70" s="200"/>
      <c r="HP70" s="200"/>
      <c r="HQ70" s="200"/>
      <c r="HR70" s="200"/>
      <c r="HS70" s="200"/>
      <c r="HT70" s="200"/>
      <c r="HU70" s="200"/>
      <c r="HV70" s="200"/>
      <c r="HW70" s="200"/>
      <c r="HX70" s="200"/>
      <c r="HY70" s="200"/>
      <c r="HZ70" s="200"/>
      <c r="IA70" s="200"/>
      <c r="IB70" s="200"/>
      <c r="IC70" s="200"/>
      <c r="ID70" s="200"/>
      <c r="IE70" s="200"/>
      <c r="IF70" s="200"/>
      <c r="IG70" s="200"/>
      <c r="IH70" s="200"/>
      <c r="II70" s="200"/>
      <c r="IJ70" s="200"/>
      <c r="IK70" s="200"/>
      <c r="IL70" s="200"/>
      <c r="IM70" s="200"/>
      <c r="IN70" s="200"/>
      <c r="IO70" s="200"/>
      <c r="IP70" s="200"/>
      <c r="IQ70" s="200"/>
      <c r="IR70" s="200"/>
      <c r="IS70" s="200"/>
      <c r="IT70" s="200"/>
      <c r="IU70" s="200"/>
      <c r="IV70" s="200"/>
      <c r="IW70" s="200"/>
      <c r="IX70" s="200"/>
      <c r="IY70" s="200"/>
      <c r="IZ70" s="200"/>
      <c r="JA70" s="200"/>
      <c r="JB70" s="200"/>
      <c r="JC70" s="200"/>
      <c r="JD70" s="200"/>
      <c r="JE70" s="200"/>
      <c r="JF70" s="200"/>
      <c r="JG70" s="200"/>
      <c r="JH70" s="200"/>
      <c r="JI70" s="200"/>
      <c r="JJ70" s="200"/>
      <c r="JK70" s="200"/>
      <c r="JL70" s="200"/>
      <c r="JM70" s="200"/>
      <c r="JN70" s="200"/>
      <c r="JO70" s="200"/>
      <c r="JP70" s="200"/>
      <c r="JQ70" s="200"/>
      <c r="JR70" s="200"/>
      <c r="JS70" s="200"/>
      <c r="JT70" s="200"/>
      <c r="JU70" s="200"/>
      <c r="JV70" s="200"/>
      <c r="JW70" s="200"/>
      <c r="JX70" s="200"/>
      <c r="JY70" s="200"/>
      <c r="JZ70" s="200"/>
      <c r="KA70" s="200"/>
      <c r="KB70" s="200"/>
      <c r="KC70" s="200"/>
      <c r="KD70" s="200"/>
      <c r="KE70" s="200"/>
      <c r="KF70" s="200"/>
      <c r="KG70" s="200"/>
      <c r="KH70" s="200"/>
      <c r="KI70" s="200"/>
      <c r="KJ70" s="200"/>
      <c r="KK70" s="200"/>
      <c r="KL70" s="200"/>
      <c r="KM70" s="200"/>
      <c r="KN70" s="200"/>
      <c r="KO70" s="200"/>
      <c r="KP70" s="200"/>
      <c r="KQ70" s="200"/>
      <c r="KR70" s="200"/>
      <c r="KS70" s="200"/>
      <c r="KT70" s="200"/>
      <c r="KU70" s="200"/>
      <c r="KV70" s="200"/>
      <c r="KW70" s="200"/>
      <c r="KX70" s="200"/>
      <c r="KY70" s="200"/>
      <c r="KZ70" s="200"/>
      <c r="LA70" s="200"/>
      <c r="LB70" s="200"/>
      <c r="LC70" s="200"/>
      <c r="LD70" s="200"/>
      <c r="LE70" s="200"/>
      <c r="LF70" s="200"/>
      <c r="LG70" s="200"/>
      <c r="LH70" s="200"/>
      <c r="LI70" s="200"/>
      <c r="LJ70" s="200"/>
      <c r="LK70" s="200"/>
      <c r="LL70" s="200"/>
      <c r="LM70" s="200"/>
      <c r="LN70" s="200"/>
      <c r="LO70" s="200"/>
      <c r="LP70" s="200"/>
      <c r="LQ70" s="200"/>
      <c r="LR70" s="200"/>
      <c r="LS70" s="200"/>
      <c r="LT70" s="200"/>
      <c r="LU70" s="200"/>
      <c r="LV70" s="200"/>
      <c r="LW70" s="200"/>
      <c r="LX70" s="200"/>
      <c r="LY70" s="200"/>
      <c r="LZ70" s="200"/>
      <c r="MA70" s="200"/>
      <c r="MB70" s="200"/>
      <c r="MC70" s="200"/>
      <c r="MD70" s="200"/>
      <c r="ME70" s="200"/>
      <c r="MF70" s="200"/>
      <c r="MG70" s="200"/>
      <c r="MH70" s="200"/>
      <c r="MI70" s="200"/>
      <c r="MJ70" s="200"/>
      <c r="MK70" s="200"/>
      <c r="ML70" s="200"/>
      <c r="MM70" s="200"/>
      <c r="MN70" s="200"/>
      <c r="MO70" s="200"/>
      <c r="MP70" s="200"/>
      <c r="MQ70" s="200"/>
      <c r="MR70" s="200"/>
      <c r="MS70" s="200"/>
      <c r="MT70" s="200"/>
      <c r="MU70" s="200"/>
      <c r="MV70" s="200"/>
      <c r="MW70" s="200"/>
      <c r="MX70" s="200"/>
      <c r="MY70" s="200"/>
      <c r="MZ70" s="200"/>
      <c r="NA70" s="200"/>
      <c r="NB70" s="200"/>
      <c r="NC70" s="200"/>
      <c r="ND70" s="200"/>
      <c r="NE70" s="200"/>
      <c r="NF70" s="200"/>
      <c r="NG70" s="200"/>
      <c r="NH70" s="200"/>
      <c r="NI70" s="200"/>
      <c r="NJ70" s="200"/>
      <c r="NK70" s="200"/>
      <c r="NL70" s="200"/>
      <c r="NM70" s="200"/>
      <c r="NN70" s="200"/>
      <c r="NO70" s="200"/>
      <c r="NP70" s="200"/>
      <c r="NQ70" s="200"/>
      <c r="NR70" s="200"/>
      <c r="NS70" s="200"/>
      <c r="NT70" s="200"/>
      <c r="NU70" s="200"/>
      <c r="NV70" s="200"/>
      <c r="NW70" s="200"/>
      <c r="NX70" s="200"/>
      <c r="NY70" s="200"/>
      <c r="NZ70" s="200"/>
      <c r="OA70" s="200"/>
      <c r="OB70" s="200"/>
      <c r="OC70" s="200"/>
      <c r="OD70" s="200"/>
      <c r="OE70" s="200"/>
      <c r="OF70" s="200"/>
      <c r="OG70" s="200"/>
      <c r="OH70" s="200"/>
      <c r="OI70" s="200"/>
      <c r="OJ70" s="200"/>
      <c r="OK70" s="200"/>
      <c r="OL70" s="200"/>
      <c r="OM70" s="200"/>
      <c r="ON70" s="200"/>
      <c r="OO70" s="200"/>
      <c r="OP70" s="200"/>
      <c r="OQ70" s="200"/>
      <c r="OR70" s="200"/>
      <c r="OS70" s="200"/>
      <c r="OT70" s="200"/>
      <c r="OU70" s="200"/>
      <c r="OV70" s="200"/>
      <c r="OW70" s="200"/>
      <c r="OX70" s="200"/>
      <c r="OY70" s="200"/>
      <c r="OZ70" s="200"/>
      <c r="PA70" s="200"/>
      <c r="PB70" s="200"/>
      <c r="PC70" s="200"/>
      <c r="PD70" s="200"/>
      <c r="PE70" s="200"/>
      <c r="PF70" s="200"/>
      <c r="PG70" s="202"/>
    </row>
    <row r="71" ht="15.75" customHeight="1">
      <c r="B71" s="203">
        <f t="shared" si="4"/>
        <v>53</v>
      </c>
      <c r="C71" s="204" t="str">
        <f t="shared" si="5"/>
        <v/>
      </c>
      <c r="D71" s="217"/>
      <c r="E71" s="206"/>
      <c r="F71" s="217"/>
      <c r="G71" s="218"/>
      <c r="H71" s="225"/>
      <c r="I71" s="210" t="str">
        <f>IF(ISBLANK(H71),"",
IF(EXACT($J$15,"x"),
WORKDAY(G71,H71-1,Feiertage!$B$6:$B$23),G71+H71-1))</f>
        <v/>
      </c>
      <c r="J71" s="220"/>
      <c r="K71" s="221"/>
      <c r="L71" s="222"/>
      <c r="M71" s="223"/>
      <c r="N71" s="223"/>
      <c r="O71" s="223"/>
      <c r="P71" s="197" t="str">
        <f>IF(ISBLANK(O71),"",
VLOOKUP(O71,Ressourcen!$C$8:$I$25,6,FALSE)-VLOOKUP(O71,Ressourcen!$C$8:$I$25,7,FALSE))</f>
        <v/>
      </c>
      <c r="Q71" s="224"/>
      <c r="R71" s="199"/>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0"/>
      <c r="FF71" s="200"/>
      <c r="FG71" s="200"/>
      <c r="FH71" s="200"/>
      <c r="FI71" s="200"/>
      <c r="FJ71" s="200"/>
      <c r="FK71" s="200"/>
      <c r="FL71" s="200"/>
      <c r="FM71" s="200"/>
      <c r="FN71" s="200"/>
      <c r="FO71" s="200"/>
      <c r="FP71" s="200"/>
      <c r="FQ71" s="200"/>
      <c r="FR71" s="200"/>
      <c r="FS71" s="200"/>
      <c r="FT71" s="200"/>
      <c r="FU71" s="200"/>
      <c r="FV71" s="200"/>
      <c r="FW71" s="200"/>
      <c r="FX71" s="200"/>
      <c r="FY71" s="200"/>
      <c r="FZ71" s="200"/>
      <c r="GA71" s="200"/>
      <c r="GB71" s="200"/>
      <c r="GC71" s="200"/>
      <c r="GD71" s="200"/>
      <c r="GE71" s="200"/>
      <c r="GF71" s="200"/>
      <c r="GG71" s="200"/>
      <c r="GH71" s="200"/>
      <c r="GI71" s="200"/>
      <c r="GJ71" s="200"/>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200"/>
      <c r="HO71" s="200"/>
      <c r="HP71" s="200"/>
      <c r="HQ71" s="200"/>
      <c r="HR71" s="200"/>
      <c r="HS71" s="200"/>
      <c r="HT71" s="200"/>
      <c r="HU71" s="200"/>
      <c r="HV71" s="200"/>
      <c r="HW71" s="200"/>
      <c r="HX71" s="200"/>
      <c r="HY71" s="200"/>
      <c r="HZ71" s="200"/>
      <c r="IA71" s="200"/>
      <c r="IB71" s="200"/>
      <c r="IC71" s="200"/>
      <c r="ID71" s="200"/>
      <c r="IE71" s="200"/>
      <c r="IF71" s="200"/>
      <c r="IG71" s="200"/>
      <c r="IH71" s="200"/>
      <c r="II71" s="200"/>
      <c r="IJ71" s="200"/>
      <c r="IK71" s="200"/>
      <c r="IL71" s="200"/>
      <c r="IM71" s="200"/>
      <c r="IN71" s="200"/>
      <c r="IO71" s="200"/>
      <c r="IP71" s="200"/>
      <c r="IQ71" s="200"/>
      <c r="IR71" s="200"/>
      <c r="IS71" s="200"/>
      <c r="IT71" s="200"/>
      <c r="IU71" s="200"/>
      <c r="IV71" s="200"/>
      <c r="IW71" s="200"/>
      <c r="IX71" s="200"/>
      <c r="IY71" s="200"/>
      <c r="IZ71" s="200"/>
      <c r="JA71" s="200"/>
      <c r="JB71" s="200"/>
      <c r="JC71" s="200"/>
      <c r="JD71" s="200"/>
      <c r="JE71" s="200"/>
      <c r="JF71" s="200"/>
      <c r="JG71" s="200"/>
      <c r="JH71" s="200"/>
      <c r="JI71" s="200"/>
      <c r="JJ71" s="200"/>
      <c r="JK71" s="200"/>
      <c r="JL71" s="200"/>
      <c r="JM71" s="200"/>
      <c r="JN71" s="200"/>
      <c r="JO71" s="200"/>
      <c r="JP71" s="200"/>
      <c r="JQ71" s="200"/>
      <c r="JR71" s="200"/>
      <c r="JS71" s="200"/>
      <c r="JT71" s="200"/>
      <c r="JU71" s="200"/>
      <c r="JV71" s="200"/>
      <c r="JW71" s="200"/>
      <c r="JX71" s="200"/>
      <c r="JY71" s="200"/>
      <c r="JZ71" s="200"/>
      <c r="KA71" s="200"/>
      <c r="KB71" s="200"/>
      <c r="KC71" s="200"/>
      <c r="KD71" s="200"/>
      <c r="KE71" s="200"/>
      <c r="KF71" s="200"/>
      <c r="KG71" s="200"/>
      <c r="KH71" s="200"/>
      <c r="KI71" s="200"/>
      <c r="KJ71" s="200"/>
      <c r="KK71" s="200"/>
      <c r="KL71" s="200"/>
      <c r="KM71" s="200"/>
      <c r="KN71" s="200"/>
      <c r="KO71" s="200"/>
      <c r="KP71" s="200"/>
      <c r="KQ71" s="200"/>
      <c r="KR71" s="200"/>
      <c r="KS71" s="200"/>
      <c r="KT71" s="200"/>
      <c r="KU71" s="200"/>
      <c r="KV71" s="200"/>
      <c r="KW71" s="200"/>
      <c r="KX71" s="200"/>
      <c r="KY71" s="200"/>
      <c r="KZ71" s="200"/>
      <c r="LA71" s="200"/>
      <c r="LB71" s="200"/>
      <c r="LC71" s="200"/>
      <c r="LD71" s="200"/>
      <c r="LE71" s="200"/>
      <c r="LF71" s="200"/>
      <c r="LG71" s="200"/>
      <c r="LH71" s="200"/>
      <c r="LI71" s="200"/>
      <c r="LJ71" s="200"/>
      <c r="LK71" s="200"/>
      <c r="LL71" s="200"/>
      <c r="LM71" s="200"/>
      <c r="LN71" s="200"/>
      <c r="LO71" s="200"/>
      <c r="LP71" s="200"/>
      <c r="LQ71" s="200"/>
      <c r="LR71" s="200"/>
      <c r="LS71" s="200"/>
      <c r="LT71" s="200"/>
      <c r="LU71" s="200"/>
      <c r="LV71" s="200"/>
      <c r="LW71" s="200"/>
      <c r="LX71" s="200"/>
      <c r="LY71" s="200"/>
      <c r="LZ71" s="200"/>
      <c r="MA71" s="200"/>
      <c r="MB71" s="200"/>
      <c r="MC71" s="200"/>
      <c r="MD71" s="200"/>
      <c r="ME71" s="200"/>
      <c r="MF71" s="200"/>
      <c r="MG71" s="200"/>
      <c r="MH71" s="200"/>
      <c r="MI71" s="200"/>
      <c r="MJ71" s="200"/>
      <c r="MK71" s="200"/>
      <c r="ML71" s="200"/>
      <c r="MM71" s="200"/>
      <c r="MN71" s="200"/>
      <c r="MO71" s="200"/>
      <c r="MP71" s="200"/>
      <c r="MQ71" s="200"/>
      <c r="MR71" s="200"/>
      <c r="MS71" s="200"/>
      <c r="MT71" s="200"/>
      <c r="MU71" s="200"/>
      <c r="MV71" s="200"/>
      <c r="MW71" s="200"/>
      <c r="MX71" s="200"/>
      <c r="MY71" s="200"/>
      <c r="MZ71" s="200"/>
      <c r="NA71" s="200"/>
      <c r="NB71" s="200"/>
      <c r="NC71" s="200"/>
      <c r="ND71" s="200"/>
      <c r="NE71" s="200"/>
      <c r="NF71" s="200"/>
      <c r="NG71" s="200"/>
      <c r="NH71" s="200"/>
      <c r="NI71" s="200"/>
      <c r="NJ71" s="200"/>
      <c r="NK71" s="200"/>
      <c r="NL71" s="200"/>
      <c r="NM71" s="200"/>
      <c r="NN71" s="200"/>
      <c r="NO71" s="200"/>
      <c r="NP71" s="200"/>
      <c r="NQ71" s="200"/>
      <c r="NR71" s="200"/>
      <c r="NS71" s="200"/>
      <c r="NT71" s="200"/>
      <c r="NU71" s="200"/>
      <c r="NV71" s="200"/>
      <c r="NW71" s="200"/>
      <c r="NX71" s="200"/>
      <c r="NY71" s="200"/>
      <c r="NZ71" s="200"/>
      <c r="OA71" s="200"/>
      <c r="OB71" s="200"/>
      <c r="OC71" s="200"/>
      <c r="OD71" s="200"/>
      <c r="OE71" s="200"/>
      <c r="OF71" s="200"/>
      <c r="OG71" s="200"/>
      <c r="OH71" s="200"/>
      <c r="OI71" s="200"/>
      <c r="OJ71" s="200"/>
      <c r="OK71" s="200"/>
      <c r="OL71" s="200"/>
      <c r="OM71" s="200"/>
      <c r="ON71" s="200"/>
      <c r="OO71" s="200"/>
      <c r="OP71" s="200"/>
      <c r="OQ71" s="200"/>
      <c r="OR71" s="200"/>
      <c r="OS71" s="200"/>
      <c r="OT71" s="200"/>
      <c r="OU71" s="200"/>
      <c r="OV71" s="200"/>
      <c r="OW71" s="200"/>
      <c r="OX71" s="200"/>
      <c r="OY71" s="200"/>
      <c r="OZ71" s="200"/>
      <c r="PA71" s="200"/>
      <c r="PB71" s="200"/>
      <c r="PC71" s="200"/>
      <c r="PD71" s="200"/>
      <c r="PE71" s="200"/>
      <c r="PF71" s="200"/>
      <c r="PG71" s="202"/>
    </row>
    <row r="72" ht="15.75" customHeight="1">
      <c r="B72" s="203">
        <f t="shared" si="4"/>
        <v>54</v>
      </c>
      <c r="C72" s="204" t="str">
        <f t="shared" si="5"/>
        <v/>
      </c>
      <c r="D72" s="217"/>
      <c r="E72" s="206"/>
      <c r="F72" s="207"/>
      <c r="G72" s="218"/>
      <c r="H72" s="225"/>
      <c r="I72" s="210" t="str">
        <f>IF(ISBLANK(H72),"",
IF(EXACT($J$15,"x"),
WORKDAY(G72,H72-1,Feiertage!$B$6:$B$23),G72+H72-1))</f>
        <v/>
      </c>
      <c r="J72" s="220"/>
      <c r="K72" s="221"/>
      <c r="L72" s="222"/>
      <c r="M72" s="223"/>
      <c r="N72" s="223"/>
      <c r="O72" s="223"/>
      <c r="P72" s="197" t="str">
        <f>IF(ISBLANK(O72),"",
VLOOKUP(O72,Ressourcen!$C$8:$I$25,6,FALSE)-VLOOKUP(O72,Ressourcen!$C$8:$I$25,7,FALSE))</f>
        <v/>
      </c>
      <c r="Q72" s="224"/>
      <c r="R72" s="199"/>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c r="IW72" s="200"/>
      <c r="IX72" s="200"/>
      <c r="IY72" s="200"/>
      <c r="IZ72" s="200"/>
      <c r="JA72" s="200"/>
      <c r="JB72" s="200"/>
      <c r="JC72" s="200"/>
      <c r="JD72" s="200"/>
      <c r="JE72" s="200"/>
      <c r="JF72" s="200"/>
      <c r="JG72" s="200"/>
      <c r="JH72" s="200"/>
      <c r="JI72" s="200"/>
      <c r="JJ72" s="200"/>
      <c r="JK72" s="200"/>
      <c r="JL72" s="200"/>
      <c r="JM72" s="200"/>
      <c r="JN72" s="200"/>
      <c r="JO72" s="200"/>
      <c r="JP72" s="200"/>
      <c r="JQ72" s="200"/>
      <c r="JR72" s="200"/>
      <c r="JS72" s="200"/>
      <c r="JT72" s="200"/>
      <c r="JU72" s="200"/>
      <c r="JV72" s="200"/>
      <c r="JW72" s="200"/>
      <c r="JX72" s="200"/>
      <c r="JY72" s="200"/>
      <c r="JZ72" s="200"/>
      <c r="KA72" s="200"/>
      <c r="KB72" s="200"/>
      <c r="KC72" s="200"/>
      <c r="KD72" s="200"/>
      <c r="KE72" s="200"/>
      <c r="KF72" s="200"/>
      <c r="KG72" s="200"/>
      <c r="KH72" s="200"/>
      <c r="KI72" s="200"/>
      <c r="KJ72" s="200"/>
      <c r="KK72" s="200"/>
      <c r="KL72" s="200"/>
      <c r="KM72" s="200"/>
      <c r="KN72" s="200"/>
      <c r="KO72" s="200"/>
      <c r="KP72" s="200"/>
      <c r="KQ72" s="200"/>
      <c r="KR72" s="200"/>
      <c r="KS72" s="200"/>
      <c r="KT72" s="200"/>
      <c r="KU72" s="200"/>
      <c r="KV72" s="200"/>
      <c r="KW72" s="200"/>
      <c r="KX72" s="200"/>
      <c r="KY72" s="200"/>
      <c r="KZ72" s="200"/>
      <c r="LA72" s="200"/>
      <c r="LB72" s="200"/>
      <c r="LC72" s="200"/>
      <c r="LD72" s="200"/>
      <c r="LE72" s="200"/>
      <c r="LF72" s="200"/>
      <c r="LG72" s="200"/>
      <c r="LH72" s="200"/>
      <c r="LI72" s="200"/>
      <c r="LJ72" s="200"/>
      <c r="LK72" s="200"/>
      <c r="LL72" s="200"/>
      <c r="LM72" s="200"/>
      <c r="LN72" s="200"/>
      <c r="LO72" s="200"/>
      <c r="LP72" s="200"/>
      <c r="LQ72" s="200"/>
      <c r="LR72" s="200"/>
      <c r="LS72" s="200"/>
      <c r="LT72" s="200"/>
      <c r="LU72" s="200"/>
      <c r="LV72" s="200"/>
      <c r="LW72" s="200"/>
      <c r="LX72" s="200"/>
      <c r="LY72" s="200"/>
      <c r="LZ72" s="200"/>
      <c r="MA72" s="200"/>
      <c r="MB72" s="200"/>
      <c r="MC72" s="200"/>
      <c r="MD72" s="200"/>
      <c r="ME72" s="200"/>
      <c r="MF72" s="200"/>
      <c r="MG72" s="200"/>
      <c r="MH72" s="200"/>
      <c r="MI72" s="200"/>
      <c r="MJ72" s="200"/>
      <c r="MK72" s="200"/>
      <c r="ML72" s="200"/>
      <c r="MM72" s="200"/>
      <c r="MN72" s="200"/>
      <c r="MO72" s="200"/>
      <c r="MP72" s="200"/>
      <c r="MQ72" s="200"/>
      <c r="MR72" s="200"/>
      <c r="MS72" s="200"/>
      <c r="MT72" s="200"/>
      <c r="MU72" s="200"/>
      <c r="MV72" s="200"/>
      <c r="MW72" s="200"/>
      <c r="MX72" s="200"/>
      <c r="MY72" s="200"/>
      <c r="MZ72" s="200"/>
      <c r="NA72" s="200"/>
      <c r="NB72" s="200"/>
      <c r="NC72" s="200"/>
      <c r="ND72" s="200"/>
      <c r="NE72" s="200"/>
      <c r="NF72" s="200"/>
      <c r="NG72" s="200"/>
      <c r="NH72" s="200"/>
      <c r="NI72" s="200"/>
      <c r="NJ72" s="200"/>
      <c r="NK72" s="200"/>
      <c r="NL72" s="200"/>
      <c r="NM72" s="200"/>
      <c r="NN72" s="200"/>
      <c r="NO72" s="200"/>
      <c r="NP72" s="200"/>
      <c r="NQ72" s="200"/>
      <c r="NR72" s="200"/>
      <c r="NS72" s="200"/>
      <c r="NT72" s="200"/>
      <c r="NU72" s="200"/>
      <c r="NV72" s="200"/>
      <c r="NW72" s="200"/>
      <c r="NX72" s="200"/>
      <c r="NY72" s="200"/>
      <c r="NZ72" s="200"/>
      <c r="OA72" s="200"/>
      <c r="OB72" s="200"/>
      <c r="OC72" s="200"/>
      <c r="OD72" s="200"/>
      <c r="OE72" s="200"/>
      <c r="OF72" s="200"/>
      <c r="OG72" s="200"/>
      <c r="OH72" s="200"/>
      <c r="OI72" s="200"/>
      <c r="OJ72" s="200"/>
      <c r="OK72" s="200"/>
      <c r="OL72" s="200"/>
      <c r="OM72" s="200"/>
      <c r="ON72" s="200"/>
      <c r="OO72" s="200"/>
      <c r="OP72" s="200"/>
      <c r="OQ72" s="200"/>
      <c r="OR72" s="200"/>
      <c r="OS72" s="200"/>
      <c r="OT72" s="200"/>
      <c r="OU72" s="200"/>
      <c r="OV72" s="200"/>
      <c r="OW72" s="200"/>
      <c r="OX72" s="200"/>
      <c r="OY72" s="200"/>
      <c r="OZ72" s="200"/>
      <c r="PA72" s="200"/>
      <c r="PB72" s="200"/>
      <c r="PC72" s="200"/>
      <c r="PD72" s="200"/>
      <c r="PE72" s="200"/>
      <c r="PF72" s="200"/>
      <c r="PG72" s="202"/>
    </row>
    <row r="73" ht="15.75" customHeight="1">
      <c r="B73" s="203">
        <f t="shared" si="4"/>
        <v>55</v>
      </c>
      <c r="C73" s="204" t="str">
        <f t="shared" si="5"/>
        <v/>
      </c>
      <c r="D73" s="217"/>
      <c r="E73" s="206"/>
      <c r="F73" s="217"/>
      <c r="G73" s="218"/>
      <c r="H73" s="225"/>
      <c r="I73" s="210" t="str">
        <f>IF(ISBLANK(H73),"",
IF(EXACT($J$15,"x"),
WORKDAY(G73,H73-1,Feiertage!$B$6:$B$23),G73+H73-1))</f>
        <v/>
      </c>
      <c r="J73" s="220"/>
      <c r="K73" s="221"/>
      <c r="L73" s="222"/>
      <c r="M73" s="223"/>
      <c r="N73" s="223"/>
      <c r="O73" s="223"/>
      <c r="P73" s="197" t="str">
        <f>IF(ISBLANK(O73),"",
VLOOKUP(O73,Ressourcen!$C$8:$I$25,6,FALSE)-VLOOKUP(O73,Ressourcen!$C$8:$I$25,7,FALSE))</f>
        <v/>
      </c>
      <c r="Q73" s="224"/>
      <c r="R73" s="199"/>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c r="IW73" s="200"/>
      <c r="IX73" s="200"/>
      <c r="IY73" s="200"/>
      <c r="IZ73" s="200"/>
      <c r="JA73" s="200"/>
      <c r="JB73" s="200"/>
      <c r="JC73" s="200"/>
      <c r="JD73" s="200"/>
      <c r="JE73" s="200"/>
      <c r="JF73" s="200"/>
      <c r="JG73" s="200"/>
      <c r="JH73" s="200"/>
      <c r="JI73" s="200"/>
      <c r="JJ73" s="200"/>
      <c r="JK73" s="200"/>
      <c r="JL73" s="200"/>
      <c r="JM73" s="200"/>
      <c r="JN73" s="200"/>
      <c r="JO73" s="200"/>
      <c r="JP73" s="200"/>
      <c r="JQ73" s="200"/>
      <c r="JR73" s="200"/>
      <c r="JS73" s="200"/>
      <c r="JT73" s="200"/>
      <c r="JU73" s="200"/>
      <c r="JV73" s="200"/>
      <c r="JW73" s="200"/>
      <c r="JX73" s="200"/>
      <c r="JY73" s="200"/>
      <c r="JZ73" s="200"/>
      <c r="KA73" s="200"/>
      <c r="KB73" s="200"/>
      <c r="KC73" s="200"/>
      <c r="KD73" s="200"/>
      <c r="KE73" s="200"/>
      <c r="KF73" s="200"/>
      <c r="KG73" s="200"/>
      <c r="KH73" s="200"/>
      <c r="KI73" s="200"/>
      <c r="KJ73" s="200"/>
      <c r="KK73" s="200"/>
      <c r="KL73" s="200"/>
      <c r="KM73" s="200"/>
      <c r="KN73" s="200"/>
      <c r="KO73" s="200"/>
      <c r="KP73" s="200"/>
      <c r="KQ73" s="200"/>
      <c r="KR73" s="200"/>
      <c r="KS73" s="200"/>
      <c r="KT73" s="200"/>
      <c r="KU73" s="200"/>
      <c r="KV73" s="200"/>
      <c r="KW73" s="200"/>
      <c r="KX73" s="200"/>
      <c r="KY73" s="200"/>
      <c r="KZ73" s="200"/>
      <c r="LA73" s="200"/>
      <c r="LB73" s="200"/>
      <c r="LC73" s="200"/>
      <c r="LD73" s="200"/>
      <c r="LE73" s="200"/>
      <c r="LF73" s="200"/>
      <c r="LG73" s="200"/>
      <c r="LH73" s="200"/>
      <c r="LI73" s="200"/>
      <c r="LJ73" s="200"/>
      <c r="LK73" s="200"/>
      <c r="LL73" s="200"/>
      <c r="LM73" s="200"/>
      <c r="LN73" s="200"/>
      <c r="LO73" s="200"/>
      <c r="LP73" s="200"/>
      <c r="LQ73" s="200"/>
      <c r="LR73" s="200"/>
      <c r="LS73" s="200"/>
      <c r="LT73" s="200"/>
      <c r="LU73" s="200"/>
      <c r="LV73" s="200"/>
      <c r="LW73" s="200"/>
      <c r="LX73" s="200"/>
      <c r="LY73" s="200"/>
      <c r="LZ73" s="200"/>
      <c r="MA73" s="200"/>
      <c r="MB73" s="200"/>
      <c r="MC73" s="200"/>
      <c r="MD73" s="200"/>
      <c r="ME73" s="200"/>
      <c r="MF73" s="200"/>
      <c r="MG73" s="200"/>
      <c r="MH73" s="200"/>
      <c r="MI73" s="200"/>
      <c r="MJ73" s="200"/>
      <c r="MK73" s="200"/>
      <c r="ML73" s="200"/>
      <c r="MM73" s="200"/>
      <c r="MN73" s="200"/>
      <c r="MO73" s="200"/>
      <c r="MP73" s="200"/>
      <c r="MQ73" s="200"/>
      <c r="MR73" s="200"/>
      <c r="MS73" s="200"/>
      <c r="MT73" s="200"/>
      <c r="MU73" s="200"/>
      <c r="MV73" s="200"/>
      <c r="MW73" s="200"/>
      <c r="MX73" s="200"/>
      <c r="MY73" s="200"/>
      <c r="MZ73" s="200"/>
      <c r="NA73" s="200"/>
      <c r="NB73" s="200"/>
      <c r="NC73" s="200"/>
      <c r="ND73" s="200"/>
      <c r="NE73" s="200"/>
      <c r="NF73" s="200"/>
      <c r="NG73" s="200"/>
      <c r="NH73" s="200"/>
      <c r="NI73" s="200"/>
      <c r="NJ73" s="200"/>
      <c r="NK73" s="200"/>
      <c r="NL73" s="200"/>
      <c r="NM73" s="200"/>
      <c r="NN73" s="200"/>
      <c r="NO73" s="200"/>
      <c r="NP73" s="200"/>
      <c r="NQ73" s="200"/>
      <c r="NR73" s="200"/>
      <c r="NS73" s="200"/>
      <c r="NT73" s="200"/>
      <c r="NU73" s="200"/>
      <c r="NV73" s="200"/>
      <c r="NW73" s="200"/>
      <c r="NX73" s="200"/>
      <c r="NY73" s="200"/>
      <c r="NZ73" s="200"/>
      <c r="OA73" s="200"/>
      <c r="OB73" s="200"/>
      <c r="OC73" s="200"/>
      <c r="OD73" s="200"/>
      <c r="OE73" s="200"/>
      <c r="OF73" s="200"/>
      <c r="OG73" s="200"/>
      <c r="OH73" s="200"/>
      <c r="OI73" s="200"/>
      <c r="OJ73" s="200"/>
      <c r="OK73" s="200"/>
      <c r="OL73" s="200"/>
      <c r="OM73" s="200"/>
      <c r="ON73" s="200"/>
      <c r="OO73" s="200"/>
      <c r="OP73" s="200"/>
      <c r="OQ73" s="200"/>
      <c r="OR73" s="200"/>
      <c r="OS73" s="200"/>
      <c r="OT73" s="200"/>
      <c r="OU73" s="200"/>
      <c r="OV73" s="200"/>
      <c r="OW73" s="200"/>
      <c r="OX73" s="200"/>
      <c r="OY73" s="200"/>
      <c r="OZ73" s="200"/>
      <c r="PA73" s="200"/>
      <c r="PB73" s="200"/>
      <c r="PC73" s="200"/>
      <c r="PD73" s="200"/>
      <c r="PE73" s="200"/>
      <c r="PF73" s="200"/>
      <c r="PG73" s="202"/>
    </row>
    <row r="74" ht="15.75" customHeight="1">
      <c r="B74" s="203">
        <f t="shared" si="4"/>
        <v>56</v>
      </c>
      <c r="C74" s="204" t="str">
        <f t="shared" si="5"/>
        <v/>
      </c>
      <c r="D74" s="217"/>
      <c r="E74" s="206"/>
      <c r="F74" s="207"/>
      <c r="G74" s="218"/>
      <c r="H74" s="225"/>
      <c r="I74" s="210" t="str">
        <f>IF(ISBLANK(H74),"",
IF(EXACT($J$15,"x"),
WORKDAY(G74,H74-1,Feiertage!$B$6:$B$23),G74+H74-1))</f>
        <v/>
      </c>
      <c r="J74" s="220"/>
      <c r="K74" s="221"/>
      <c r="L74" s="222"/>
      <c r="M74" s="223"/>
      <c r="N74" s="223"/>
      <c r="O74" s="223"/>
      <c r="P74" s="197" t="str">
        <f>IF(ISBLANK(O74),"",
VLOOKUP(O74,Ressourcen!$C$8:$I$25,6,FALSE)-VLOOKUP(O74,Ressourcen!$C$8:$I$25,7,FALSE))</f>
        <v/>
      </c>
      <c r="Q74" s="224"/>
      <c r="R74" s="199"/>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c r="FG74" s="200"/>
      <c r="FH74" s="200"/>
      <c r="FI74" s="200"/>
      <c r="FJ74" s="200"/>
      <c r="FK74" s="200"/>
      <c r="FL74" s="200"/>
      <c r="FM74" s="200"/>
      <c r="FN74" s="200"/>
      <c r="FO74" s="200"/>
      <c r="FP74" s="200"/>
      <c r="FQ74" s="200"/>
      <c r="FR74" s="200"/>
      <c r="FS74" s="200"/>
      <c r="FT74" s="200"/>
      <c r="FU74" s="200"/>
      <c r="FV74" s="200"/>
      <c r="FW74" s="200"/>
      <c r="FX74" s="200"/>
      <c r="FY74" s="200"/>
      <c r="FZ74" s="200"/>
      <c r="GA74" s="200"/>
      <c r="GB74" s="200"/>
      <c r="GC74" s="200"/>
      <c r="GD74" s="200"/>
      <c r="GE74" s="200"/>
      <c r="GF74" s="200"/>
      <c r="GG74" s="200"/>
      <c r="GH74" s="200"/>
      <c r="GI74" s="200"/>
      <c r="GJ74" s="200"/>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c r="IC74" s="200"/>
      <c r="ID74" s="200"/>
      <c r="IE74" s="200"/>
      <c r="IF74" s="200"/>
      <c r="IG74" s="200"/>
      <c r="IH74" s="200"/>
      <c r="II74" s="200"/>
      <c r="IJ74" s="200"/>
      <c r="IK74" s="200"/>
      <c r="IL74" s="200"/>
      <c r="IM74" s="200"/>
      <c r="IN74" s="200"/>
      <c r="IO74" s="200"/>
      <c r="IP74" s="200"/>
      <c r="IQ74" s="200"/>
      <c r="IR74" s="200"/>
      <c r="IS74" s="200"/>
      <c r="IT74" s="200"/>
      <c r="IU74" s="200"/>
      <c r="IV74" s="200"/>
      <c r="IW74" s="200"/>
      <c r="IX74" s="200"/>
      <c r="IY74" s="200"/>
      <c r="IZ74" s="200"/>
      <c r="JA74" s="200"/>
      <c r="JB74" s="200"/>
      <c r="JC74" s="200"/>
      <c r="JD74" s="200"/>
      <c r="JE74" s="200"/>
      <c r="JF74" s="200"/>
      <c r="JG74" s="200"/>
      <c r="JH74" s="200"/>
      <c r="JI74" s="200"/>
      <c r="JJ74" s="200"/>
      <c r="JK74" s="200"/>
      <c r="JL74" s="200"/>
      <c r="JM74" s="200"/>
      <c r="JN74" s="200"/>
      <c r="JO74" s="200"/>
      <c r="JP74" s="200"/>
      <c r="JQ74" s="200"/>
      <c r="JR74" s="200"/>
      <c r="JS74" s="200"/>
      <c r="JT74" s="200"/>
      <c r="JU74" s="200"/>
      <c r="JV74" s="200"/>
      <c r="JW74" s="200"/>
      <c r="JX74" s="200"/>
      <c r="JY74" s="200"/>
      <c r="JZ74" s="200"/>
      <c r="KA74" s="200"/>
      <c r="KB74" s="200"/>
      <c r="KC74" s="200"/>
      <c r="KD74" s="200"/>
      <c r="KE74" s="200"/>
      <c r="KF74" s="200"/>
      <c r="KG74" s="200"/>
      <c r="KH74" s="200"/>
      <c r="KI74" s="200"/>
      <c r="KJ74" s="200"/>
      <c r="KK74" s="200"/>
      <c r="KL74" s="200"/>
      <c r="KM74" s="200"/>
      <c r="KN74" s="200"/>
      <c r="KO74" s="200"/>
      <c r="KP74" s="200"/>
      <c r="KQ74" s="200"/>
      <c r="KR74" s="200"/>
      <c r="KS74" s="200"/>
      <c r="KT74" s="200"/>
      <c r="KU74" s="200"/>
      <c r="KV74" s="200"/>
      <c r="KW74" s="200"/>
      <c r="KX74" s="200"/>
      <c r="KY74" s="200"/>
      <c r="KZ74" s="200"/>
      <c r="LA74" s="200"/>
      <c r="LB74" s="200"/>
      <c r="LC74" s="200"/>
      <c r="LD74" s="200"/>
      <c r="LE74" s="200"/>
      <c r="LF74" s="200"/>
      <c r="LG74" s="200"/>
      <c r="LH74" s="200"/>
      <c r="LI74" s="200"/>
      <c r="LJ74" s="200"/>
      <c r="LK74" s="200"/>
      <c r="LL74" s="200"/>
      <c r="LM74" s="200"/>
      <c r="LN74" s="200"/>
      <c r="LO74" s="200"/>
      <c r="LP74" s="200"/>
      <c r="LQ74" s="200"/>
      <c r="LR74" s="200"/>
      <c r="LS74" s="200"/>
      <c r="LT74" s="200"/>
      <c r="LU74" s="200"/>
      <c r="LV74" s="200"/>
      <c r="LW74" s="200"/>
      <c r="LX74" s="200"/>
      <c r="LY74" s="200"/>
      <c r="LZ74" s="200"/>
      <c r="MA74" s="200"/>
      <c r="MB74" s="200"/>
      <c r="MC74" s="200"/>
      <c r="MD74" s="200"/>
      <c r="ME74" s="200"/>
      <c r="MF74" s="200"/>
      <c r="MG74" s="200"/>
      <c r="MH74" s="200"/>
      <c r="MI74" s="200"/>
      <c r="MJ74" s="200"/>
      <c r="MK74" s="200"/>
      <c r="ML74" s="200"/>
      <c r="MM74" s="200"/>
      <c r="MN74" s="200"/>
      <c r="MO74" s="200"/>
      <c r="MP74" s="200"/>
      <c r="MQ74" s="200"/>
      <c r="MR74" s="200"/>
      <c r="MS74" s="200"/>
      <c r="MT74" s="200"/>
      <c r="MU74" s="200"/>
      <c r="MV74" s="200"/>
      <c r="MW74" s="200"/>
      <c r="MX74" s="200"/>
      <c r="MY74" s="200"/>
      <c r="MZ74" s="200"/>
      <c r="NA74" s="200"/>
      <c r="NB74" s="200"/>
      <c r="NC74" s="200"/>
      <c r="ND74" s="200"/>
      <c r="NE74" s="200"/>
      <c r="NF74" s="200"/>
      <c r="NG74" s="200"/>
      <c r="NH74" s="200"/>
      <c r="NI74" s="200"/>
      <c r="NJ74" s="200"/>
      <c r="NK74" s="200"/>
      <c r="NL74" s="200"/>
      <c r="NM74" s="200"/>
      <c r="NN74" s="200"/>
      <c r="NO74" s="200"/>
      <c r="NP74" s="200"/>
      <c r="NQ74" s="200"/>
      <c r="NR74" s="200"/>
      <c r="NS74" s="200"/>
      <c r="NT74" s="200"/>
      <c r="NU74" s="200"/>
      <c r="NV74" s="200"/>
      <c r="NW74" s="200"/>
      <c r="NX74" s="200"/>
      <c r="NY74" s="200"/>
      <c r="NZ74" s="200"/>
      <c r="OA74" s="200"/>
      <c r="OB74" s="200"/>
      <c r="OC74" s="200"/>
      <c r="OD74" s="200"/>
      <c r="OE74" s="200"/>
      <c r="OF74" s="200"/>
      <c r="OG74" s="200"/>
      <c r="OH74" s="200"/>
      <c r="OI74" s="200"/>
      <c r="OJ74" s="200"/>
      <c r="OK74" s="200"/>
      <c r="OL74" s="200"/>
      <c r="OM74" s="200"/>
      <c r="ON74" s="200"/>
      <c r="OO74" s="200"/>
      <c r="OP74" s="200"/>
      <c r="OQ74" s="200"/>
      <c r="OR74" s="200"/>
      <c r="OS74" s="200"/>
      <c r="OT74" s="200"/>
      <c r="OU74" s="200"/>
      <c r="OV74" s="200"/>
      <c r="OW74" s="200"/>
      <c r="OX74" s="200"/>
      <c r="OY74" s="200"/>
      <c r="OZ74" s="200"/>
      <c r="PA74" s="200"/>
      <c r="PB74" s="200"/>
      <c r="PC74" s="200"/>
      <c r="PD74" s="200"/>
      <c r="PE74" s="200"/>
      <c r="PF74" s="200"/>
      <c r="PG74" s="202"/>
    </row>
    <row r="75" ht="15.75" customHeight="1">
      <c r="B75" s="203">
        <f t="shared" si="4"/>
        <v>57</v>
      </c>
      <c r="C75" s="204" t="str">
        <f t="shared" si="5"/>
        <v/>
      </c>
      <c r="D75" s="217"/>
      <c r="E75" s="206"/>
      <c r="F75" s="217"/>
      <c r="G75" s="218"/>
      <c r="H75" s="225"/>
      <c r="I75" s="210" t="str">
        <f>IF(ISBLANK(H75),"",
IF(EXACT($J$15,"x"),
WORKDAY(G75,H75-1,Feiertage!$B$6:$B$23),G75+H75-1))</f>
        <v/>
      </c>
      <c r="J75" s="220"/>
      <c r="K75" s="221"/>
      <c r="L75" s="222"/>
      <c r="M75" s="223"/>
      <c r="N75" s="223"/>
      <c r="O75" s="223"/>
      <c r="P75" s="197" t="str">
        <f>IF(ISBLANK(O75),"",
VLOOKUP(O75,Ressourcen!$C$8:$I$25,6,FALSE)-VLOOKUP(O75,Ressourcen!$C$8:$I$25,7,FALSE))</f>
        <v/>
      </c>
      <c r="Q75" s="224"/>
      <c r="R75" s="199"/>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c r="IW75" s="200"/>
      <c r="IX75" s="200"/>
      <c r="IY75" s="200"/>
      <c r="IZ75" s="200"/>
      <c r="JA75" s="200"/>
      <c r="JB75" s="200"/>
      <c r="JC75" s="200"/>
      <c r="JD75" s="200"/>
      <c r="JE75" s="200"/>
      <c r="JF75" s="200"/>
      <c r="JG75" s="200"/>
      <c r="JH75" s="200"/>
      <c r="JI75" s="200"/>
      <c r="JJ75" s="200"/>
      <c r="JK75" s="200"/>
      <c r="JL75" s="200"/>
      <c r="JM75" s="200"/>
      <c r="JN75" s="200"/>
      <c r="JO75" s="200"/>
      <c r="JP75" s="200"/>
      <c r="JQ75" s="200"/>
      <c r="JR75" s="200"/>
      <c r="JS75" s="200"/>
      <c r="JT75" s="200"/>
      <c r="JU75" s="200"/>
      <c r="JV75" s="200"/>
      <c r="JW75" s="200"/>
      <c r="JX75" s="200"/>
      <c r="JY75" s="200"/>
      <c r="JZ75" s="200"/>
      <c r="KA75" s="200"/>
      <c r="KB75" s="200"/>
      <c r="KC75" s="200"/>
      <c r="KD75" s="200"/>
      <c r="KE75" s="200"/>
      <c r="KF75" s="200"/>
      <c r="KG75" s="200"/>
      <c r="KH75" s="200"/>
      <c r="KI75" s="200"/>
      <c r="KJ75" s="200"/>
      <c r="KK75" s="200"/>
      <c r="KL75" s="200"/>
      <c r="KM75" s="200"/>
      <c r="KN75" s="200"/>
      <c r="KO75" s="200"/>
      <c r="KP75" s="200"/>
      <c r="KQ75" s="200"/>
      <c r="KR75" s="200"/>
      <c r="KS75" s="200"/>
      <c r="KT75" s="200"/>
      <c r="KU75" s="200"/>
      <c r="KV75" s="200"/>
      <c r="KW75" s="200"/>
      <c r="KX75" s="200"/>
      <c r="KY75" s="200"/>
      <c r="KZ75" s="200"/>
      <c r="LA75" s="200"/>
      <c r="LB75" s="200"/>
      <c r="LC75" s="200"/>
      <c r="LD75" s="200"/>
      <c r="LE75" s="200"/>
      <c r="LF75" s="200"/>
      <c r="LG75" s="200"/>
      <c r="LH75" s="200"/>
      <c r="LI75" s="200"/>
      <c r="LJ75" s="200"/>
      <c r="LK75" s="200"/>
      <c r="LL75" s="200"/>
      <c r="LM75" s="200"/>
      <c r="LN75" s="200"/>
      <c r="LO75" s="200"/>
      <c r="LP75" s="200"/>
      <c r="LQ75" s="200"/>
      <c r="LR75" s="200"/>
      <c r="LS75" s="200"/>
      <c r="LT75" s="200"/>
      <c r="LU75" s="200"/>
      <c r="LV75" s="200"/>
      <c r="LW75" s="200"/>
      <c r="LX75" s="200"/>
      <c r="LY75" s="200"/>
      <c r="LZ75" s="200"/>
      <c r="MA75" s="200"/>
      <c r="MB75" s="200"/>
      <c r="MC75" s="200"/>
      <c r="MD75" s="200"/>
      <c r="ME75" s="200"/>
      <c r="MF75" s="200"/>
      <c r="MG75" s="200"/>
      <c r="MH75" s="200"/>
      <c r="MI75" s="200"/>
      <c r="MJ75" s="200"/>
      <c r="MK75" s="200"/>
      <c r="ML75" s="200"/>
      <c r="MM75" s="200"/>
      <c r="MN75" s="200"/>
      <c r="MO75" s="200"/>
      <c r="MP75" s="200"/>
      <c r="MQ75" s="200"/>
      <c r="MR75" s="200"/>
      <c r="MS75" s="200"/>
      <c r="MT75" s="200"/>
      <c r="MU75" s="200"/>
      <c r="MV75" s="200"/>
      <c r="MW75" s="200"/>
      <c r="MX75" s="200"/>
      <c r="MY75" s="200"/>
      <c r="MZ75" s="200"/>
      <c r="NA75" s="200"/>
      <c r="NB75" s="200"/>
      <c r="NC75" s="200"/>
      <c r="ND75" s="200"/>
      <c r="NE75" s="200"/>
      <c r="NF75" s="200"/>
      <c r="NG75" s="200"/>
      <c r="NH75" s="200"/>
      <c r="NI75" s="200"/>
      <c r="NJ75" s="200"/>
      <c r="NK75" s="200"/>
      <c r="NL75" s="200"/>
      <c r="NM75" s="200"/>
      <c r="NN75" s="200"/>
      <c r="NO75" s="200"/>
      <c r="NP75" s="200"/>
      <c r="NQ75" s="200"/>
      <c r="NR75" s="200"/>
      <c r="NS75" s="200"/>
      <c r="NT75" s="200"/>
      <c r="NU75" s="200"/>
      <c r="NV75" s="200"/>
      <c r="NW75" s="200"/>
      <c r="NX75" s="200"/>
      <c r="NY75" s="200"/>
      <c r="NZ75" s="200"/>
      <c r="OA75" s="200"/>
      <c r="OB75" s="200"/>
      <c r="OC75" s="200"/>
      <c r="OD75" s="200"/>
      <c r="OE75" s="200"/>
      <c r="OF75" s="200"/>
      <c r="OG75" s="200"/>
      <c r="OH75" s="200"/>
      <c r="OI75" s="200"/>
      <c r="OJ75" s="200"/>
      <c r="OK75" s="200"/>
      <c r="OL75" s="200"/>
      <c r="OM75" s="200"/>
      <c r="ON75" s="200"/>
      <c r="OO75" s="200"/>
      <c r="OP75" s="200"/>
      <c r="OQ75" s="200"/>
      <c r="OR75" s="200"/>
      <c r="OS75" s="200"/>
      <c r="OT75" s="200"/>
      <c r="OU75" s="200"/>
      <c r="OV75" s="200"/>
      <c r="OW75" s="200"/>
      <c r="OX75" s="200"/>
      <c r="OY75" s="200"/>
      <c r="OZ75" s="200"/>
      <c r="PA75" s="200"/>
      <c r="PB75" s="200"/>
      <c r="PC75" s="200"/>
      <c r="PD75" s="200"/>
      <c r="PE75" s="200"/>
      <c r="PF75" s="200"/>
      <c r="PG75" s="202"/>
    </row>
    <row r="76" ht="15.75" customHeight="1">
      <c r="B76" s="203">
        <f t="shared" si="4"/>
        <v>58</v>
      </c>
      <c r="C76" s="204" t="str">
        <f t="shared" si="5"/>
        <v/>
      </c>
      <c r="D76" s="217"/>
      <c r="E76" s="206"/>
      <c r="F76" s="207"/>
      <c r="G76" s="218"/>
      <c r="H76" s="225"/>
      <c r="I76" s="210" t="str">
        <f>IF(ISBLANK(H76),"",
IF(EXACT($J$15,"x"),
WORKDAY(G76,H76-1,Feiertage!$B$6:$B$23),G76+H76-1))</f>
        <v/>
      </c>
      <c r="J76" s="220"/>
      <c r="K76" s="221"/>
      <c r="L76" s="222"/>
      <c r="M76" s="223"/>
      <c r="N76" s="223"/>
      <c r="O76" s="223"/>
      <c r="P76" s="197" t="str">
        <f>IF(ISBLANK(O76),"",
VLOOKUP(O76,Ressourcen!$C$8:$I$25,6,FALSE)-VLOOKUP(O76,Ressourcen!$C$8:$I$25,7,FALSE))</f>
        <v/>
      </c>
      <c r="Q76" s="224"/>
      <c r="R76" s="199"/>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200"/>
      <c r="EV76" s="200"/>
      <c r="EW76" s="200"/>
      <c r="EX76" s="200"/>
      <c r="EY76" s="200"/>
      <c r="EZ76" s="200"/>
      <c r="FA76" s="200"/>
      <c r="FB76" s="200"/>
      <c r="FC76" s="200"/>
      <c r="FD76" s="200"/>
      <c r="FE76" s="200"/>
      <c r="FF76" s="200"/>
      <c r="FG76" s="200"/>
      <c r="FH76" s="200"/>
      <c r="FI76" s="200"/>
      <c r="FJ76" s="200"/>
      <c r="FK76" s="200"/>
      <c r="FL76" s="200"/>
      <c r="FM76" s="200"/>
      <c r="FN76" s="200"/>
      <c r="FO76" s="200"/>
      <c r="FP76" s="200"/>
      <c r="FQ76" s="200"/>
      <c r="FR76" s="200"/>
      <c r="FS76" s="200"/>
      <c r="FT76" s="200"/>
      <c r="FU76" s="200"/>
      <c r="FV76" s="200"/>
      <c r="FW76" s="200"/>
      <c r="FX76" s="200"/>
      <c r="FY76" s="200"/>
      <c r="FZ76" s="200"/>
      <c r="GA76" s="200"/>
      <c r="GB76" s="200"/>
      <c r="GC76" s="200"/>
      <c r="GD76" s="200"/>
      <c r="GE76" s="200"/>
      <c r="GF76" s="200"/>
      <c r="GG76" s="200"/>
      <c r="GH76" s="200"/>
      <c r="GI76" s="200"/>
      <c r="GJ76" s="200"/>
      <c r="GK76" s="200"/>
      <c r="GL76" s="200"/>
      <c r="GM76" s="200"/>
      <c r="GN76" s="200"/>
      <c r="GO76" s="200"/>
      <c r="GP76" s="200"/>
      <c r="GQ76" s="200"/>
      <c r="GR76" s="200"/>
      <c r="GS76" s="200"/>
      <c r="GT76" s="200"/>
      <c r="GU76" s="200"/>
      <c r="GV76" s="200"/>
      <c r="GW76" s="200"/>
      <c r="GX76" s="200"/>
      <c r="GY76" s="200"/>
      <c r="GZ76" s="200"/>
      <c r="HA76" s="200"/>
      <c r="HB76" s="200"/>
      <c r="HC76" s="200"/>
      <c r="HD76" s="200"/>
      <c r="HE76" s="200"/>
      <c r="HF76" s="200"/>
      <c r="HG76" s="200"/>
      <c r="HH76" s="200"/>
      <c r="HI76" s="200"/>
      <c r="HJ76" s="200"/>
      <c r="HK76" s="200"/>
      <c r="HL76" s="200"/>
      <c r="HM76" s="200"/>
      <c r="HN76" s="200"/>
      <c r="HO76" s="200"/>
      <c r="HP76" s="200"/>
      <c r="HQ76" s="200"/>
      <c r="HR76" s="200"/>
      <c r="HS76" s="200"/>
      <c r="HT76" s="200"/>
      <c r="HU76" s="200"/>
      <c r="HV76" s="200"/>
      <c r="HW76" s="200"/>
      <c r="HX76" s="200"/>
      <c r="HY76" s="200"/>
      <c r="HZ76" s="200"/>
      <c r="IA76" s="200"/>
      <c r="IB76" s="200"/>
      <c r="IC76" s="200"/>
      <c r="ID76" s="200"/>
      <c r="IE76" s="200"/>
      <c r="IF76" s="200"/>
      <c r="IG76" s="200"/>
      <c r="IH76" s="200"/>
      <c r="II76" s="200"/>
      <c r="IJ76" s="200"/>
      <c r="IK76" s="200"/>
      <c r="IL76" s="200"/>
      <c r="IM76" s="200"/>
      <c r="IN76" s="200"/>
      <c r="IO76" s="200"/>
      <c r="IP76" s="200"/>
      <c r="IQ76" s="200"/>
      <c r="IR76" s="200"/>
      <c r="IS76" s="200"/>
      <c r="IT76" s="200"/>
      <c r="IU76" s="200"/>
      <c r="IV76" s="200"/>
      <c r="IW76" s="200"/>
      <c r="IX76" s="200"/>
      <c r="IY76" s="200"/>
      <c r="IZ76" s="200"/>
      <c r="JA76" s="200"/>
      <c r="JB76" s="200"/>
      <c r="JC76" s="200"/>
      <c r="JD76" s="200"/>
      <c r="JE76" s="200"/>
      <c r="JF76" s="200"/>
      <c r="JG76" s="200"/>
      <c r="JH76" s="200"/>
      <c r="JI76" s="200"/>
      <c r="JJ76" s="200"/>
      <c r="JK76" s="200"/>
      <c r="JL76" s="200"/>
      <c r="JM76" s="200"/>
      <c r="JN76" s="200"/>
      <c r="JO76" s="200"/>
      <c r="JP76" s="200"/>
      <c r="JQ76" s="200"/>
      <c r="JR76" s="200"/>
      <c r="JS76" s="200"/>
      <c r="JT76" s="200"/>
      <c r="JU76" s="200"/>
      <c r="JV76" s="200"/>
      <c r="JW76" s="200"/>
      <c r="JX76" s="200"/>
      <c r="JY76" s="200"/>
      <c r="JZ76" s="200"/>
      <c r="KA76" s="200"/>
      <c r="KB76" s="200"/>
      <c r="KC76" s="200"/>
      <c r="KD76" s="200"/>
      <c r="KE76" s="200"/>
      <c r="KF76" s="200"/>
      <c r="KG76" s="200"/>
      <c r="KH76" s="200"/>
      <c r="KI76" s="200"/>
      <c r="KJ76" s="200"/>
      <c r="KK76" s="200"/>
      <c r="KL76" s="200"/>
      <c r="KM76" s="200"/>
      <c r="KN76" s="200"/>
      <c r="KO76" s="200"/>
      <c r="KP76" s="200"/>
      <c r="KQ76" s="200"/>
      <c r="KR76" s="200"/>
      <c r="KS76" s="200"/>
      <c r="KT76" s="200"/>
      <c r="KU76" s="200"/>
      <c r="KV76" s="200"/>
      <c r="KW76" s="200"/>
      <c r="KX76" s="200"/>
      <c r="KY76" s="200"/>
      <c r="KZ76" s="200"/>
      <c r="LA76" s="200"/>
      <c r="LB76" s="200"/>
      <c r="LC76" s="200"/>
      <c r="LD76" s="200"/>
      <c r="LE76" s="200"/>
      <c r="LF76" s="200"/>
      <c r="LG76" s="200"/>
      <c r="LH76" s="200"/>
      <c r="LI76" s="200"/>
      <c r="LJ76" s="200"/>
      <c r="LK76" s="200"/>
      <c r="LL76" s="200"/>
      <c r="LM76" s="200"/>
      <c r="LN76" s="200"/>
      <c r="LO76" s="200"/>
      <c r="LP76" s="200"/>
      <c r="LQ76" s="200"/>
      <c r="LR76" s="200"/>
      <c r="LS76" s="200"/>
      <c r="LT76" s="200"/>
      <c r="LU76" s="200"/>
      <c r="LV76" s="200"/>
      <c r="LW76" s="200"/>
      <c r="LX76" s="200"/>
      <c r="LY76" s="200"/>
      <c r="LZ76" s="200"/>
      <c r="MA76" s="200"/>
      <c r="MB76" s="200"/>
      <c r="MC76" s="200"/>
      <c r="MD76" s="200"/>
      <c r="ME76" s="200"/>
      <c r="MF76" s="200"/>
      <c r="MG76" s="200"/>
      <c r="MH76" s="200"/>
      <c r="MI76" s="200"/>
      <c r="MJ76" s="200"/>
      <c r="MK76" s="200"/>
      <c r="ML76" s="200"/>
      <c r="MM76" s="200"/>
      <c r="MN76" s="200"/>
      <c r="MO76" s="200"/>
      <c r="MP76" s="200"/>
      <c r="MQ76" s="200"/>
      <c r="MR76" s="200"/>
      <c r="MS76" s="200"/>
      <c r="MT76" s="200"/>
      <c r="MU76" s="200"/>
      <c r="MV76" s="200"/>
      <c r="MW76" s="200"/>
      <c r="MX76" s="200"/>
      <c r="MY76" s="200"/>
      <c r="MZ76" s="200"/>
      <c r="NA76" s="200"/>
      <c r="NB76" s="200"/>
      <c r="NC76" s="200"/>
      <c r="ND76" s="200"/>
      <c r="NE76" s="200"/>
      <c r="NF76" s="200"/>
      <c r="NG76" s="200"/>
      <c r="NH76" s="200"/>
      <c r="NI76" s="200"/>
      <c r="NJ76" s="200"/>
      <c r="NK76" s="200"/>
      <c r="NL76" s="200"/>
      <c r="NM76" s="200"/>
      <c r="NN76" s="200"/>
      <c r="NO76" s="200"/>
      <c r="NP76" s="200"/>
      <c r="NQ76" s="200"/>
      <c r="NR76" s="200"/>
      <c r="NS76" s="200"/>
      <c r="NT76" s="200"/>
      <c r="NU76" s="200"/>
      <c r="NV76" s="200"/>
      <c r="NW76" s="200"/>
      <c r="NX76" s="200"/>
      <c r="NY76" s="200"/>
      <c r="NZ76" s="200"/>
      <c r="OA76" s="200"/>
      <c r="OB76" s="200"/>
      <c r="OC76" s="200"/>
      <c r="OD76" s="200"/>
      <c r="OE76" s="200"/>
      <c r="OF76" s="200"/>
      <c r="OG76" s="200"/>
      <c r="OH76" s="200"/>
      <c r="OI76" s="200"/>
      <c r="OJ76" s="200"/>
      <c r="OK76" s="200"/>
      <c r="OL76" s="200"/>
      <c r="OM76" s="200"/>
      <c r="ON76" s="200"/>
      <c r="OO76" s="200"/>
      <c r="OP76" s="200"/>
      <c r="OQ76" s="200"/>
      <c r="OR76" s="200"/>
      <c r="OS76" s="200"/>
      <c r="OT76" s="200"/>
      <c r="OU76" s="200"/>
      <c r="OV76" s="200"/>
      <c r="OW76" s="200"/>
      <c r="OX76" s="200"/>
      <c r="OY76" s="200"/>
      <c r="OZ76" s="200"/>
      <c r="PA76" s="200"/>
      <c r="PB76" s="200"/>
      <c r="PC76" s="200"/>
      <c r="PD76" s="200"/>
      <c r="PE76" s="200"/>
      <c r="PF76" s="200"/>
      <c r="PG76" s="202"/>
    </row>
    <row r="77" ht="15.75" customHeight="1">
      <c r="B77" s="203">
        <f t="shared" si="4"/>
        <v>59</v>
      </c>
      <c r="C77" s="204" t="str">
        <f t="shared" si="5"/>
        <v/>
      </c>
      <c r="D77" s="217"/>
      <c r="E77" s="206"/>
      <c r="F77" s="217"/>
      <c r="G77" s="218"/>
      <c r="H77" s="225"/>
      <c r="I77" s="210" t="str">
        <f>IF(ISBLANK(H77),"",
IF(EXACT($J$15,"x"),
WORKDAY(G77,H77-1,Feiertage!$B$6:$B$23),G77+H77-1))</f>
        <v/>
      </c>
      <c r="J77" s="220"/>
      <c r="K77" s="221"/>
      <c r="L77" s="222"/>
      <c r="M77" s="223"/>
      <c r="N77" s="223"/>
      <c r="O77" s="223"/>
      <c r="P77" s="197" t="str">
        <f>IF(ISBLANK(O77),"",
VLOOKUP(O77,Ressourcen!$C$8:$I$25,6,FALSE)-VLOOKUP(O77,Ressourcen!$C$8:$I$25,7,FALSE))</f>
        <v/>
      </c>
      <c r="Q77" s="224"/>
      <c r="R77" s="199"/>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0"/>
      <c r="DF77" s="200"/>
      <c r="DG77" s="200"/>
      <c r="DH77" s="200"/>
      <c r="DI77" s="200"/>
      <c r="DJ77" s="200"/>
      <c r="DK77" s="200"/>
      <c r="DL77" s="200"/>
      <c r="DM77" s="200"/>
      <c r="DN77" s="200"/>
      <c r="DO77" s="200"/>
      <c r="DP77" s="200"/>
      <c r="DQ77" s="200"/>
      <c r="DR77" s="200"/>
      <c r="DS77" s="200"/>
      <c r="DT77" s="200"/>
      <c r="DU77" s="200"/>
      <c r="DV77" s="200"/>
      <c r="DW77" s="200"/>
      <c r="DX77" s="200"/>
      <c r="DY77" s="200"/>
      <c r="DZ77" s="200"/>
      <c r="EA77" s="200"/>
      <c r="EB77" s="200"/>
      <c r="EC77" s="200"/>
      <c r="ED77" s="200"/>
      <c r="EE77" s="200"/>
      <c r="EF77" s="200"/>
      <c r="EG77" s="200"/>
      <c r="EH77" s="200"/>
      <c r="EI77" s="200"/>
      <c r="EJ77" s="200"/>
      <c r="EK77" s="200"/>
      <c r="EL77" s="200"/>
      <c r="EM77" s="200"/>
      <c r="EN77" s="200"/>
      <c r="EO77" s="200"/>
      <c r="EP77" s="200"/>
      <c r="EQ77" s="200"/>
      <c r="ER77" s="200"/>
      <c r="ES77" s="200"/>
      <c r="ET77" s="200"/>
      <c r="EU77" s="200"/>
      <c r="EV77" s="200"/>
      <c r="EW77" s="200"/>
      <c r="EX77" s="200"/>
      <c r="EY77" s="200"/>
      <c r="EZ77" s="200"/>
      <c r="FA77" s="200"/>
      <c r="FB77" s="200"/>
      <c r="FC77" s="200"/>
      <c r="FD77" s="200"/>
      <c r="FE77" s="200"/>
      <c r="FF77" s="200"/>
      <c r="FG77" s="200"/>
      <c r="FH77" s="200"/>
      <c r="FI77" s="200"/>
      <c r="FJ77" s="200"/>
      <c r="FK77" s="200"/>
      <c r="FL77" s="200"/>
      <c r="FM77" s="200"/>
      <c r="FN77" s="200"/>
      <c r="FO77" s="200"/>
      <c r="FP77" s="200"/>
      <c r="FQ77" s="200"/>
      <c r="FR77" s="200"/>
      <c r="FS77" s="200"/>
      <c r="FT77" s="200"/>
      <c r="FU77" s="200"/>
      <c r="FV77" s="200"/>
      <c r="FW77" s="200"/>
      <c r="FX77" s="200"/>
      <c r="FY77" s="200"/>
      <c r="FZ77" s="200"/>
      <c r="GA77" s="200"/>
      <c r="GB77" s="200"/>
      <c r="GC77" s="200"/>
      <c r="GD77" s="200"/>
      <c r="GE77" s="200"/>
      <c r="GF77" s="200"/>
      <c r="GG77" s="200"/>
      <c r="GH77" s="200"/>
      <c r="GI77" s="200"/>
      <c r="GJ77" s="200"/>
      <c r="GK77" s="200"/>
      <c r="GL77" s="200"/>
      <c r="GM77" s="200"/>
      <c r="GN77" s="200"/>
      <c r="GO77" s="200"/>
      <c r="GP77" s="200"/>
      <c r="GQ77" s="200"/>
      <c r="GR77" s="200"/>
      <c r="GS77" s="200"/>
      <c r="GT77" s="200"/>
      <c r="GU77" s="200"/>
      <c r="GV77" s="200"/>
      <c r="GW77" s="200"/>
      <c r="GX77" s="200"/>
      <c r="GY77" s="200"/>
      <c r="GZ77" s="200"/>
      <c r="HA77" s="200"/>
      <c r="HB77" s="200"/>
      <c r="HC77" s="200"/>
      <c r="HD77" s="200"/>
      <c r="HE77" s="200"/>
      <c r="HF77" s="200"/>
      <c r="HG77" s="200"/>
      <c r="HH77" s="200"/>
      <c r="HI77" s="200"/>
      <c r="HJ77" s="200"/>
      <c r="HK77" s="200"/>
      <c r="HL77" s="200"/>
      <c r="HM77" s="200"/>
      <c r="HN77" s="200"/>
      <c r="HO77" s="200"/>
      <c r="HP77" s="200"/>
      <c r="HQ77" s="200"/>
      <c r="HR77" s="200"/>
      <c r="HS77" s="200"/>
      <c r="HT77" s="200"/>
      <c r="HU77" s="200"/>
      <c r="HV77" s="200"/>
      <c r="HW77" s="200"/>
      <c r="HX77" s="200"/>
      <c r="HY77" s="200"/>
      <c r="HZ77" s="200"/>
      <c r="IA77" s="200"/>
      <c r="IB77" s="200"/>
      <c r="IC77" s="200"/>
      <c r="ID77" s="200"/>
      <c r="IE77" s="200"/>
      <c r="IF77" s="200"/>
      <c r="IG77" s="200"/>
      <c r="IH77" s="200"/>
      <c r="II77" s="200"/>
      <c r="IJ77" s="200"/>
      <c r="IK77" s="200"/>
      <c r="IL77" s="200"/>
      <c r="IM77" s="200"/>
      <c r="IN77" s="200"/>
      <c r="IO77" s="200"/>
      <c r="IP77" s="200"/>
      <c r="IQ77" s="200"/>
      <c r="IR77" s="200"/>
      <c r="IS77" s="200"/>
      <c r="IT77" s="200"/>
      <c r="IU77" s="200"/>
      <c r="IV77" s="200"/>
      <c r="IW77" s="200"/>
      <c r="IX77" s="200"/>
      <c r="IY77" s="200"/>
      <c r="IZ77" s="200"/>
      <c r="JA77" s="200"/>
      <c r="JB77" s="200"/>
      <c r="JC77" s="200"/>
      <c r="JD77" s="200"/>
      <c r="JE77" s="200"/>
      <c r="JF77" s="200"/>
      <c r="JG77" s="200"/>
      <c r="JH77" s="200"/>
      <c r="JI77" s="200"/>
      <c r="JJ77" s="200"/>
      <c r="JK77" s="200"/>
      <c r="JL77" s="200"/>
      <c r="JM77" s="200"/>
      <c r="JN77" s="200"/>
      <c r="JO77" s="200"/>
      <c r="JP77" s="200"/>
      <c r="JQ77" s="200"/>
      <c r="JR77" s="200"/>
      <c r="JS77" s="200"/>
      <c r="JT77" s="200"/>
      <c r="JU77" s="200"/>
      <c r="JV77" s="200"/>
      <c r="JW77" s="200"/>
      <c r="JX77" s="200"/>
      <c r="JY77" s="200"/>
      <c r="JZ77" s="200"/>
      <c r="KA77" s="200"/>
      <c r="KB77" s="200"/>
      <c r="KC77" s="200"/>
      <c r="KD77" s="200"/>
      <c r="KE77" s="200"/>
      <c r="KF77" s="200"/>
      <c r="KG77" s="200"/>
      <c r="KH77" s="200"/>
      <c r="KI77" s="200"/>
      <c r="KJ77" s="200"/>
      <c r="KK77" s="200"/>
      <c r="KL77" s="200"/>
      <c r="KM77" s="200"/>
      <c r="KN77" s="200"/>
      <c r="KO77" s="200"/>
      <c r="KP77" s="200"/>
      <c r="KQ77" s="200"/>
      <c r="KR77" s="200"/>
      <c r="KS77" s="200"/>
      <c r="KT77" s="200"/>
      <c r="KU77" s="200"/>
      <c r="KV77" s="200"/>
      <c r="KW77" s="200"/>
      <c r="KX77" s="200"/>
      <c r="KY77" s="200"/>
      <c r="KZ77" s="200"/>
      <c r="LA77" s="200"/>
      <c r="LB77" s="200"/>
      <c r="LC77" s="200"/>
      <c r="LD77" s="200"/>
      <c r="LE77" s="200"/>
      <c r="LF77" s="200"/>
      <c r="LG77" s="200"/>
      <c r="LH77" s="200"/>
      <c r="LI77" s="200"/>
      <c r="LJ77" s="200"/>
      <c r="LK77" s="200"/>
      <c r="LL77" s="200"/>
      <c r="LM77" s="200"/>
      <c r="LN77" s="200"/>
      <c r="LO77" s="200"/>
      <c r="LP77" s="200"/>
      <c r="LQ77" s="200"/>
      <c r="LR77" s="200"/>
      <c r="LS77" s="200"/>
      <c r="LT77" s="200"/>
      <c r="LU77" s="200"/>
      <c r="LV77" s="200"/>
      <c r="LW77" s="200"/>
      <c r="LX77" s="200"/>
      <c r="LY77" s="200"/>
      <c r="LZ77" s="200"/>
      <c r="MA77" s="200"/>
      <c r="MB77" s="200"/>
      <c r="MC77" s="200"/>
      <c r="MD77" s="200"/>
      <c r="ME77" s="200"/>
      <c r="MF77" s="200"/>
      <c r="MG77" s="200"/>
      <c r="MH77" s="200"/>
      <c r="MI77" s="200"/>
      <c r="MJ77" s="200"/>
      <c r="MK77" s="200"/>
      <c r="ML77" s="200"/>
      <c r="MM77" s="200"/>
      <c r="MN77" s="200"/>
      <c r="MO77" s="200"/>
      <c r="MP77" s="200"/>
      <c r="MQ77" s="200"/>
      <c r="MR77" s="200"/>
      <c r="MS77" s="200"/>
      <c r="MT77" s="200"/>
      <c r="MU77" s="200"/>
      <c r="MV77" s="200"/>
      <c r="MW77" s="200"/>
      <c r="MX77" s="200"/>
      <c r="MY77" s="200"/>
      <c r="MZ77" s="200"/>
      <c r="NA77" s="200"/>
      <c r="NB77" s="200"/>
      <c r="NC77" s="200"/>
      <c r="ND77" s="200"/>
      <c r="NE77" s="200"/>
      <c r="NF77" s="200"/>
      <c r="NG77" s="200"/>
      <c r="NH77" s="200"/>
      <c r="NI77" s="200"/>
      <c r="NJ77" s="200"/>
      <c r="NK77" s="200"/>
      <c r="NL77" s="200"/>
      <c r="NM77" s="200"/>
      <c r="NN77" s="200"/>
      <c r="NO77" s="200"/>
      <c r="NP77" s="200"/>
      <c r="NQ77" s="200"/>
      <c r="NR77" s="200"/>
      <c r="NS77" s="200"/>
      <c r="NT77" s="200"/>
      <c r="NU77" s="200"/>
      <c r="NV77" s="200"/>
      <c r="NW77" s="200"/>
      <c r="NX77" s="200"/>
      <c r="NY77" s="200"/>
      <c r="NZ77" s="200"/>
      <c r="OA77" s="200"/>
      <c r="OB77" s="200"/>
      <c r="OC77" s="200"/>
      <c r="OD77" s="200"/>
      <c r="OE77" s="200"/>
      <c r="OF77" s="200"/>
      <c r="OG77" s="200"/>
      <c r="OH77" s="200"/>
      <c r="OI77" s="200"/>
      <c r="OJ77" s="200"/>
      <c r="OK77" s="200"/>
      <c r="OL77" s="200"/>
      <c r="OM77" s="200"/>
      <c r="ON77" s="200"/>
      <c r="OO77" s="200"/>
      <c r="OP77" s="200"/>
      <c r="OQ77" s="200"/>
      <c r="OR77" s="200"/>
      <c r="OS77" s="200"/>
      <c r="OT77" s="200"/>
      <c r="OU77" s="200"/>
      <c r="OV77" s="200"/>
      <c r="OW77" s="200"/>
      <c r="OX77" s="200"/>
      <c r="OY77" s="200"/>
      <c r="OZ77" s="200"/>
      <c r="PA77" s="200"/>
      <c r="PB77" s="200"/>
      <c r="PC77" s="200"/>
      <c r="PD77" s="200"/>
      <c r="PE77" s="200"/>
      <c r="PF77" s="200"/>
      <c r="PG77" s="202"/>
    </row>
    <row r="78" ht="15.75" customHeight="1">
      <c r="B78" s="203">
        <f t="shared" si="4"/>
        <v>60</v>
      </c>
      <c r="C78" s="204" t="str">
        <f t="shared" si="5"/>
        <v/>
      </c>
      <c r="D78" s="217"/>
      <c r="E78" s="206"/>
      <c r="F78" s="207"/>
      <c r="G78" s="218"/>
      <c r="H78" s="225"/>
      <c r="I78" s="210" t="str">
        <f>IF(ISBLANK(H78),"",
IF(EXACT($J$15,"x"),
WORKDAY(G78,H78-1,Feiertage!$B$6:$B$23),G78+H78-1))</f>
        <v/>
      </c>
      <c r="J78" s="220"/>
      <c r="K78" s="221"/>
      <c r="L78" s="222"/>
      <c r="M78" s="223"/>
      <c r="N78" s="223"/>
      <c r="O78" s="223"/>
      <c r="P78" s="197" t="str">
        <f>IF(ISBLANK(O78),"",
VLOOKUP(O78,Ressourcen!$C$8:$I$25,6,FALSE)-VLOOKUP(O78,Ressourcen!$C$8:$I$25,7,FALSE))</f>
        <v/>
      </c>
      <c r="Q78" s="224"/>
      <c r="R78" s="199"/>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0"/>
      <c r="CT78" s="200"/>
      <c r="CU78" s="200"/>
      <c r="CV78" s="200"/>
      <c r="CW78" s="200"/>
      <c r="CX78" s="200"/>
      <c r="CY78" s="200"/>
      <c r="CZ78" s="200"/>
      <c r="DA78" s="200"/>
      <c r="DB78" s="200"/>
      <c r="DC78" s="200"/>
      <c r="DD78" s="200"/>
      <c r="DE78" s="200"/>
      <c r="DF78" s="200"/>
      <c r="DG78" s="200"/>
      <c r="DH78" s="200"/>
      <c r="DI78" s="200"/>
      <c r="DJ78" s="200"/>
      <c r="DK78" s="200"/>
      <c r="DL78" s="200"/>
      <c r="DM78" s="200"/>
      <c r="DN78" s="200"/>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0"/>
      <c r="EM78" s="200"/>
      <c r="EN78" s="200"/>
      <c r="EO78" s="200"/>
      <c r="EP78" s="200"/>
      <c r="EQ78" s="200"/>
      <c r="ER78" s="200"/>
      <c r="ES78" s="200"/>
      <c r="ET78" s="200"/>
      <c r="EU78" s="200"/>
      <c r="EV78" s="200"/>
      <c r="EW78" s="200"/>
      <c r="EX78" s="200"/>
      <c r="EY78" s="200"/>
      <c r="EZ78" s="200"/>
      <c r="FA78" s="200"/>
      <c r="FB78" s="200"/>
      <c r="FC78" s="200"/>
      <c r="FD78" s="200"/>
      <c r="FE78" s="200"/>
      <c r="FF78" s="200"/>
      <c r="FG78" s="200"/>
      <c r="FH78" s="200"/>
      <c r="FI78" s="200"/>
      <c r="FJ78" s="200"/>
      <c r="FK78" s="200"/>
      <c r="FL78" s="200"/>
      <c r="FM78" s="200"/>
      <c r="FN78" s="200"/>
      <c r="FO78" s="200"/>
      <c r="FP78" s="200"/>
      <c r="FQ78" s="200"/>
      <c r="FR78" s="200"/>
      <c r="FS78" s="200"/>
      <c r="FT78" s="200"/>
      <c r="FU78" s="200"/>
      <c r="FV78" s="200"/>
      <c r="FW78" s="200"/>
      <c r="FX78" s="200"/>
      <c r="FY78" s="200"/>
      <c r="FZ78" s="200"/>
      <c r="GA78" s="200"/>
      <c r="GB78" s="200"/>
      <c r="GC78" s="200"/>
      <c r="GD78" s="200"/>
      <c r="GE78" s="200"/>
      <c r="GF78" s="200"/>
      <c r="GG78" s="200"/>
      <c r="GH78" s="200"/>
      <c r="GI78" s="200"/>
      <c r="GJ78" s="200"/>
      <c r="GK78" s="200"/>
      <c r="GL78" s="200"/>
      <c r="GM78" s="200"/>
      <c r="GN78" s="200"/>
      <c r="GO78" s="200"/>
      <c r="GP78" s="200"/>
      <c r="GQ78" s="200"/>
      <c r="GR78" s="200"/>
      <c r="GS78" s="200"/>
      <c r="GT78" s="200"/>
      <c r="GU78" s="200"/>
      <c r="GV78" s="200"/>
      <c r="GW78" s="200"/>
      <c r="GX78" s="200"/>
      <c r="GY78" s="200"/>
      <c r="GZ78" s="200"/>
      <c r="HA78" s="200"/>
      <c r="HB78" s="200"/>
      <c r="HC78" s="200"/>
      <c r="HD78" s="200"/>
      <c r="HE78" s="200"/>
      <c r="HF78" s="200"/>
      <c r="HG78" s="200"/>
      <c r="HH78" s="200"/>
      <c r="HI78" s="200"/>
      <c r="HJ78" s="200"/>
      <c r="HK78" s="200"/>
      <c r="HL78" s="200"/>
      <c r="HM78" s="200"/>
      <c r="HN78" s="200"/>
      <c r="HO78" s="200"/>
      <c r="HP78" s="200"/>
      <c r="HQ78" s="200"/>
      <c r="HR78" s="200"/>
      <c r="HS78" s="200"/>
      <c r="HT78" s="200"/>
      <c r="HU78" s="200"/>
      <c r="HV78" s="200"/>
      <c r="HW78" s="200"/>
      <c r="HX78" s="200"/>
      <c r="HY78" s="200"/>
      <c r="HZ78" s="200"/>
      <c r="IA78" s="200"/>
      <c r="IB78" s="200"/>
      <c r="IC78" s="200"/>
      <c r="ID78" s="200"/>
      <c r="IE78" s="200"/>
      <c r="IF78" s="200"/>
      <c r="IG78" s="200"/>
      <c r="IH78" s="200"/>
      <c r="II78" s="200"/>
      <c r="IJ78" s="200"/>
      <c r="IK78" s="200"/>
      <c r="IL78" s="200"/>
      <c r="IM78" s="200"/>
      <c r="IN78" s="200"/>
      <c r="IO78" s="200"/>
      <c r="IP78" s="200"/>
      <c r="IQ78" s="200"/>
      <c r="IR78" s="200"/>
      <c r="IS78" s="200"/>
      <c r="IT78" s="200"/>
      <c r="IU78" s="200"/>
      <c r="IV78" s="200"/>
      <c r="IW78" s="200"/>
      <c r="IX78" s="200"/>
      <c r="IY78" s="200"/>
      <c r="IZ78" s="200"/>
      <c r="JA78" s="200"/>
      <c r="JB78" s="200"/>
      <c r="JC78" s="200"/>
      <c r="JD78" s="200"/>
      <c r="JE78" s="200"/>
      <c r="JF78" s="200"/>
      <c r="JG78" s="200"/>
      <c r="JH78" s="200"/>
      <c r="JI78" s="200"/>
      <c r="JJ78" s="200"/>
      <c r="JK78" s="200"/>
      <c r="JL78" s="200"/>
      <c r="JM78" s="200"/>
      <c r="JN78" s="200"/>
      <c r="JO78" s="200"/>
      <c r="JP78" s="200"/>
      <c r="JQ78" s="200"/>
      <c r="JR78" s="200"/>
      <c r="JS78" s="200"/>
      <c r="JT78" s="200"/>
      <c r="JU78" s="200"/>
      <c r="JV78" s="200"/>
      <c r="JW78" s="200"/>
      <c r="JX78" s="200"/>
      <c r="JY78" s="200"/>
      <c r="JZ78" s="200"/>
      <c r="KA78" s="200"/>
      <c r="KB78" s="200"/>
      <c r="KC78" s="200"/>
      <c r="KD78" s="200"/>
      <c r="KE78" s="200"/>
      <c r="KF78" s="200"/>
      <c r="KG78" s="200"/>
      <c r="KH78" s="200"/>
      <c r="KI78" s="200"/>
      <c r="KJ78" s="200"/>
      <c r="KK78" s="200"/>
      <c r="KL78" s="200"/>
      <c r="KM78" s="200"/>
      <c r="KN78" s="200"/>
      <c r="KO78" s="200"/>
      <c r="KP78" s="200"/>
      <c r="KQ78" s="200"/>
      <c r="KR78" s="200"/>
      <c r="KS78" s="200"/>
      <c r="KT78" s="200"/>
      <c r="KU78" s="200"/>
      <c r="KV78" s="200"/>
      <c r="KW78" s="200"/>
      <c r="KX78" s="200"/>
      <c r="KY78" s="200"/>
      <c r="KZ78" s="200"/>
      <c r="LA78" s="200"/>
      <c r="LB78" s="200"/>
      <c r="LC78" s="200"/>
      <c r="LD78" s="200"/>
      <c r="LE78" s="200"/>
      <c r="LF78" s="200"/>
      <c r="LG78" s="200"/>
      <c r="LH78" s="200"/>
      <c r="LI78" s="200"/>
      <c r="LJ78" s="200"/>
      <c r="LK78" s="200"/>
      <c r="LL78" s="200"/>
      <c r="LM78" s="200"/>
      <c r="LN78" s="200"/>
      <c r="LO78" s="200"/>
      <c r="LP78" s="200"/>
      <c r="LQ78" s="200"/>
      <c r="LR78" s="200"/>
      <c r="LS78" s="200"/>
      <c r="LT78" s="200"/>
      <c r="LU78" s="200"/>
      <c r="LV78" s="200"/>
      <c r="LW78" s="200"/>
      <c r="LX78" s="200"/>
      <c r="LY78" s="200"/>
      <c r="LZ78" s="200"/>
      <c r="MA78" s="200"/>
      <c r="MB78" s="200"/>
      <c r="MC78" s="200"/>
      <c r="MD78" s="200"/>
      <c r="ME78" s="200"/>
      <c r="MF78" s="200"/>
      <c r="MG78" s="200"/>
      <c r="MH78" s="200"/>
      <c r="MI78" s="200"/>
      <c r="MJ78" s="200"/>
      <c r="MK78" s="200"/>
      <c r="ML78" s="200"/>
      <c r="MM78" s="200"/>
      <c r="MN78" s="200"/>
      <c r="MO78" s="200"/>
      <c r="MP78" s="200"/>
      <c r="MQ78" s="200"/>
      <c r="MR78" s="200"/>
      <c r="MS78" s="200"/>
      <c r="MT78" s="200"/>
      <c r="MU78" s="200"/>
      <c r="MV78" s="200"/>
      <c r="MW78" s="200"/>
      <c r="MX78" s="200"/>
      <c r="MY78" s="200"/>
      <c r="MZ78" s="200"/>
      <c r="NA78" s="200"/>
      <c r="NB78" s="200"/>
      <c r="NC78" s="200"/>
      <c r="ND78" s="200"/>
      <c r="NE78" s="200"/>
      <c r="NF78" s="200"/>
      <c r="NG78" s="200"/>
      <c r="NH78" s="200"/>
      <c r="NI78" s="200"/>
      <c r="NJ78" s="200"/>
      <c r="NK78" s="200"/>
      <c r="NL78" s="200"/>
      <c r="NM78" s="200"/>
      <c r="NN78" s="200"/>
      <c r="NO78" s="200"/>
      <c r="NP78" s="200"/>
      <c r="NQ78" s="200"/>
      <c r="NR78" s="200"/>
      <c r="NS78" s="200"/>
      <c r="NT78" s="200"/>
      <c r="NU78" s="200"/>
      <c r="NV78" s="200"/>
      <c r="NW78" s="200"/>
      <c r="NX78" s="200"/>
      <c r="NY78" s="200"/>
      <c r="NZ78" s="200"/>
      <c r="OA78" s="200"/>
      <c r="OB78" s="200"/>
      <c r="OC78" s="200"/>
      <c r="OD78" s="200"/>
      <c r="OE78" s="200"/>
      <c r="OF78" s="200"/>
      <c r="OG78" s="200"/>
      <c r="OH78" s="200"/>
      <c r="OI78" s="200"/>
      <c r="OJ78" s="200"/>
      <c r="OK78" s="200"/>
      <c r="OL78" s="200"/>
      <c r="OM78" s="200"/>
      <c r="ON78" s="200"/>
      <c r="OO78" s="200"/>
      <c r="OP78" s="200"/>
      <c r="OQ78" s="200"/>
      <c r="OR78" s="200"/>
      <c r="OS78" s="200"/>
      <c r="OT78" s="200"/>
      <c r="OU78" s="200"/>
      <c r="OV78" s="200"/>
      <c r="OW78" s="200"/>
      <c r="OX78" s="200"/>
      <c r="OY78" s="200"/>
      <c r="OZ78" s="200"/>
      <c r="PA78" s="200"/>
      <c r="PB78" s="200"/>
      <c r="PC78" s="200"/>
      <c r="PD78" s="200"/>
      <c r="PE78" s="200"/>
      <c r="PF78" s="200"/>
      <c r="PG78" s="202"/>
    </row>
    <row r="79" ht="15.75" customHeight="1">
      <c r="B79" s="203">
        <f t="shared" si="4"/>
        <v>61</v>
      </c>
      <c r="C79" s="204" t="str">
        <f t="shared" si="5"/>
        <v/>
      </c>
      <c r="D79" s="217"/>
      <c r="E79" s="206"/>
      <c r="F79" s="217"/>
      <c r="G79" s="218"/>
      <c r="H79" s="225"/>
      <c r="I79" s="210" t="str">
        <f>IF(ISBLANK(H79),"",
IF(EXACT($J$15,"x"),
WORKDAY(G79,H79-1,Feiertage!$B$6:$B$23),G79+H79-1))</f>
        <v/>
      </c>
      <c r="J79" s="220"/>
      <c r="K79" s="221"/>
      <c r="L79" s="222"/>
      <c r="M79" s="223"/>
      <c r="N79" s="223"/>
      <c r="O79" s="223"/>
      <c r="P79" s="197" t="str">
        <f>IF(ISBLANK(O79),"",
VLOOKUP(O79,Ressourcen!$C$8:$I$25,6,FALSE)-VLOOKUP(O79,Ressourcen!$C$8:$I$25,7,FALSE))</f>
        <v/>
      </c>
      <c r="Q79" s="224"/>
      <c r="R79" s="199"/>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c r="ET79" s="200"/>
      <c r="EU79" s="200"/>
      <c r="EV79" s="200"/>
      <c r="EW79" s="200"/>
      <c r="EX79" s="200"/>
      <c r="EY79" s="200"/>
      <c r="EZ79" s="200"/>
      <c r="FA79" s="200"/>
      <c r="FB79" s="200"/>
      <c r="FC79" s="200"/>
      <c r="FD79" s="200"/>
      <c r="FE79" s="200"/>
      <c r="FF79" s="200"/>
      <c r="FG79" s="200"/>
      <c r="FH79" s="200"/>
      <c r="FI79" s="200"/>
      <c r="FJ79" s="200"/>
      <c r="FK79" s="200"/>
      <c r="FL79" s="200"/>
      <c r="FM79" s="200"/>
      <c r="FN79" s="200"/>
      <c r="FO79" s="200"/>
      <c r="FP79" s="200"/>
      <c r="FQ79" s="200"/>
      <c r="FR79" s="200"/>
      <c r="FS79" s="200"/>
      <c r="FT79" s="200"/>
      <c r="FU79" s="200"/>
      <c r="FV79" s="200"/>
      <c r="FW79" s="200"/>
      <c r="FX79" s="200"/>
      <c r="FY79" s="200"/>
      <c r="FZ79" s="200"/>
      <c r="GA79" s="200"/>
      <c r="GB79" s="200"/>
      <c r="GC79" s="200"/>
      <c r="GD79" s="200"/>
      <c r="GE79" s="200"/>
      <c r="GF79" s="200"/>
      <c r="GG79" s="200"/>
      <c r="GH79" s="200"/>
      <c r="GI79" s="200"/>
      <c r="GJ79" s="200"/>
      <c r="GK79" s="200"/>
      <c r="GL79" s="200"/>
      <c r="GM79" s="200"/>
      <c r="GN79" s="200"/>
      <c r="GO79" s="200"/>
      <c r="GP79" s="200"/>
      <c r="GQ79" s="200"/>
      <c r="GR79" s="200"/>
      <c r="GS79" s="200"/>
      <c r="GT79" s="200"/>
      <c r="GU79" s="200"/>
      <c r="GV79" s="200"/>
      <c r="GW79" s="200"/>
      <c r="GX79" s="200"/>
      <c r="GY79" s="200"/>
      <c r="GZ79" s="200"/>
      <c r="HA79" s="200"/>
      <c r="HB79" s="200"/>
      <c r="HC79" s="200"/>
      <c r="HD79" s="200"/>
      <c r="HE79" s="200"/>
      <c r="HF79" s="200"/>
      <c r="HG79" s="200"/>
      <c r="HH79" s="200"/>
      <c r="HI79" s="200"/>
      <c r="HJ79" s="200"/>
      <c r="HK79" s="200"/>
      <c r="HL79" s="200"/>
      <c r="HM79" s="200"/>
      <c r="HN79" s="200"/>
      <c r="HO79" s="200"/>
      <c r="HP79" s="200"/>
      <c r="HQ79" s="200"/>
      <c r="HR79" s="200"/>
      <c r="HS79" s="200"/>
      <c r="HT79" s="200"/>
      <c r="HU79" s="200"/>
      <c r="HV79" s="200"/>
      <c r="HW79" s="200"/>
      <c r="HX79" s="200"/>
      <c r="HY79" s="200"/>
      <c r="HZ79" s="200"/>
      <c r="IA79" s="200"/>
      <c r="IB79" s="200"/>
      <c r="IC79" s="200"/>
      <c r="ID79" s="200"/>
      <c r="IE79" s="200"/>
      <c r="IF79" s="200"/>
      <c r="IG79" s="200"/>
      <c r="IH79" s="200"/>
      <c r="II79" s="200"/>
      <c r="IJ79" s="200"/>
      <c r="IK79" s="200"/>
      <c r="IL79" s="200"/>
      <c r="IM79" s="200"/>
      <c r="IN79" s="200"/>
      <c r="IO79" s="200"/>
      <c r="IP79" s="200"/>
      <c r="IQ79" s="200"/>
      <c r="IR79" s="200"/>
      <c r="IS79" s="200"/>
      <c r="IT79" s="200"/>
      <c r="IU79" s="200"/>
      <c r="IV79" s="200"/>
      <c r="IW79" s="200"/>
      <c r="IX79" s="200"/>
      <c r="IY79" s="200"/>
      <c r="IZ79" s="200"/>
      <c r="JA79" s="200"/>
      <c r="JB79" s="200"/>
      <c r="JC79" s="200"/>
      <c r="JD79" s="200"/>
      <c r="JE79" s="200"/>
      <c r="JF79" s="200"/>
      <c r="JG79" s="200"/>
      <c r="JH79" s="200"/>
      <c r="JI79" s="200"/>
      <c r="JJ79" s="200"/>
      <c r="JK79" s="200"/>
      <c r="JL79" s="200"/>
      <c r="JM79" s="200"/>
      <c r="JN79" s="200"/>
      <c r="JO79" s="200"/>
      <c r="JP79" s="200"/>
      <c r="JQ79" s="200"/>
      <c r="JR79" s="200"/>
      <c r="JS79" s="200"/>
      <c r="JT79" s="200"/>
      <c r="JU79" s="200"/>
      <c r="JV79" s="200"/>
      <c r="JW79" s="200"/>
      <c r="JX79" s="200"/>
      <c r="JY79" s="200"/>
      <c r="JZ79" s="200"/>
      <c r="KA79" s="200"/>
      <c r="KB79" s="200"/>
      <c r="KC79" s="200"/>
      <c r="KD79" s="200"/>
      <c r="KE79" s="200"/>
      <c r="KF79" s="200"/>
      <c r="KG79" s="200"/>
      <c r="KH79" s="200"/>
      <c r="KI79" s="200"/>
      <c r="KJ79" s="200"/>
      <c r="KK79" s="200"/>
      <c r="KL79" s="200"/>
      <c r="KM79" s="200"/>
      <c r="KN79" s="200"/>
      <c r="KO79" s="200"/>
      <c r="KP79" s="200"/>
      <c r="KQ79" s="200"/>
      <c r="KR79" s="200"/>
      <c r="KS79" s="200"/>
      <c r="KT79" s="200"/>
      <c r="KU79" s="200"/>
      <c r="KV79" s="200"/>
      <c r="KW79" s="200"/>
      <c r="KX79" s="200"/>
      <c r="KY79" s="200"/>
      <c r="KZ79" s="200"/>
      <c r="LA79" s="200"/>
      <c r="LB79" s="200"/>
      <c r="LC79" s="200"/>
      <c r="LD79" s="200"/>
      <c r="LE79" s="200"/>
      <c r="LF79" s="200"/>
      <c r="LG79" s="200"/>
      <c r="LH79" s="200"/>
      <c r="LI79" s="200"/>
      <c r="LJ79" s="200"/>
      <c r="LK79" s="200"/>
      <c r="LL79" s="200"/>
      <c r="LM79" s="200"/>
      <c r="LN79" s="200"/>
      <c r="LO79" s="200"/>
      <c r="LP79" s="200"/>
      <c r="LQ79" s="200"/>
      <c r="LR79" s="200"/>
      <c r="LS79" s="200"/>
      <c r="LT79" s="200"/>
      <c r="LU79" s="200"/>
      <c r="LV79" s="200"/>
      <c r="LW79" s="200"/>
      <c r="LX79" s="200"/>
      <c r="LY79" s="200"/>
      <c r="LZ79" s="200"/>
      <c r="MA79" s="200"/>
      <c r="MB79" s="200"/>
      <c r="MC79" s="200"/>
      <c r="MD79" s="200"/>
      <c r="ME79" s="200"/>
      <c r="MF79" s="200"/>
      <c r="MG79" s="200"/>
      <c r="MH79" s="200"/>
      <c r="MI79" s="200"/>
      <c r="MJ79" s="200"/>
      <c r="MK79" s="200"/>
      <c r="ML79" s="200"/>
      <c r="MM79" s="200"/>
      <c r="MN79" s="200"/>
      <c r="MO79" s="200"/>
      <c r="MP79" s="200"/>
      <c r="MQ79" s="200"/>
      <c r="MR79" s="200"/>
      <c r="MS79" s="200"/>
      <c r="MT79" s="200"/>
      <c r="MU79" s="200"/>
      <c r="MV79" s="200"/>
      <c r="MW79" s="200"/>
      <c r="MX79" s="200"/>
      <c r="MY79" s="200"/>
      <c r="MZ79" s="200"/>
      <c r="NA79" s="200"/>
      <c r="NB79" s="200"/>
      <c r="NC79" s="200"/>
      <c r="ND79" s="200"/>
      <c r="NE79" s="200"/>
      <c r="NF79" s="200"/>
      <c r="NG79" s="200"/>
      <c r="NH79" s="200"/>
      <c r="NI79" s="200"/>
      <c r="NJ79" s="200"/>
      <c r="NK79" s="200"/>
      <c r="NL79" s="200"/>
      <c r="NM79" s="200"/>
      <c r="NN79" s="200"/>
      <c r="NO79" s="200"/>
      <c r="NP79" s="200"/>
      <c r="NQ79" s="200"/>
      <c r="NR79" s="200"/>
      <c r="NS79" s="200"/>
      <c r="NT79" s="200"/>
      <c r="NU79" s="200"/>
      <c r="NV79" s="200"/>
      <c r="NW79" s="200"/>
      <c r="NX79" s="200"/>
      <c r="NY79" s="200"/>
      <c r="NZ79" s="200"/>
      <c r="OA79" s="200"/>
      <c r="OB79" s="200"/>
      <c r="OC79" s="200"/>
      <c r="OD79" s="200"/>
      <c r="OE79" s="200"/>
      <c r="OF79" s="200"/>
      <c r="OG79" s="200"/>
      <c r="OH79" s="200"/>
      <c r="OI79" s="200"/>
      <c r="OJ79" s="200"/>
      <c r="OK79" s="200"/>
      <c r="OL79" s="200"/>
      <c r="OM79" s="200"/>
      <c r="ON79" s="200"/>
      <c r="OO79" s="200"/>
      <c r="OP79" s="200"/>
      <c r="OQ79" s="200"/>
      <c r="OR79" s="200"/>
      <c r="OS79" s="200"/>
      <c r="OT79" s="200"/>
      <c r="OU79" s="200"/>
      <c r="OV79" s="200"/>
      <c r="OW79" s="200"/>
      <c r="OX79" s="200"/>
      <c r="OY79" s="200"/>
      <c r="OZ79" s="200"/>
      <c r="PA79" s="200"/>
      <c r="PB79" s="200"/>
      <c r="PC79" s="200"/>
      <c r="PD79" s="200"/>
      <c r="PE79" s="200"/>
      <c r="PF79" s="200"/>
      <c r="PG79" s="202"/>
    </row>
    <row r="80" ht="15.75" customHeight="1">
      <c r="B80" s="203">
        <f t="shared" si="4"/>
        <v>62</v>
      </c>
      <c r="C80" s="204" t="str">
        <f t="shared" si="5"/>
        <v/>
      </c>
      <c r="D80" s="217"/>
      <c r="E80" s="206"/>
      <c r="F80" s="207"/>
      <c r="G80" s="218"/>
      <c r="H80" s="225"/>
      <c r="I80" s="210" t="str">
        <f>IF(ISBLANK(H80),"",
IF(EXACT($J$15,"x"),
WORKDAY(G80,H80-1,Feiertage!$B$6:$B$23),G80+H80-1))</f>
        <v/>
      </c>
      <c r="J80" s="220"/>
      <c r="K80" s="221"/>
      <c r="L80" s="222"/>
      <c r="M80" s="223"/>
      <c r="N80" s="223"/>
      <c r="O80" s="223"/>
      <c r="P80" s="197" t="str">
        <f>IF(ISBLANK(O80),"",
VLOOKUP(O80,Ressourcen!$C$8:$I$25,6,FALSE)-VLOOKUP(O80,Ressourcen!$C$8:$I$25,7,FALSE))</f>
        <v/>
      </c>
      <c r="Q80" s="224"/>
      <c r="R80" s="199"/>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200"/>
      <c r="FG80" s="200"/>
      <c r="FH80" s="200"/>
      <c r="FI80" s="200"/>
      <c r="FJ80" s="200"/>
      <c r="FK80" s="200"/>
      <c r="FL80" s="200"/>
      <c r="FM80" s="200"/>
      <c r="FN80" s="200"/>
      <c r="FO80" s="200"/>
      <c r="FP80" s="200"/>
      <c r="FQ80" s="200"/>
      <c r="FR80" s="200"/>
      <c r="FS80" s="200"/>
      <c r="FT80" s="200"/>
      <c r="FU80" s="200"/>
      <c r="FV80" s="200"/>
      <c r="FW80" s="200"/>
      <c r="FX80" s="200"/>
      <c r="FY80" s="200"/>
      <c r="FZ80" s="200"/>
      <c r="GA80" s="200"/>
      <c r="GB80" s="200"/>
      <c r="GC80" s="200"/>
      <c r="GD80" s="200"/>
      <c r="GE80" s="200"/>
      <c r="GF80" s="200"/>
      <c r="GG80" s="200"/>
      <c r="GH80" s="200"/>
      <c r="GI80" s="200"/>
      <c r="GJ80" s="200"/>
      <c r="GK80" s="200"/>
      <c r="GL80" s="200"/>
      <c r="GM80" s="200"/>
      <c r="GN80" s="200"/>
      <c r="GO80" s="200"/>
      <c r="GP80" s="200"/>
      <c r="GQ80" s="200"/>
      <c r="GR80" s="200"/>
      <c r="GS80" s="200"/>
      <c r="GT80" s="200"/>
      <c r="GU80" s="200"/>
      <c r="GV80" s="200"/>
      <c r="GW80" s="200"/>
      <c r="GX80" s="200"/>
      <c r="GY80" s="200"/>
      <c r="GZ80" s="200"/>
      <c r="HA80" s="200"/>
      <c r="HB80" s="200"/>
      <c r="HC80" s="200"/>
      <c r="HD80" s="200"/>
      <c r="HE80" s="200"/>
      <c r="HF80" s="200"/>
      <c r="HG80" s="200"/>
      <c r="HH80" s="200"/>
      <c r="HI80" s="200"/>
      <c r="HJ80" s="200"/>
      <c r="HK80" s="200"/>
      <c r="HL80" s="200"/>
      <c r="HM80" s="200"/>
      <c r="HN80" s="200"/>
      <c r="HO80" s="200"/>
      <c r="HP80" s="200"/>
      <c r="HQ80" s="200"/>
      <c r="HR80" s="200"/>
      <c r="HS80" s="200"/>
      <c r="HT80" s="200"/>
      <c r="HU80" s="200"/>
      <c r="HV80" s="200"/>
      <c r="HW80" s="200"/>
      <c r="HX80" s="200"/>
      <c r="HY80" s="200"/>
      <c r="HZ80" s="200"/>
      <c r="IA80" s="200"/>
      <c r="IB80" s="200"/>
      <c r="IC80" s="200"/>
      <c r="ID80" s="200"/>
      <c r="IE80" s="200"/>
      <c r="IF80" s="200"/>
      <c r="IG80" s="200"/>
      <c r="IH80" s="200"/>
      <c r="II80" s="200"/>
      <c r="IJ80" s="200"/>
      <c r="IK80" s="200"/>
      <c r="IL80" s="200"/>
      <c r="IM80" s="200"/>
      <c r="IN80" s="200"/>
      <c r="IO80" s="200"/>
      <c r="IP80" s="200"/>
      <c r="IQ80" s="200"/>
      <c r="IR80" s="200"/>
      <c r="IS80" s="200"/>
      <c r="IT80" s="200"/>
      <c r="IU80" s="200"/>
      <c r="IV80" s="200"/>
      <c r="IW80" s="200"/>
      <c r="IX80" s="200"/>
      <c r="IY80" s="200"/>
      <c r="IZ80" s="200"/>
      <c r="JA80" s="200"/>
      <c r="JB80" s="200"/>
      <c r="JC80" s="200"/>
      <c r="JD80" s="200"/>
      <c r="JE80" s="200"/>
      <c r="JF80" s="200"/>
      <c r="JG80" s="200"/>
      <c r="JH80" s="200"/>
      <c r="JI80" s="200"/>
      <c r="JJ80" s="200"/>
      <c r="JK80" s="200"/>
      <c r="JL80" s="200"/>
      <c r="JM80" s="200"/>
      <c r="JN80" s="200"/>
      <c r="JO80" s="200"/>
      <c r="JP80" s="200"/>
      <c r="JQ80" s="200"/>
      <c r="JR80" s="200"/>
      <c r="JS80" s="200"/>
      <c r="JT80" s="200"/>
      <c r="JU80" s="200"/>
      <c r="JV80" s="200"/>
      <c r="JW80" s="200"/>
      <c r="JX80" s="200"/>
      <c r="JY80" s="200"/>
      <c r="JZ80" s="200"/>
      <c r="KA80" s="200"/>
      <c r="KB80" s="200"/>
      <c r="KC80" s="200"/>
      <c r="KD80" s="200"/>
      <c r="KE80" s="200"/>
      <c r="KF80" s="200"/>
      <c r="KG80" s="200"/>
      <c r="KH80" s="200"/>
      <c r="KI80" s="200"/>
      <c r="KJ80" s="200"/>
      <c r="KK80" s="200"/>
      <c r="KL80" s="200"/>
      <c r="KM80" s="200"/>
      <c r="KN80" s="200"/>
      <c r="KO80" s="200"/>
      <c r="KP80" s="200"/>
      <c r="KQ80" s="200"/>
      <c r="KR80" s="200"/>
      <c r="KS80" s="200"/>
      <c r="KT80" s="200"/>
      <c r="KU80" s="200"/>
      <c r="KV80" s="200"/>
      <c r="KW80" s="200"/>
      <c r="KX80" s="200"/>
      <c r="KY80" s="200"/>
      <c r="KZ80" s="200"/>
      <c r="LA80" s="200"/>
      <c r="LB80" s="200"/>
      <c r="LC80" s="200"/>
      <c r="LD80" s="200"/>
      <c r="LE80" s="200"/>
      <c r="LF80" s="200"/>
      <c r="LG80" s="200"/>
      <c r="LH80" s="200"/>
      <c r="LI80" s="200"/>
      <c r="LJ80" s="200"/>
      <c r="LK80" s="200"/>
      <c r="LL80" s="200"/>
      <c r="LM80" s="200"/>
      <c r="LN80" s="200"/>
      <c r="LO80" s="200"/>
      <c r="LP80" s="200"/>
      <c r="LQ80" s="200"/>
      <c r="LR80" s="200"/>
      <c r="LS80" s="200"/>
      <c r="LT80" s="200"/>
      <c r="LU80" s="200"/>
      <c r="LV80" s="200"/>
      <c r="LW80" s="200"/>
      <c r="LX80" s="200"/>
      <c r="LY80" s="200"/>
      <c r="LZ80" s="200"/>
      <c r="MA80" s="200"/>
      <c r="MB80" s="200"/>
      <c r="MC80" s="200"/>
      <c r="MD80" s="200"/>
      <c r="ME80" s="200"/>
      <c r="MF80" s="200"/>
      <c r="MG80" s="200"/>
      <c r="MH80" s="200"/>
      <c r="MI80" s="200"/>
      <c r="MJ80" s="200"/>
      <c r="MK80" s="200"/>
      <c r="ML80" s="200"/>
      <c r="MM80" s="200"/>
      <c r="MN80" s="200"/>
      <c r="MO80" s="200"/>
      <c r="MP80" s="200"/>
      <c r="MQ80" s="200"/>
      <c r="MR80" s="200"/>
      <c r="MS80" s="200"/>
      <c r="MT80" s="200"/>
      <c r="MU80" s="200"/>
      <c r="MV80" s="200"/>
      <c r="MW80" s="200"/>
      <c r="MX80" s="200"/>
      <c r="MY80" s="200"/>
      <c r="MZ80" s="200"/>
      <c r="NA80" s="200"/>
      <c r="NB80" s="200"/>
      <c r="NC80" s="200"/>
      <c r="ND80" s="200"/>
      <c r="NE80" s="200"/>
      <c r="NF80" s="200"/>
      <c r="NG80" s="200"/>
      <c r="NH80" s="200"/>
      <c r="NI80" s="200"/>
      <c r="NJ80" s="200"/>
      <c r="NK80" s="200"/>
      <c r="NL80" s="200"/>
      <c r="NM80" s="200"/>
      <c r="NN80" s="200"/>
      <c r="NO80" s="200"/>
      <c r="NP80" s="200"/>
      <c r="NQ80" s="200"/>
      <c r="NR80" s="200"/>
      <c r="NS80" s="200"/>
      <c r="NT80" s="200"/>
      <c r="NU80" s="200"/>
      <c r="NV80" s="200"/>
      <c r="NW80" s="200"/>
      <c r="NX80" s="200"/>
      <c r="NY80" s="200"/>
      <c r="NZ80" s="200"/>
      <c r="OA80" s="200"/>
      <c r="OB80" s="200"/>
      <c r="OC80" s="200"/>
      <c r="OD80" s="200"/>
      <c r="OE80" s="200"/>
      <c r="OF80" s="200"/>
      <c r="OG80" s="200"/>
      <c r="OH80" s="200"/>
      <c r="OI80" s="200"/>
      <c r="OJ80" s="200"/>
      <c r="OK80" s="200"/>
      <c r="OL80" s="200"/>
      <c r="OM80" s="200"/>
      <c r="ON80" s="200"/>
      <c r="OO80" s="200"/>
      <c r="OP80" s="200"/>
      <c r="OQ80" s="200"/>
      <c r="OR80" s="200"/>
      <c r="OS80" s="200"/>
      <c r="OT80" s="200"/>
      <c r="OU80" s="200"/>
      <c r="OV80" s="200"/>
      <c r="OW80" s="200"/>
      <c r="OX80" s="200"/>
      <c r="OY80" s="200"/>
      <c r="OZ80" s="200"/>
      <c r="PA80" s="200"/>
      <c r="PB80" s="200"/>
      <c r="PC80" s="200"/>
      <c r="PD80" s="200"/>
      <c r="PE80" s="200"/>
      <c r="PF80" s="200"/>
      <c r="PG80" s="202"/>
    </row>
    <row r="81" ht="15.75" customHeight="1">
      <c r="B81" s="203">
        <f t="shared" si="4"/>
        <v>63</v>
      </c>
      <c r="C81" s="204" t="str">
        <f t="shared" si="5"/>
        <v/>
      </c>
      <c r="D81" s="217"/>
      <c r="E81" s="206"/>
      <c r="F81" s="217"/>
      <c r="G81" s="218"/>
      <c r="H81" s="225"/>
      <c r="I81" s="210" t="str">
        <f>IF(ISBLANK(H81),"",
IF(EXACT($J$15,"x"),
WORKDAY(G81,H81-1,Feiertage!$B$6:$B$23),G81+H81-1))</f>
        <v/>
      </c>
      <c r="J81" s="220"/>
      <c r="K81" s="221"/>
      <c r="L81" s="222"/>
      <c r="M81" s="223"/>
      <c r="N81" s="223"/>
      <c r="O81" s="223"/>
      <c r="P81" s="197" t="str">
        <f>IF(ISBLANK(O81),"",
VLOOKUP(O81,Ressourcen!$C$8:$I$25,6,FALSE)-VLOOKUP(O81,Ressourcen!$C$8:$I$25,7,FALSE))</f>
        <v/>
      </c>
      <c r="Q81" s="224"/>
      <c r="R81" s="199"/>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c r="FG81" s="200"/>
      <c r="FH81" s="200"/>
      <c r="FI81" s="200"/>
      <c r="FJ81" s="200"/>
      <c r="FK81" s="200"/>
      <c r="FL81" s="200"/>
      <c r="FM81" s="200"/>
      <c r="FN81" s="200"/>
      <c r="FO81" s="200"/>
      <c r="FP81" s="200"/>
      <c r="FQ81" s="200"/>
      <c r="FR81" s="200"/>
      <c r="FS81" s="200"/>
      <c r="FT81" s="200"/>
      <c r="FU81" s="200"/>
      <c r="FV81" s="200"/>
      <c r="FW81" s="200"/>
      <c r="FX81" s="200"/>
      <c r="FY81" s="200"/>
      <c r="FZ81" s="200"/>
      <c r="GA81" s="200"/>
      <c r="GB81" s="200"/>
      <c r="GC81" s="200"/>
      <c r="GD81" s="200"/>
      <c r="GE81" s="200"/>
      <c r="GF81" s="200"/>
      <c r="GG81" s="200"/>
      <c r="GH81" s="200"/>
      <c r="GI81" s="200"/>
      <c r="GJ81" s="200"/>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HN81" s="200"/>
      <c r="HO81" s="200"/>
      <c r="HP81" s="200"/>
      <c r="HQ81" s="200"/>
      <c r="HR81" s="200"/>
      <c r="HS81" s="200"/>
      <c r="HT81" s="200"/>
      <c r="HU81" s="200"/>
      <c r="HV81" s="200"/>
      <c r="HW81" s="200"/>
      <c r="HX81" s="200"/>
      <c r="HY81" s="200"/>
      <c r="HZ81" s="200"/>
      <c r="IA81" s="200"/>
      <c r="IB81" s="200"/>
      <c r="IC81" s="200"/>
      <c r="ID81" s="200"/>
      <c r="IE81" s="200"/>
      <c r="IF81" s="200"/>
      <c r="IG81" s="200"/>
      <c r="IH81" s="200"/>
      <c r="II81" s="200"/>
      <c r="IJ81" s="200"/>
      <c r="IK81" s="200"/>
      <c r="IL81" s="200"/>
      <c r="IM81" s="200"/>
      <c r="IN81" s="200"/>
      <c r="IO81" s="200"/>
      <c r="IP81" s="200"/>
      <c r="IQ81" s="200"/>
      <c r="IR81" s="200"/>
      <c r="IS81" s="200"/>
      <c r="IT81" s="200"/>
      <c r="IU81" s="200"/>
      <c r="IV81" s="200"/>
      <c r="IW81" s="200"/>
      <c r="IX81" s="200"/>
      <c r="IY81" s="200"/>
      <c r="IZ81" s="200"/>
      <c r="JA81" s="200"/>
      <c r="JB81" s="200"/>
      <c r="JC81" s="200"/>
      <c r="JD81" s="200"/>
      <c r="JE81" s="200"/>
      <c r="JF81" s="200"/>
      <c r="JG81" s="200"/>
      <c r="JH81" s="200"/>
      <c r="JI81" s="200"/>
      <c r="JJ81" s="200"/>
      <c r="JK81" s="200"/>
      <c r="JL81" s="200"/>
      <c r="JM81" s="200"/>
      <c r="JN81" s="200"/>
      <c r="JO81" s="200"/>
      <c r="JP81" s="200"/>
      <c r="JQ81" s="200"/>
      <c r="JR81" s="200"/>
      <c r="JS81" s="200"/>
      <c r="JT81" s="200"/>
      <c r="JU81" s="200"/>
      <c r="JV81" s="200"/>
      <c r="JW81" s="200"/>
      <c r="JX81" s="200"/>
      <c r="JY81" s="200"/>
      <c r="JZ81" s="200"/>
      <c r="KA81" s="200"/>
      <c r="KB81" s="200"/>
      <c r="KC81" s="200"/>
      <c r="KD81" s="200"/>
      <c r="KE81" s="200"/>
      <c r="KF81" s="200"/>
      <c r="KG81" s="200"/>
      <c r="KH81" s="200"/>
      <c r="KI81" s="200"/>
      <c r="KJ81" s="200"/>
      <c r="KK81" s="200"/>
      <c r="KL81" s="200"/>
      <c r="KM81" s="200"/>
      <c r="KN81" s="200"/>
      <c r="KO81" s="200"/>
      <c r="KP81" s="200"/>
      <c r="KQ81" s="200"/>
      <c r="KR81" s="200"/>
      <c r="KS81" s="200"/>
      <c r="KT81" s="200"/>
      <c r="KU81" s="200"/>
      <c r="KV81" s="200"/>
      <c r="KW81" s="200"/>
      <c r="KX81" s="200"/>
      <c r="KY81" s="200"/>
      <c r="KZ81" s="200"/>
      <c r="LA81" s="200"/>
      <c r="LB81" s="200"/>
      <c r="LC81" s="200"/>
      <c r="LD81" s="200"/>
      <c r="LE81" s="200"/>
      <c r="LF81" s="200"/>
      <c r="LG81" s="200"/>
      <c r="LH81" s="200"/>
      <c r="LI81" s="200"/>
      <c r="LJ81" s="200"/>
      <c r="LK81" s="200"/>
      <c r="LL81" s="200"/>
      <c r="LM81" s="200"/>
      <c r="LN81" s="200"/>
      <c r="LO81" s="200"/>
      <c r="LP81" s="200"/>
      <c r="LQ81" s="200"/>
      <c r="LR81" s="200"/>
      <c r="LS81" s="200"/>
      <c r="LT81" s="200"/>
      <c r="LU81" s="200"/>
      <c r="LV81" s="200"/>
      <c r="LW81" s="200"/>
      <c r="LX81" s="200"/>
      <c r="LY81" s="200"/>
      <c r="LZ81" s="200"/>
      <c r="MA81" s="200"/>
      <c r="MB81" s="200"/>
      <c r="MC81" s="200"/>
      <c r="MD81" s="200"/>
      <c r="ME81" s="200"/>
      <c r="MF81" s="200"/>
      <c r="MG81" s="200"/>
      <c r="MH81" s="200"/>
      <c r="MI81" s="200"/>
      <c r="MJ81" s="200"/>
      <c r="MK81" s="200"/>
      <c r="ML81" s="200"/>
      <c r="MM81" s="200"/>
      <c r="MN81" s="200"/>
      <c r="MO81" s="200"/>
      <c r="MP81" s="200"/>
      <c r="MQ81" s="200"/>
      <c r="MR81" s="200"/>
      <c r="MS81" s="200"/>
      <c r="MT81" s="200"/>
      <c r="MU81" s="200"/>
      <c r="MV81" s="200"/>
      <c r="MW81" s="200"/>
      <c r="MX81" s="200"/>
      <c r="MY81" s="200"/>
      <c r="MZ81" s="200"/>
      <c r="NA81" s="200"/>
      <c r="NB81" s="200"/>
      <c r="NC81" s="200"/>
      <c r="ND81" s="200"/>
      <c r="NE81" s="200"/>
      <c r="NF81" s="200"/>
      <c r="NG81" s="200"/>
      <c r="NH81" s="200"/>
      <c r="NI81" s="200"/>
      <c r="NJ81" s="200"/>
      <c r="NK81" s="200"/>
      <c r="NL81" s="200"/>
      <c r="NM81" s="200"/>
      <c r="NN81" s="200"/>
      <c r="NO81" s="200"/>
      <c r="NP81" s="200"/>
      <c r="NQ81" s="200"/>
      <c r="NR81" s="200"/>
      <c r="NS81" s="200"/>
      <c r="NT81" s="200"/>
      <c r="NU81" s="200"/>
      <c r="NV81" s="200"/>
      <c r="NW81" s="200"/>
      <c r="NX81" s="200"/>
      <c r="NY81" s="200"/>
      <c r="NZ81" s="200"/>
      <c r="OA81" s="200"/>
      <c r="OB81" s="200"/>
      <c r="OC81" s="200"/>
      <c r="OD81" s="200"/>
      <c r="OE81" s="200"/>
      <c r="OF81" s="200"/>
      <c r="OG81" s="200"/>
      <c r="OH81" s="200"/>
      <c r="OI81" s="200"/>
      <c r="OJ81" s="200"/>
      <c r="OK81" s="200"/>
      <c r="OL81" s="200"/>
      <c r="OM81" s="200"/>
      <c r="ON81" s="200"/>
      <c r="OO81" s="200"/>
      <c r="OP81" s="200"/>
      <c r="OQ81" s="200"/>
      <c r="OR81" s="200"/>
      <c r="OS81" s="200"/>
      <c r="OT81" s="200"/>
      <c r="OU81" s="200"/>
      <c r="OV81" s="200"/>
      <c r="OW81" s="200"/>
      <c r="OX81" s="200"/>
      <c r="OY81" s="200"/>
      <c r="OZ81" s="200"/>
      <c r="PA81" s="200"/>
      <c r="PB81" s="200"/>
      <c r="PC81" s="200"/>
      <c r="PD81" s="200"/>
      <c r="PE81" s="200"/>
      <c r="PF81" s="200"/>
      <c r="PG81" s="202"/>
    </row>
    <row r="82" ht="15.75" customHeight="1">
      <c r="B82" s="203">
        <f t="shared" si="4"/>
        <v>64</v>
      </c>
      <c r="C82" s="204" t="str">
        <f t="shared" si="5"/>
        <v/>
      </c>
      <c r="D82" s="217"/>
      <c r="E82" s="206"/>
      <c r="F82" s="207"/>
      <c r="G82" s="218"/>
      <c r="H82" s="225"/>
      <c r="I82" s="210" t="str">
        <f>IF(ISBLANK(H82),"",
IF(EXACT($J$15,"x"),
WORKDAY(G82,H82-1,Feiertage!$B$6:$B$23),G82+H82-1))</f>
        <v/>
      </c>
      <c r="J82" s="220"/>
      <c r="K82" s="221"/>
      <c r="L82" s="222"/>
      <c r="M82" s="223"/>
      <c r="N82" s="223"/>
      <c r="O82" s="223"/>
      <c r="P82" s="197" t="str">
        <f>IF(ISBLANK(O82),"",
VLOOKUP(O82,Ressourcen!$C$8:$I$25,6,FALSE)-VLOOKUP(O82,Ressourcen!$C$8:$I$25,7,FALSE))</f>
        <v/>
      </c>
      <c r="Q82" s="224"/>
      <c r="R82" s="199"/>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c r="FN82" s="200"/>
      <c r="FO82" s="200"/>
      <c r="FP82" s="200"/>
      <c r="FQ82" s="200"/>
      <c r="FR82" s="200"/>
      <c r="FS82" s="200"/>
      <c r="FT82" s="200"/>
      <c r="FU82" s="200"/>
      <c r="FV82" s="200"/>
      <c r="FW82" s="200"/>
      <c r="FX82" s="200"/>
      <c r="FY82" s="200"/>
      <c r="FZ82" s="200"/>
      <c r="GA82" s="200"/>
      <c r="GB82" s="200"/>
      <c r="GC82" s="200"/>
      <c r="GD82" s="200"/>
      <c r="GE82" s="200"/>
      <c r="GF82" s="200"/>
      <c r="GG82" s="200"/>
      <c r="GH82" s="200"/>
      <c r="GI82" s="200"/>
      <c r="GJ82" s="200"/>
      <c r="GK82" s="200"/>
      <c r="GL82" s="200"/>
      <c r="GM82" s="200"/>
      <c r="GN82" s="200"/>
      <c r="GO82" s="200"/>
      <c r="GP82" s="200"/>
      <c r="GQ82" s="200"/>
      <c r="GR82" s="200"/>
      <c r="GS82" s="200"/>
      <c r="GT82" s="200"/>
      <c r="GU82" s="200"/>
      <c r="GV82" s="200"/>
      <c r="GW82" s="200"/>
      <c r="GX82" s="200"/>
      <c r="GY82" s="200"/>
      <c r="GZ82" s="200"/>
      <c r="HA82" s="200"/>
      <c r="HB82" s="200"/>
      <c r="HC82" s="200"/>
      <c r="HD82" s="200"/>
      <c r="HE82" s="200"/>
      <c r="HF82" s="200"/>
      <c r="HG82" s="200"/>
      <c r="HH82" s="200"/>
      <c r="HI82" s="200"/>
      <c r="HJ82" s="200"/>
      <c r="HK82" s="200"/>
      <c r="HL82" s="200"/>
      <c r="HM82" s="200"/>
      <c r="HN82" s="200"/>
      <c r="HO82" s="200"/>
      <c r="HP82" s="200"/>
      <c r="HQ82" s="200"/>
      <c r="HR82" s="200"/>
      <c r="HS82" s="200"/>
      <c r="HT82" s="200"/>
      <c r="HU82" s="200"/>
      <c r="HV82" s="200"/>
      <c r="HW82" s="200"/>
      <c r="HX82" s="200"/>
      <c r="HY82" s="200"/>
      <c r="HZ82" s="200"/>
      <c r="IA82" s="200"/>
      <c r="IB82" s="200"/>
      <c r="IC82" s="200"/>
      <c r="ID82" s="200"/>
      <c r="IE82" s="200"/>
      <c r="IF82" s="200"/>
      <c r="IG82" s="200"/>
      <c r="IH82" s="200"/>
      <c r="II82" s="200"/>
      <c r="IJ82" s="200"/>
      <c r="IK82" s="200"/>
      <c r="IL82" s="200"/>
      <c r="IM82" s="200"/>
      <c r="IN82" s="200"/>
      <c r="IO82" s="200"/>
      <c r="IP82" s="200"/>
      <c r="IQ82" s="200"/>
      <c r="IR82" s="200"/>
      <c r="IS82" s="200"/>
      <c r="IT82" s="200"/>
      <c r="IU82" s="200"/>
      <c r="IV82" s="200"/>
      <c r="IW82" s="200"/>
      <c r="IX82" s="200"/>
      <c r="IY82" s="200"/>
      <c r="IZ82" s="200"/>
      <c r="JA82" s="200"/>
      <c r="JB82" s="200"/>
      <c r="JC82" s="200"/>
      <c r="JD82" s="200"/>
      <c r="JE82" s="200"/>
      <c r="JF82" s="200"/>
      <c r="JG82" s="200"/>
      <c r="JH82" s="200"/>
      <c r="JI82" s="200"/>
      <c r="JJ82" s="200"/>
      <c r="JK82" s="200"/>
      <c r="JL82" s="200"/>
      <c r="JM82" s="200"/>
      <c r="JN82" s="200"/>
      <c r="JO82" s="200"/>
      <c r="JP82" s="200"/>
      <c r="JQ82" s="200"/>
      <c r="JR82" s="200"/>
      <c r="JS82" s="200"/>
      <c r="JT82" s="200"/>
      <c r="JU82" s="200"/>
      <c r="JV82" s="200"/>
      <c r="JW82" s="200"/>
      <c r="JX82" s="200"/>
      <c r="JY82" s="200"/>
      <c r="JZ82" s="200"/>
      <c r="KA82" s="200"/>
      <c r="KB82" s="200"/>
      <c r="KC82" s="200"/>
      <c r="KD82" s="200"/>
      <c r="KE82" s="200"/>
      <c r="KF82" s="200"/>
      <c r="KG82" s="200"/>
      <c r="KH82" s="200"/>
      <c r="KI82" s="200"/>
      <c r="KJ82" s="200"/>
      <c r="KK82" s="200"/>
      <c r="KL82" s="200"/>
      <c r="KM82" s="200"/>
      <c r="KN82" s="200"/>
      <c r="KO82" s="200"/>
      <c r="KP82" s="200"/>
      <c r="KQ82" s="200"/>
      <c r="KR82" s="200"/>
      <c r="KS82" s="200"/>
      <c r="KT82" s="200"/>
      <c r="KU82" s="200"/>
      <c r="KV82" s="200"/>
      <c r="KW82" s="200"/>
      <c r="KX82" s="200"/>
      <c r="KY82" s="200"/>
      <c r="KZ82" s="200"/>
      <c r="LA82" s="200"/>
      <c r="LB82" s="200"/>
      <c r="LC82" s="200"/>
      <c r="LD82" s="200"/>
      <c r="LE82" s="200"/>
      <c r="LF82" s="200"/>
      <c r="LG82" s="200"/>
      <c r="LH82" s="200"/>
      <c r="LI82" s="200"/>
      <c r="LJ82" s="200"/>
      <c r="LK82" s="200"/>
      <c r="LL82" s="200"/>
      <c r="LM82" s="200"/>
      <c r="LN82" s="200"/>
      <c r="LO82" s="200"/>
      <c r="LP82" s="200"/>
      <c r="LQ82" s="200"/>
      <c r="LR82" s="200"/>
      <c r="LS82" s="200"/>
      <c r="LT82" s="200"/>
      <c r="LU82" s="200"/>
      <c r="LV82" s="200"/>
      <c r="LW82" s="200"/>
      <c r="LX82" s="200"/>
      <c r="LY82" s="200"/>
      <c r="LZ82" s="200"/>
      <c r="MA82" s="200"/>
      <c r="MB82" s="200"/>
      <c r="MC82" s="200"/>
      <c r="MD82" s="200"/>
      <c r="ME82" s="200"/>
      <c r="MF82" s="200"/>
      <c r="MG82" s="200"/>
      <c r="MH82" s="200"/>
      <c r="MI82" s="200"/>
      <c r="MJ82" s="200"/>
      <c r="MK82" s="200"/>
      <c r="ML82" s="200"/>
      <c r="MM82" s="200"/>
      <c r="MN82" s="200"/>
      <c r="MO82" s="200"/>
      <c r="MP82" s="200"/>
      <c r="MQ82" s="200"/>
      <c r="MR82" s="200"/>
      <c r="MS82" s="200"/>
      <c r="MT82" s="200"/>
      <c r="MU82" s="200"/>
      <c r="MV82" s="200"/>
      <c r="MW82" s="200"/>
      <c r="MX82" s="200"/>
      <c r="MY82" s="200"/>
      <c r="MZ82" s="200"/>
      <c r="NA82" s="200"/>
      <c r="NB82" s="200"/>
      <c r="NC82" s="200"/>
      <c r="ND82" s="200"/>
      <c r="NE82" s="200"/>
      <c r="NF82" s="200"/>
      <c r="NG82" s="200"/>
      <c r="NH82" s="200"/>
      <c r="NI82" s="200"/>
      <c r="NJ82" s="200"/>
      <c r="NK82" s="200"/>
      <c r="NL82" s="200"/>
      <c r="NM82" s="200"/>
      <c r="NN82" s="200"/>
      <c r="NO82" s="200"/>
      <c r="NP82" s="200"/>
      <c r="NQ82" s="200"/>
      <c r="NR82" s="200"/>
      <c r="NS82" s="200"/>
      <c r="NT82" s="200"/>
      <c r="NU82" s="200"/>
      <c r="NV82" s="200"/>
      <c r="NW82" s="200"/>
      <c r="NX82" s="200"/>
      <c r="NY82" s="200"/>
      <c r="NZ82" s="200"/>
      <c r="OA82" s="200"/>
      <c r="OB82" s="200"/>
      <c r="OC82" s="200"/>
      <c r="OD82" s="200"/>
      <c r="OE82" s="200"/>
      <c r="OF82" s="200"/>
      <c r="OG82" s="200"/>
      <c r="OH82" s="200"/>
      <c r="OI82" s="200"/>
      <c r="OJ82" s="200"/>
      <c r="OK82" s="200"/>
      <c r="OL82" s="200"/>
      <c r="OM82" s="200"/>
      <c r="ON82" s="200"/>
      <c r="OO82" s="200"/>
      <c r="OP82" s="200"/>
      <c r="OQ82" s="200"/>
      <c r="OR82" s="200"/>
      <c r="OS82" s="200"/>
      <c r="OT82" s="200"/>
      <c r="OU82" s="200"/>
      <c r="OV82" s="200"/>
      <c r="OW82" s="200"/>
      <c r="OX82" s="200"/>
      <c r="OY82" s="200"/>
      <c r="OZ82" s="200"/>
      <c r="PA82" s="200"/>
      <c r="PB82" s="200"/>
      <c r="PC82" s="200"/>
      <c r="PD82" s="200"/>
      <c r="PE82" s="200"/>
      <c r="PF82" s="200"/>
      <c r="PG82" s="202"/>
    </row>
    <row r="83" ht="15.75" customHeight="1">
      <c r="B83" s="203">
        <f t="shared" si="4"/>
        <v>65</v>
      </c>
      <c r="C83" s="204" t="str">
        <f t="shared" si="5"/>
        <v/>
      </c>
      <c r="D83" s="217"/>
      <c r="E83" s="206"/>
      <c r="F83" s="217"/>
      <c r="G83" s="218"/>
      <c r="H83" s="225"/>
      <c r="I83" s="210" t="str">
        <f>IF(ISBLANK(H83),"",
IF(EXACT($J$15,"x"),
WORKDAY(G83,H83-1,Feiertage!$B$6:$B$23),G83+H83-1))</f>
        <v/>
      </c>
      <c r="J83" s="220"/>
      <c r="K83" s="221"/>
      <c r="L83" s="222"/>
      <c r="M83" s="223"/>
      <c r="N83" s="223"/>
      <c r="O83" s="223"/>
      <c r="P83" s="197" t="str">
        <f>IF(ISBLANK(O83),"",
VLOOKUP(O83,Ressourcen!$C$8:$I$25,6,FALSE)-VLOOKUP(O83,Ressourcen!$C$8:$I$25,7,FALSE))</f>
        <v/>
      </c>
      <c r="Q83" s="224"/>
      <c r="R83" s="199"/>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c r="ET83" s="200"/>
      <c r="EU83" s="200"/>
      <c r="EV83" s="200"/>
      <c r="EW83" s="200"/>
      <c r="EX83" s="200"/>
      <c r="EY83" s="200"/>
      <c r="EZ83" s="200"/>
      <c r="FA83" s="200"/>
      <c r="FB83" s="200"/>
      <c r="FC83" s="200"/>
      <c r="FD83" s="200"/>
      <c r="FE83" s="200"/>
      <c r="FF83" s="200"/>
      <c r="FG83" s="200"/>
      <c r="FH83" s="200"/>
      <c r="FI83" s="200"/>
      <c r="FJ83" s="200"/>
      <c r="FK83" s="200"/>
      <c r="FL83" s="200"/>
      <c r="FM83" s="200"/>
      <c r="FN83" s="200"/>
      <c r="FO83" s="200"/>
      <c r="FP83" s="200"/>
      <c r="FQ83" s="200"/>
      <c r="FR83" s="200"/>
      <c r="FS83" s="200"/>
      <c r="FT83" s="200"/>
      <c r="FU83" s="200"/>
      <c r="FV83" s="200"/>
      <c r="FW83" s="200"/>
      <c r="FX83" s="200"/>
      <c r="FY83" s="200"/>
      <c r="FZ83" s="200"/>
      <c r="GA83" s="200"/>
      <c r="GB83" s="200"/>
      <c r="GC83" s="200"/>
      <c r="GD83" s="200"/>
      <c r="GE83" s="200"/>
      <c r="GF83" s="200"/>
      <c r="GG83" s="200"/>
      <c r="GH83" s="200"/>
      <c r="GI83" s="200"/>
      <c r="GJ83" s="200"/>
      <c r="GK83" s="200"/>
      <c r="GL83" s="200"/>
      <c r="GM83" s="200"/>
      <c r="GN83" s="200"/>
      <c r="GO83" s="200"/>
      <c r="GP83" s="200"/>
      <c r="GQ83" s="200"/>
      <c r="GR83" s="200"/>
      <c r="GS83" s="200"/>
      <c r="GT83" s="200"/>
      <c r="GU83" s="200"/>
      <c r="GV83" s="200"/>
      <c r="GW83" s="200"/>
      <c r="GX83" s="200"/>
      <c r="GY83" s="200"/>
      <c r="GZ83" s="200"/>
      <c r="HA83" s="200"/>
      <c r="HB83" s="200"/>
      <c r="HC83" s="200"/>
      <c r="HD83" s="200"/>
      <c r="HE83" s="200"/>
      <c r="HF83" s="200"/>
      <c r="HG83" s="200"/>
      <c r="HH83" s="200"/>
      <c r="HI83" s="200"/>
      <c r="HJ83" s="200"/>
      <c r="HK83" s="200"/>
      <c r="HL83" s="200"/>
      <c r="HM83" s="200"/>
      <c r="HN83" s="200"/>
      <c r="HO83" s="200"/>
      <c r="HP83" s="200"/>
      <c r="HQ83" s="200"/>
      <c r="HR83" s="200"/>
      <c r="HS83" s="200"/>
      <c r="HT83" s="200"/>
      <c r="HU83" s="200"/>
      <c r="HV83" s="200"/>
      <c r="HW83" s="200"/>
      <c r="HX83" s="200"/>
      <c r="HY83" s="200"/>
      <c r="HZ83" s="200"/>
      <c r="IA83" s="200"/>
      <c r="IB83" s="200"/>
      <c r="IC83" s="200"/>
      <c r="ID83" s="200"/>
      <c r="IE83" s="200"/>
      <c r="IF83" s="200"/>
      <c r="IG83" s="200"/>
      <c r="IH83" s="200"/>
      <c r="II83" s="200"/>
      <c r="IJ83" s="200"/>
      <c r="IK83" s="200"/>
      <c r="IL83" s="200"/>
      <c r="IM83" s="200"/>
      <c r="IN83" s="200"/>
      <c r="IO83" s="200"/>
      <c r="IP83" s="200"/>
      <c r="IQ83" s="200"/>
      <c r="IR83" s="200"/>
      <c r="IS83" s="200"/>
      <c r="IT83" s="200"/>
      <c r="IU83" s="200"/>
      <c r="IV83" s="200"/>
      <c r="IW83" s="200"/>
      <c r="IX83" s="200"/>
      <c r="IY83" s="200"/>
      <c r="IZ83" s="200"/>
      <c r="JA83" s="200"/>
      <c r="JB83" s="200"/>
      <c r="JC83" s="200"/>
      <c r="JD83" s="200"/>
      <c r="JE83" s="200"/>
      <c r="JF83" s="200"/>
      <c r="JG83" s="200"/>
      <c r="JH83" s="200"/>
      <c r="JI83" s="200"/>
      <c r="JJ83" s="200"/>
      <c r="JK83" s="200"/>
      <c r="JL83" s="200"/>
      <c r="JM83" s="200"/>
      <c r="JN83" s="200"/>
      <c r="JO83" s="200"/>
      <c r="JP83" s="200"/>
      <c r="JQ83" s="200"/>
      <c r="JR83" s="200"/>
      <c r="JS83" s="200"/>
      <c r="JT83" s="200"/>
      <c r="JU83" s="200"/>
      <c r="JV83" s="200"/>
      <c r="JW83" s="200"/>
      <c r="JX83" s="200"/>
      <c r="JY83" s="200"/>
      <c r="JZ83" s="200"/>
      <c r="KA83" s="200"/>
      <c r="KB83" s="200"/>
      <c r="KC83" s="200"/>
      <c r="KD83" s="200"/>
      <c r="KE83" s="200"/>
      <c r="KF83" s="200"/>
      <c r="KG83" s="200"/>
      <c r="KH83" s="200"/>
      <c r="KI83" s="200"/>
      <c r="KJ83" s="200"/>
      <c r="KK83" s="200"/>
      <c r="KL83" s="200"/>
      <c r="KM83" s="200"/>
      <c r="KN83" s="200"/>
      <c r="KO83" s="200"/>
      <c r="KP83" s="200"/>
      <c r="KQ83" s="200"/>
      <c r="KR83" s="200"/>
      <c r="KS83" s="200"/>
      <c r="KT83" s="200"/>
      <c r="KU83" s="200"/>
      <c r="KV83" s="200"/>
      <c r="KW83" s="200"/>
      <c r="KX83" s="200"/>
      <c r="KY83" s="200"/>
      <c r="KZ83" s="200"/>
      <c r="LA83" s="200"/>
      <c r="LB83" s="200"/>
      <c r="LC83" s="200"/>
      <c r="LD83" s="200"/>
      <c r="LE83" s="200"/>
      <c r="LF83" s="200"/>
      <c r="LG83" s="200"/>
      <c r="LH83" s="200"/>
      <c r="LI83" s="200"/>
      <c r="LJ83" s="200"/>
      <c r="LK83" s="200"/>
      <c r="LL83" s="200"/>
      <c r="LM83" s="200"/>
      <c r="LN83" s="200"/>
      <c r="LO83" s="200"/>
      <c r="LP83" s="200"/>
      <c r="LQ83" s="200"/>
      <c r="LR83" s="200"/>
      <c r="LS83" s="200"/>
      <c r="LT83" s="200"/>
      <c r="LU83" s="200"/>
      <c r="LV83" s="200"/>
      <c r="LW83" s="200"/>
      <c r="LX83" s="200"/>
      <c r="LY83" s="200"/>
      <c r="LZ83" s="200"/>
      <c r="MA83" s="200"/>
      <c r="MB83" s="200"/>
      <c r="MC83" s="200"/>
      <c r="MD83" s="200"/>
      <c r="ME83" s="200"/>
      <c r="MF83" s="200"/>
      <c r="MG83" s="200"/>
      <c r="MH83" s="200"/>
      <c r="MI83" s="200"/>
      <c r="MJ83" s="200"/>
      <c r="MK83" s="200"/>
      <c r="ML83" s="200"/>
      <c r="MM83" s="200"/>
      <c r="MN83" s="200"/>
      <c r="MO83" s="200"/>
      <c r="MP83" s="200"/>
      <c r="MQ83" s="200"/>
      <c r="MR83" s="200"/>
      <c r="MS83" s="200"/>
      <c r="MT83" s="200"/>
      <c r="MU83" s="200"/>
      <c r="MV83" s="200"/>
      <c r="MW83" s="200"/>
      <c r="MX83" s="200"/>
      <c r="MY83" s="200"/>
      <c r="MZ83" s="200"/>
      <c r="NA83" s="200"/>
      <c r="NB83" s="200"/>
      <c r="NC83" s="200"/>
      <c r="ND83" s="200"/>
      <c r="NE83" s="200"/>
      <c r="NF83" s="200"/>
      <c r="NG83" s="200"/>
      <c r="NH83" s="200"/>
      <c r="NI83" s="200"/>
      <c r="NJ83" s="200"/>
      <c r="NK83" s="200"/>
      <c r="NL83" s="200"/>
      <c r="NM83" s="200"/>
      <c r="NN83" s="200"/>
      <c r="NO83" s="200"/>
      <c r="NP83" s="200"/>
      <c r="NQ83" s="200"/>
      <c r="NR83" s="200"/>
      <c r="NS83" s="200"/>
      <c r="NT83" s="200"/>
      <c r="NU83" s="200"/>
      <c r="NV83" s="200"/>
      <c r="NW83" s="200"/>
      <c r="NX83" s="200"/>
      <c r="NY83" s="200"/>
      <c r="NZ83" s="200"/>
      <c r="OA83" s="200"/>
      <c r="OB83" s="200"/>
      <c r="OC83" s="200"/>
      <c r="OD83" s="200"/>
      <c r="OE83" s="200"/>
      <c r="OF83" s="200"/>
      <c r="OG83" s="200"/>
      <c r="OH83" s="200"/>
      <c r="OI83" s="200"/>
      <c r="OJ83" s="200"/>
      <c r="OK83" s="200"/>
      <c r="OL83" s="200"/>
      <c r="OM83" s="200"/>
      <c r="ON83" s="200"/>
      <c r="OO83" s="200"/>
      <c r="OP83" s="200"/>
      <c r="OQ83" s="200"/>
      <c r="OR83" s="200"/>
      <c r="OS83" s="200"/>
      <c r="OT83" s="200"/>
      <c r="OU83" s="200"/>
      <c r="OV83" s="200"/>
      <c r="OW83" s="200"/>
      <c r="OX83" s="200"/>
      <c r="OY83" s="200"/>
      <c r="OZ83" s="200"/>
      <c r="PA83" s="200"/>
      <c r="PB83" s="200"/>
      <c r="PC83" s="200"/>
      <c r="PD83" s="200"/>
      <c r="PE83" s="200"/>
      <c r="PF83" s="200"/>
      <c r="PG83" s="202"/>
    </row>
    <row r="84" ht="15.75" customHeight="1">
      <c r="B84" s="203">
        <f t="shared" si="4"/>
        <v>66</v>
      </c>
      <c r="C84" s="204" t="str">
        <f t="shared" si="5"/>
        <v/>
      </c>
      <c r="D84" s="217"/>
      <c r="E84" s="206"/>
      <c r="F84" s="207"/>
      <c r="G84" s="218"/>
      <c r="H84" s="225"/>
      <c r="I84" s="210" t="str">
        <f>IF(ISBLANK(H84),"",
IF(EXACT($J$15,"x"),
WORKDAY(G84,H84-1,Feiertage!$B$6:$B$23),G84+H84-1))</f>
        <v/>
      </c>
      <c r="J84" s="220"/>
      <c r="K84" s="221"/>
      <c r="L84" s="222"/>
      <c r="M84" s="223"/>
      <c r="N84" s="223"/>
      <c r="O84" s="223"/>
      <c r="P84" s="197" t="str">
        <f>IF(ISBLANK(O84),"",
VLOOKUP(O84,Ressourcen!$C$8:$I$25,6,FALSE)-VLOOKUP(O84,Ressourcen!$C$8:$I$25,7,FALSE))</f>
        <v/>
      </c>
      <c r="Q84" s="224"/>
      <c r="R84" s="199"/>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200"/>
      <c r="DG84" s="200"/>
      <c r="DH84" s="200"/>
      <c r="DI84" s="200"/>
      <c r="DJ84" s="200"/>
      <c r="DK84" s="200"/>
      <c r="DL84" s="200"/>
      <c r="DM84" s="200"/>
      <c r="DN84" s="200"/>
      <c r="DO84" s="200"/>
      <c r="DP84" s="200"/>
      <c r="DQ84" s="200"/>
      <c r="DR84" s="200"/>
      <c r="DS84" s="200"/>
      <c r="DT84" s="200"/>
      <c r="DU84" s="200"/>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200"/>
      <c r="EV84" s="200"/>
      <c r="EW84" s="200"/>
      <c r="EX84" s="200"/>
      <c r="EY84" s="200"/>
      <c r="EZ84" s="200"/>
      <c r="FA84" s="200"/>
      <c r="FB84" s="200"/>
      <c r="FC84" s="200"/>
      <c r="FD84" s="200"/>
      <c r="FE84" s="200"/>
      <c r="FF84" s="200"/>
      <c r="FG84" s="200"/>
      <c r="FH84" s="200"/>
      <c r="FI84" s="200"/>
      <c r="FJ84" s="200"/>
      <c r="FK84" s="200"/>
      <c r="FL84" s="200"/>
      <c r="FM84" s="200"/>
      <c r="FN84" s="200"/>
      <c r="FO84" s="200"/>
      <c r="FP84" s="200"/>
      <c r="FQ84" s="200"/>
      <c r="FR84" s="200"/>
      <c r="FS84" s="200"/>
      <c r="FT84" s="200"/>
      <c r="FU84" s="200"/>
      <c r="FV84" s="200"/>
      <c r="FW84" s="200"/>
      <c r="FX84" s="200"/>
      <c r="FY84" s="200"/>
      <c r="FZ84" s="200"/>
      <c r="GA84" s="200"/>
      <c r="GB84" s="200"/>
      <c r="GC84" s="200"/>
      <c r="GD84" s="200"/>
      <c r="GE84" s="200"/>
      <c r="GF84" s="200"/>
      <c r="GG84" s="200"/>
      <c r="GH84" s="200"/>
      <c r="GI84" s="200"/>
      <c r="GJ84" s="200"/>
      <c r="GK84" s="200"/>
      <c r="GL84" s="200"/>
      <c r="GM84" s="200"/>
      <c r="GN84" s="200"/>
      <c r="GO84" s="200"/>
      <c r="GP84" s="200"/>
      <c r="GQ84" s="200"/>
      <c r="GR84" s="200"/>
      <c r="GS84" s="200"/>
      <c r="GT84" s="200"/>
      <c r="GU84" s="200"/>
      <c r="GV84" s="200"/>
      <c r="GW84" s="200"/>
      <c r="GX84" s="200"/>
      <c r="GY84" s="200"/>
      <c r="GZ84" s="200"/>
      <c r="HA84" s="200"/>
      <c r="HB84" s="200"/>
      <c r="HC84" s="200"/>
      <c r="HD84" s="200"/>
      <c r="HE84" s="200"/>
      <c r="HF84" s="200"/>
      <c r="HG84" s="200"/>
      <c r="HH84" s="200"/>
      <c r="HI84" s="200"/>
      <c r="HJ84" s="200"/>
      <c r="HK84" s="200"/>
      <c r="HL84" s="200"/>
      <c r="HM84" s="200"/>
      <c r="HN84" s="200"/>
      <c r="HO84" s="200"/>
      <c r="HP84" s="200"/>
      <c r="HQ84" s="200"/>
      <c r="HR84" s="200"/>
      <c r="HS84" s="200"/>
      <c r="HT84" s="200"/>
      <c r="HU84" s="200"/>
      <c r="HV84" s="200"/>
      <c r="HW84" s="200"/>
      <c r="HX84" s="200"/>
      <c r="HY84" s="200"/>
      <c r="HZ84" s="200"/>
      <c r="IA84" s="200"/>
      <c r="IB84" s="200"/>
      <c r="IC84" s="200"/>
      <c r="ID84" s="200"/>
      <c r="IE84" s="200"/>
      <c r="IF84" s="200"/>
      <c r="IG84" s="200"/>
      <c r="IH84" s="200"/>
      <c r="II84" s="200"/>
      <c r="IJ84" s="200"/>
      <c r="IK84" s="200"/>
      <c r="IL84" s="200"/>
      <c r="IM84" s="200"/>
      <c r="IN84" s="200"/>
      <c r="IO84" s="200"/>
      <c r="IP84" s="200"/>
      <c r="IQ84" s="200"/>
      <c r="IR84" s="200"/>
      <c r="IS84" s="200"/>
      <c r="IT84" s="200"/>
      <c r="IU84" s="200"/>
      <c r="IV84" s="200"/>
      <c r="IW84" s="200"/>
      <c r="IX84" s="200"/>
      <c r="IY84" s="200"/>
      <c r="IZ84" s="200"/>
      <c r="JA84" s="200"/>
      <c r="JB84" s="200"/>
      <c r="JC84" s="200"/>
      <c r="JD84" s="200"/>
      <c r="JE84" s="200"/>
      <c r="JF84" s="200"/>
      <c r="JG84" s="200"/>
      <c r="JH84" s="200"/>
      <c r="JI84" s="200"/>
      <c r="JJ84" s="200"/>
      <c r="JK84" s="200"/>
      <c r="JL84" s="200"/>
      <c r="JM84" s="200"/>
      <c r="JN84" s="200"/>
      <c r="JO84" s="200"/>
      <c r="JP84" s="200"/>
      <c r="JQ84" s="200"/>
      <c r="JR84" s="200"/>
      <c r="JS84" s="200"/>
      <c r="JT84" s="200"/>
      <c r="JU84" s="200"/>
      <c r="JV84" s="200"/>
      <c r="JW84" s="200"/>
      <c r="JX84" s="200"/>
      <c r="JY84" s="200"/>
      <c r="JZ84" s="200"/>
      <c r="KA84" s="200"/>
      <c r="KB84" s="200"/>
      <c r="KC84" s="200"/>
      <c r="KD84" s="200"/>
      <c r="KE84" s="200"/>
      <c r="KF84" s="200"/>
      <c r="KG84" s="200"/>
      <c r="KH84" s="200"/>
      <c r="KI84" s="200"/>
      <c r="KJ84" s="200"/>
      <c r="KK84" s="200"/>
      <c r="KL84" s="200"/>
      <c r="KM84" s="200"/>
      <c r="KN84" s="200"/>
      <c r="KO84" s="200"/>
      <c r="KP84" s="200"/>
      <c r="KQ84" s="200"/>
      <c r="KR84" s="200"/>
      <c r="KS84" s="200"/>
      <c r="KT84" s="200"/>
      <c r="KU84" s="200"/>
      <c r="KV84" s="200"/>
      <c r="KW84" s="200"/>
      <c r="KX84" s="200"/>
      <c r="KY84" s="200"/>
      <c r="KZ84" s="200"/>
      <c r="LA84" s="200"/>
      <c r="LB84" s="200"/>
      <c r="LC84" s="200"/>
      <c r="LD84" s="200"/>
      <c r="LE84" s="200"/>
      <c r="LF84" s="200"/>
      <c r="LG84" s="200"/>
      <c r="LH84" s="200"/>
      <c r="LI84" s="200"/>
      <c r="LJ84" s="200"/>
      <c r="LK84" s="200"/>
      <c r="LL84" s="200"/>
      <c r="LM84" s="200"/>
      <c r="LN84" s="200"/>
      <c r="LO84" s="200"/>
      <c r="LP84" s="200"/>
      <c r="LQ84" s="200"/>
      <c r="LR84" s="200"/>
      <c r="LS84" s="200"/>
      <c r="LT84" s="200"/>
      <c r="LU84" s="200"/>
      <c r="LV84" s="200"/>
      <c r="LW84" s="200"/>
      <c r="LX84" s="200"/>
      <c r="LY84" s="200"/>
      <c r="LZ84" s="200"/>
      <c r="MA84" s="200"/>
      <c r="MB84" s="200"/>
      <c r="MC84" s="200"/>
      <c r="MD84" s="200"/>
      <c r="ME84" s="200"/>
      <c r="MF84" s="200"/>
      <c r="MG84" s="200"/>
      <c r="MH84" s="200"/>
      <c r="MI84" s="200"/>
      <c r="MJ84" s="200"/>
      <c r="MK84" s="200"/>
      <c r="ML84" s="200"/>
      <c r="MM84" s="200"/>
      <c r="MN84" s="200"/>
      <c r="MO84" s="200"/>
      <c r="MP84" s="200"/>
      <c r="MQ84" s="200"/>
      <c r="MR84" s="200"/>
      <c r="MS84" s="200"/>
      <c r="MT84" s="200"/>
      <c r="MU84" s="200"/>
      <c r="MV84" s="200"/>
      <c r="MW84" s="200"/>
      <c r="MX84" s="200"/>
      <c r="MY84" s="200"/>
      <c r="MZ84" s="200"/>
      <c r="NA84" s="200"/>
      <c r="NB84" s="200"/>
      <c r="NC84" s="200"/>
      <c r="ND84" s="200"/>
      <c r="NE84" s="200"/>
      <c r="NF84" s="200"/>
      <c r="NG84" s="200"/>
      <c r="NH84" s="200"/>
      <c r="NI84" s="200"/>
      <c r="NJ84" s="200"/>
      <c r="NK84" s="200"/>
      <c r="NL84" s="200"/>
      <c r="NM84" s="200"/>
      <c r="NN84" s="200"/>
      <c r="NO84" s="200"/>
      <c r="NP84" s="200"/>
      <c r="NQ84" s="200"/>
      <c r="NR84" s="200"/>
      <c r="NS84" s="200"/>
      <c r="NT84" s="200"/>
      <c r="NU84" s="200"/>
      <c r="NV84" s="200"/>
      <c r="NW84" s="200"/>
      <c r="NX84" s="200"/>
      <c r="NY84" s="200"/>
      <c r="NZ84" s="200"/>
      <c r="OA84" s="200"/>
      <c r="OB84" s="200"/>
      <c r="OC84" s="200"/>
      <c r="OD84" s="200"/>
      <c r="OE84" s="200"/>
      <c r="OF84" s="200"/>
      <c r="OG84" s="200"/>
      <c r="OH84" s="200"/>
      <c r="OI84" s="200"/>
      <c r="OJ84" s="200"/>
      <c r="OK84" s="200"/>
      <c r="OL84" s="200"/>
      <c r="OM84" s="200"/>
      <c r="ON84" s="200"/>
      <c r="OO84" s="200"/>
      <c r="OP84" s="200"/>
      <c r="OQ84" s="200"/>
      <c r="OR84" s="200"/>
      <c r="OS84" s="200"/>
      <c r="OT84" s="200"/>
      <c r="OU84" s="200"/>
      <c r="OV84" s="200"/>
      <c r="OW84" s="200"/>
      <c r="OX84" s="200"/>
      <c r="OY84" s="200"/>
      <c r="OZ84" s="200"/>
      <c r="PA84" s="200"/>
      <c r="PB84" s="200"/>
      <c r="PC84" s="200"/>
      <c r="PD84" s="200"/>
      <c r="PE84" s="200"/>
      <c r="PF84" s="200"/>
      <c r="PG84" s="202"/>
    </row>
    <row r="85" ht="15.75" customHeight="1">
      <c r="B85" s="203">
        <f t="shared" si="4"/>
        <v>67</v>
      </c>
      <c r="C85" s="204" t="str">
        <f t="shared" si="5"/>
        <v/>
      </c>
      <c r="D85" s="217"/>
      <c r="E85" s="206"/>
      <c r="F85" s="217"/>
      <c r="G85" s="218"/>
      <c r="H85" s="225"/>
      <c r="I85" s="210" t="str">
        <f>IF(ISBLANK(H85),"",
IF(EXACT($J$15,"x"),
WORKDAY(G85,H85-1,Feiertage!$B$6:$B$23),G85+H85-1))</f>
        <v/>
      </c>
      <c r="J85" s="220"/>
      <c r="K85" s="221"/>
      <c r="L85" s="222"/>
      <c r="M85" s="223"/>
      <c r="N85" s="223"/>
      <c r="O85" s="223"/>
      <c r="P85" s="197" t="str">
        <f>IF(ISBLANK(O85),"",
VLOOKUP(O85,Ressourcen!$C$8:$I$25,6,FALSE)-VLOOKUP(O85,Ressourcen!$C$8:$I$25,7,FALSE))</f>
        <v/>
      </c>
      <c r="Q85" s="224"/>
      <c r="R85" s="199"/>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00"/>
      <c r="FG85" s="200"/>
      <c r="FH85" s="200"/>
      <c r="FI85" s="200"/>
      <c r="FJ85" s="200"/>
      <c r="FK85" s="200"/>
      <c r="FL85" s="200"/>
      <c r="FM85" s="200"/>
      <c r="FN85" s="200"/>
      <c r="FO85" s="200"/>
      <c r="FP85" s="200"/>
      <c r="FQ85" s="200"/>
      <c r="FR85" s="200"/>
      <c r="FS85" s="200"/>
      <c r="FT85" s="200"/>
      <c r="FU85" s="200"/>
      <c r="FV85" s="200"/>
      <c r="FW85" s="200"/>
      <c r="FX85" s="200"/>
      <c r="FY85" s="200"/>
      <c r="FZ85" s="200"/>
      <c r="GA85" s="200"/>
      <c r="GB85" s="200"/>
      <c r="GC85" s="200"/>
      <c r="GD85" s="200"/>
      <c r="GE85" s="200"/>
      <c r="GF85" s="200"/>
      <c r="GG85" s="200"/>
      <c r="GH85" s="200"/>
      <c r="GI85" s="200"/>
      <c r="GJ85" s="200"/>
      <c r="GK85" s="200"/>
      <c r="GL85" s="200"/>
      <c r="GM85" s="200"/>
      <c r="GN85" s="200"/>
      <c r="GO85" s="200"/>
      <c r="GP85" s="200"/>
      <c r="GQ85" s="200"/>
      <c r="GR85" s="200"/>
      <c r="GS85" s="200"/>
      <c r="GT85" s="200"/>
      <c r="GU85" s="200"/>
      <c r="GV85" s="200"/>
      <c r="GW85" s="200"/>
      <c r="GX85" s="200"/>
      <c r="GY85" s="200"/>
      <c r="GZ85" s="200"/>
      <c r="HA85" s="200"/>
      <c r="HB85" s="200"/>
      <c r="HC85" s="200"/>
      <c r="HD85" s="200"/>
      <c r="HE85" s="200"/>
      <c r="HF85" s="200"/>
      <c r="HG85" s="200"/>
      <c r="HH85" s="200"/>
      <c r="HI85" s="200"/>
      <c r="HJ85" s="200"/>
      <c r="HK85" s="200"/>
      <c r="HL85" s="200"/>
      <c r="HM85" s="200"/>
      <c r="HN85" s="200"/>
      <c r="HO85" s="200"/>
      <c r="HP85" s="200"/>
      <c r="HQ85" s="200"/>
      <c r="HR85" s="200"/>
      <c r="HS85" s="200"/>
      <c r="HT85" s="200"/>
      <c r="HU85" s="200"/>
      <c r="HV85" s="200"/>
      <c r="HW85" s="200"/>
      <c r="HX85" s="200"/>
      <c r="HY85" s="200"/>
      <c r="HZ85" s="200"/>
      <c r="IA85" s="200"/>
      <c r="IB85" s="200"/>
      <c r="IC85" s="200"/>
      <c r="ID85" s="200"/>
      <c r="IE85" s="200"/>
      <c r="IF85" s="200"/>
      <c r="IG85" s="200"/>
      <c r="IH85" s="200"/>
      <c r="II85" s="200"/>
      <c r="IJ85" s="200"/>
      <c r="IK85" s="200"/>
      <c r="IL85" s="200"/>
      <c r="IM85" s="200"/>
      <c r="IN85" s="200"/>
      <c r="IO85" s="200"/>
      <c r="IP85" s="200"/>
      <c r="IQ85" s="200"/>
      <c r="IR85" s="200"/>
      <c r="IS85" s="200"/>
      <c r="IT85" s="200"/>
      <c r="IU85" s="200"/>
      <c r="IV85" s="200"/>
      <c r="IW85" s="200"/>
      <c r="IX85" s="200"/>
      <c r="IY85" s="200"/>
      <c r="IZ85" s="200"/>
      <c r="JA85" s="200"/>
      <c r="JB85" s="200"/>
      <c r="JC85" s="200"/>
      <c r="JD85" s="200"/>
      <c r="JE85" s="200"/>
      <c r="JF85" s="200"/>
      <c r="JG85" s="200"/>
      <c r="JH85" s="200"/>
      <c r="JI85" s="200"/>
      <c r="JJ85" s="200"/>
      <c r="JK85" s="200"/>
      <c r="JL85" s="200"/>
      <c r="JM85" s="200"/>
      <c r="JN85" s="200"/>
      <c r="JO85" s="200"/>
      <c r="JP85" s="200"/>
      <c r="JQ85" s="200"/>
      <c r="JR85" s="200"/>
      <c r="JS85" s="200"/>
      <c r="JT85" s="200"/>
      <c r="JU85" s="200"/>
      <c r="JV85" s="200"/>
      <c r="JW85" s="200"/>
      <c r="JX85" s="200"/>
      <c r="JY85" s="200"/>
      <c r="JZ85" s="200"/>
      <c r="KA85" s="200"/>
      <c r="KB85" s="200"/>
      <c r="KC85" s="200"/>
      <c r="KD85" s="200"/>
      <c r="KE85" s="200"/>
      <c r="KF85" s="200"/>
      <c r="KG85" s="200"/>
      <c r="KH85" s="200"/>
      <c r="KI85" s="200"/>
      <c r="KJ85" s="200"/>
      <c r="KK85" s="200"/>
      <c r="KL85" s="200"/>
      <c r="KM85" s="200"/>
      <c r="KN85" s="200"/>
      <c r="KO85" s="200"/>
      <c r="KP85" s="200"/>
      <c r="KQ85" s="200"/>
      <c r="KR85" s="200"/>
      <c r="KS85" s="200"/>
      <c r="KT85" s="200"/>
      <c r="KU85" s="200"/>
      <c r="KV85" s="200"/>
      <c r="KW85" s="200"/>
      <c r="KX85" s="200"/>
      <c r="KY85" s="200"/>
      <c r="KZ85" s="200"/>
      <c r="LA85" s="200"/>
      <c r="LB85" s="200"/>
      <c r="LC85" s="200"/>
      <c r="LD85" s="200"/>
      <c r="LE85" s="200"/>
      <c r="LF85" s="200"/>
      <c r="LG85" s="200"/>
      <c r="LH85" s="200"/>
      <c r="LI85" s="200"/>
      <c r="LJ85" s="200"/>
      <c r="LK85" s="200"/>
      <c r="LL85" s="200"/>
      <c r="LM85" s="200"/>
      <c r="LN85" s="200"/>
      <c r="LO85" s="200"/>
      <c r="LP85" s="200"/>
      <c r="LQ85" s="200"/>
      <c r="LR85" s="200"/>
      <c r="LS85" s="200"/>
      <c r="LT85" s="200"/>
      <c r="LU85" s="200"/>
      <c r="LV85" s="200"/>
      <c r="LW85" s="200"/>
      <c r="LX85" s="200"/>
      <c r="LY85" s="200"/>
      <c r="LZ85" s="200"/>
      <c r="MA85" s="200"/>
      <c r="MB85" s="200"/>
      <c r="MC85" s="200"/>
      <c r="MD85" s="200"/>
      <c r="ME85" s="200"/>
      <c r="MF85" s="200"/>
      <c r="MG85" s="200"/>
      <c r="MH85" s="200"/>
      <c r="MI85" s="200"/>
      <c r="MJ85" s="200"/>
      <c r="MK85" s="200"/>
      <c r="ML85" s="200"/>
      <c r="MM85" s="200"/>
      <c r="MN85" s="200"/>
      <c r="MO85" s="200"/>
      <c r="MP85" s="200"/>
      <c r="MQ85" s="200"/>
      <c r="MR85" s="200"/>
      <c r="MS85" s="200"/>
      <c r="MT85" s="200"/>
      <c r="MU85" s="200"/>
      <c r="MV85" s="200"/>
      <c r="MW85" s="200"/>
      <c r="MX85" s="200"/>
      <c r="MY85" s="200"/>
      <c r="MZ85" s="200"/>
      <c r="NA85" s="200"/>
      <c r="NB85" s="200"/>
      <c r="NC85" s="200"/>
      <c r="ND85" s="200"/>
      <c r="NE85" s="200"/>
      <c r="NF85" s="200"/>
      <c r="NG85" s="200"/>
      <c r="NH85" s="200"/>
      <c r="NI85" s="200"/>
      <c r="NJ85" s="200"/>
      <c r="NK85" s="200"/>
      <c r="NL85" s="200"/>
      <c r="NM85" s="200"/>
      <c r="NN85" s="200"/>
      <c r="NO85" s="200"/>
      <c r="NP85" s="200"/>
      <c r="NQ85" s="200"/>
      <c r="NR85" s="200"/>
      <c r="NS85" s="200"/>
      <c r="NT85" s="200"/>
      <c r="NU85" s="200"/>
      <c r="NV85" s="200"/>
      <c r="NW85" s="200"/>
      <c r="NX85" s="200"/>
      <c r="NY85" s="200"/>
      <c r="NZ85" s="200"/>
      <c r="OA85" s="200"/>
      <c r="OB85" s="200"/>
      <c r="OC85" s="200"/>
      <c r="OD85" s="200"/>
      <c r="OE85" s="200"/>
      <c r="OF85" s="200"/>
      <c r="OG85" s="200"/>
      <c r="OH85" s="200"/>
      <c r="OI85" s="200"/>
      <c r="OJ85" s="200"/>
      <c r="OK85" s="200"/>
      <c r="OL85" s="200"/>
      <c r="OM85" s="200"/>
      <c r="ON85" s="200"/>
      <c r="OO85" s="200"/>
      <c r="OP85" s="200"/>
      <c r="OQ85" s="200"/>
      <c r="OR85" s="200"/>
      <c r="OS85" s="200"/>
      <c r="OT85" s="200"/>
      <c r="OU85" s="200"/>
      <c r="OV85" s="200"/>
      <c r="OW85" s="200"/>
      <c r="OX85" s="200"/>
      <c r="OY85" s="200"/>
      <c r="OZ85" s="200"/>
      <c r="PA85" s="200"/>
      <c r="PB85" s="200"/>
      <c r="PC85" s="200"/>
      <c r="PD85" s="200"/>
      <c r="PE85" s="200"/>
      <c r="PF85" s="200"/>
      <c r="PG85" s="202"/>
    </row>
    <row r="86" ht="15.75" customHeight="1">
      <c r="B86" s="203">
        <f t="shared" si="4"/>
        <v>68</v>
      </c>
      <c r="C86" s="204" t="str">
        <f t="shared" si="5"/>
        <v/>
      </c>
      <c r="D86" s="217"/>
      <c r="E86" s="206"/>
      <c r="F86" s="207"/>
      <c r="G86" s="218"/>
      <c r="H86" s="225"/>
      <c r="I86" s="210" t="str">
        <f>IF(ISBLANK(H86),"",
IF(EXACT($J$15,"x"),
WORKDAY(G86,H86-1,Feiertage!$B$6:$B$23),G86+H86-1))</f>
        <v/>
      </c>
      <c r="J86" s="220"/>
      <c r="K86" s="221"/>
      <c r="L86" s="222"/>
      <c r="M86" s="223"/>
      <c r="N86" s="223"/>
      <c r="O86" s="223"/>
      <c r="P86" s="197" t="str">
        <f>IF(ISBLANK(O86),"",
VLOOKUP(O86,Ressourcen!$C$8:$I$25,6,FALSE)-VLOOKUP(O86,Ressourcen!$C$8:$I$25,7,FALSE))</f>
        <v/>
      </c>
      <c r="Q86" s="224"/>
      <c r="R86" s="199"/>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00"/>
      <c r="CI86" s="200"/>
      <c r="CJ86" s="200"/>
      <c r="CK86" s="200"/>
      <c r="CL86" s="200"/>
      <c r="CM86" s="200"/>
      <c r="CN86" s="200"/>
      <c r="CO86" s="200"/>
      <c r="CP86" s="200"/>
      <c r="CQ86" s="200"/>
      <c r="CR86" s="200"/>
      <c r="CS86" s="200"/>
      <c r="CT86" s="200"/>
      <c r="CU86" s="200"/>
      <c r="CV86" s="200"/>
      <c r="CW86" s="200"/>
      <c r="CX86" s="200"/>
      <c r="CY86" s="200"/>
      <c r="CZ86" s="200"/>
      <c r="DA86" s="200"/>
      <c r="DB86" s="200"/>
      <c r="DC86" s="200"/>
      <c r="DD86" s="200"/>
      <c r="DE86" s="200"/>
      <c r="DF86" s="200"/>
      <c r="DG86" s="200"/>
      <c r="DH86" s="200"/>
      <c r="DI86" s="200"/>
      <c r="DJ86" s="200"/>
      <c r="DK86" s="200"/>
      <c r="DL86" s="200"/>
      <c r="DM86" s="200"/>
      <c r="DN86" s="200"/>
      <c r="DO86" s="200"/>
      <c r="DP86" s="200"/>
      <c r="DQ86" s="200"/>
      <c r="DR86" s="200"/>
      <c r="DS86" s="200"/>
      <c r="DT86" s="200"/>
      <c r="DU86" s="200"/>
      <c r="DV86" s="200"/>
      <c r="DW86" s="200"/>
      <c r="DX86" s="200"/>
      <c r="DY86" s="200"/>
      <c r="DZ86" s="200"/>
      <c r="EA86" s="200"/>
      <c r="EB86" s="200"/>
      <c r="EC86" s="200"/>
      <c r="ED86" s="200"/>
      <c r="EE86" s="200"/>
      <c r="EF86" s="200"/>
      <c r="EG86" s="200"/>
      <c r="EH86" s="200"/>
      <c r="EI86" s="200"/>
      <c r="EJ86" s="200"/>
      <c r="EK86" s="200"/>
      <c r="EL86" s="200"/>
      <c r="EM86" s="200"/>
      <c r="EN86" s="200"/>
      <c r="EO86" s="200"/>
      <c r="EP86" s="200"/>
      <c r="EQ86" s="200"/>
      <c r="ER86" s="200"/>
      <c r="ES86" s="200"/>
      <c r="ET86" s="200"/>
      <c r="EU86" s="200"/>
      <c r="EV86" s="200"/>
      <c r="EW86" s="200"/>
      <c r="EX86" s="200"/>
      <c r="EY86" s="200"/>
      <c r="EZ86" s="200"/>
      <c r="FA86" s="200"/>
      <c r="FB86" s="200"/>
      <c r="FC86" s="200"/>
      <c r="FD86" s="200"/>
      <c r="FE86" s="200"/>
      <c r="FF86" s="200"/>
      <c r="FG86" s="200"/>
      <c r="FH86" s="200"/>
      <c r="FI86" s="200"/>
      <c r="FJ86" s="200"/>
      <c r="FK86" s="200"/>
      <c r="FL86" s="200"/>
      <c r="FM86" s="200"/>
      <c r="FN86" s="200"/>
      <c r="FO86" s="200"/>
      <c r="FP86" s="200"/>
      <c r="FQ86" s="200"/>
      <c r="FR86" s="200"/>
      <c r="FS86" s="200"/>
      <c r="FT86" s="200"/>
      <c r="FU86" s="200"/>
      <c r="FV86" s="200"/>
      <c r="FW86" s="200"/>
      <c r="FX86" s="200"/>
      <c r="FY86" s="200"/>
      <c r="FZ86" s="200"/>
      <c r="GA86" s="200"/>
      <c r="GB86" s="200"/>
      <c r="GC86" s="200"/>
      <c r="GD86" s="200"/>
      <c r="GE86" s="200"/>
      <c r="GF86" s="200"/>
      <c r="GG86" s="200"/>
      <c r="GH86" s="200"/>
      <c r="GI86" s="200"/>
      <c r="GJ86" s="200"/>
      <c r="GK86" s="200"/>
      <c r="GL86" s="200"/>
      <c r="GM86" s="200"/>
      <c r="GN86" s="200"/>
      <c r="GO86" s="200"/>
      <c r="GP86" s="200"/>
      <c r="GQ86" s="200"/>
      <c r="GR86" s="200"/>
      <c r="GS86" s="200"/>
      <c r="GT86" s="200"/>
      <c r="GU86" s="200"/>
      <c r="GV86" s="200"/>
      <c r="GW86" s="200"/>
      <c r="GX86" s="200"/>
      <c r="GY86" s="200"/>
      <c r="GZ86" s="200"/>
      <c r="HA86" s="200"/>
      <c r="HB86" s="200"/>
      <c r="HC86" s="200"/>
      <c r="HD86" s="200"/>
      <c r="HE86" s="200"/>
      <c r="HF86" s="200"/>
      <c r="HG86" s="200"/>
      <c r="HH86" s="200"/>
      <c r="HI86" s="200"/>
      <c r="HJ86" s="200"/>
      <c r="HK86" s="200"/>
      <c r="HL86" s="200"/>
      <c r="HM86" s="200"/>
      <c r="HN86" s="200"/>
      <c r="HO86" s="200"/>
      <c r="HP86" s="200"/>
      <c r="HQ86" s="200"/>
      <c r="HR86" s="200"/>
      <c r="HS86" s="200"/>
      <c r="HT86" s="200"/>
      <c r="HU86" s="200"/>
      <c r="HV86" s="200"/>
      <c r="HW86" s="200"/>
      <c r="HX86" s="200"/>
      <c r="HY86" s="200"/>
      <c r="HZ86" s="200"/>
      <c r="IA86" s="200"/>
      <c r="IB86" s="200"/>
      <c r="IC86" s="200"/>
      <c r="ID86" s="200"/>
      <c r="IE86" s="200"/>
      <c r="IF86" s="200"/>
      <c r="IG86" s="200"/>
      <c r="IH86" s="200"/>
      <c r="II86" s="200"/>
      <c r="IJ86" s="200"/>
      <c r="IK86" s="200"/>
      <c r="IL86" s="200"/>
      <c r="IM86" s="200"/>
      <c r="IN86" s="200"/>
      <c r="IO86" s="200"/>
      <c r="IP86" s="200"/>
      <c r="IQ86" s="200"/>
      <c r="IR86" s="200"/>
      <c r="IS86" s="200"/>
      <c r="IT86" s="200"/>
      <c r="IU86" s="200"/>
      <c r="IV86" s="200"/>
      <c r="IW86" s="200"/>
      <c r="IX86" s="200"/>
      <c r="IY86" s="200"/>
      <c r="IZ86" s="200"/>
      <c r="JA86" s="200"/>
      <c r="JB86" s="200"/>
      <c r="JC86" s="200"/>
      <c r="JD86" s="200"/>
      <c r="JE86" s="200"/>
      <c r="JF86" s="200"/>
      <c r="JG86" s="200"/>
      <c r="JH86" s="200"/>
      <c r="JI86" s="200"/>
      <c r="JJ86" s="200"/>
      <c r="JK86" s="200"/>
      <c r="JL86" s="200"/>
      <c r="JM86" s="200"/>
      <c r="JN86" s="200"/>
      <c r="JO86" s="200"/>
      <c r="JP86" s="200"/>
      <c r="JQ86" s="200"/>
      <c r="JR86" s="200"/>
      <c r="JS86" s="200"/>
      <c r="JT86" s="200"/>
      <c r="JU86" s="200"/>
      <c r="JV86" s="200"/>
      <c r="JW86" s="200"/>
      <c r="JX86" s="200"/>
      <c r="JY86" s="200"/>
      <c r="JZ86" s="200"/>
      <c r="KA86" s="200"/>
      <c r="KB86" s="200"/>
      <c r="KC86" s="200"/>
      <c r="KD86" s="200"/>
      <c r="KE86" s="200"/>
      <c r="KF86" s="200"/>
      <c r="KG86" s="200"/>
      <c r="KH86" s="200"/>
      <c r="KI86" s="200"/>
      <c r="KJ86" s="200"/>
      <c r="KK86" s="200"/>
      <c r="KL86" s="200"/>
      <c r="KM86" s="200"/>
      <c r="KN86" s="200"/>
      <c r="KO86" s="200"/>
      <c r="KP86" s="200"/>
      <c r="KQ86" s="200"/>
      <c r="KR86" s="200"/>
      <c r="KS86" s="200"/>
      <c r="KT86" s="200"/>
      <c r="KU86" s="200"/>
      <c r="KV86" s="200"/>
      <c r="KW86" s="200"/>
      <c r="KX86" s="200"/>
      <c r="KY86" s="200"/>
      <c r="KZ86" s="200"/>
      <c r="LA86" s="200"/>
      <c r="LB86" s="200"/>
      <c r="LC86" s="200"/>
      <c r="LD86" s="200"/>
      <c r="LE86" s="200"/>
      <c r="LF86" s="200"/>
      <c r="LG86" s="200"/>
      <c r="LH86" s="200"/>
      <c r="LI86" s="200"/>
      <c r="LJ86" s="200"/>
      <c r="LK86" s="200"/>
      <c r="LL86" s="200"/>
      <c r="LM86" s="200"/>
      <c r="LN86" s="200"/>
      <c r="LO86" s="200"/>
      <c r="LP86" s="200"/>
      <c r="LQ86" s="200"/>
      <c r="LR86" s="200"/>
      <c r="LS86" s="200"/>
      <c r="LT86" s="200"/>
      <c r="LU86" s="200"/>
      <c r="LV86" s="200"/>
      <c r="LW86" s="200"/>
      <c r="LX86" s="200"/>
      <c r="LY86" s="200"/>
      <c r="LZ86" s="200"/>
      <c r="MA86" s="200"/>
      <c r="MB86" s="200"/>
      <c r="MC86" s="200"/>
      <c r="MD86" s="200"/>
      <c r="ME86" s="200"/>
      <c r="MF86" s="200"/>
      <c r="MG86" s="200"/>
      <c r="MH86" s="200"/>
      <c r="MI86" s="200"/>
      <c r="MJ86" s="200"/>
      <c r="MK86" s="200"/>
      <c r="ML86" s="200"/>
      <c r="MM86" s="200"/>
      <c r="MN86" s="200"/>
      <c r="MO86" s="200"/>
      <c r="MP86" s="200"/>
      <c r="MQ86" s="200"/>
      <c r="MR86" s="200"/>
      <c r="MS86" s="200"/>
      <c r="MT86" s="200"/>
      <c r="MU86" s="200"/>
      <c r="MV86" s="200"/>
      <c r="MW86" s="200"/>
      <c r="MX86" s="200"/>
      <c r="MY86" s="200"/>
      <c r="MZ86" s="200"/>
      <c r="NA86" s="200"/>
      <c r="NB86" s="200"/>
      <c r="NC86" s="200"/>
      <c r="ND86" s="200"/>
      <c r="NE86" s="200"/>
      <c r="NF86" s="200"/>
      <c r="NG86" s="200"/>
      <c r="NH86" s="200"/>
      <c r="NI86" s="200"/>
      <c r="NJ86" s="200"/>
      <c r="NK86" s="200"/>
      <c r="NL86" s="200"/>
      <c r="NM86" s="200"/>
      <c r="NN86" s="200"/>
      <c r="NO86" s="200"/>
      <c r="NP86" s="200"/>
      <c r="NQ86" s="200"/>
      <c r="NR86" s="200"/>
      <c r="NS86" s="200"/>
      <c r="NT86" s="200"/>
      <c r="NU86" s="200"/>
      <c r="NV86" s="200"/>
      <c r="NW86" s="200"/>
      <c r="NX86" s="200"/>
      <c r="NY86" s="200"/>
      <c r="NZ86" s="200"/>
      <c r="OA86" s="200"/>
      <c r="OB86" s="200"/>
      <c r="OC86" s="200"/>
      <c r="OD86" s="200"/>
      <c r="OE86" s="200"/>
      <c r="OF86" s="200"/>
      <c r="OG86" s="200"/>
      <c r="OH86" s="200"/>
      <c r="OI86" s="200"/>
      <c r="OJ86" s="200"/>
      <c r="OK86" s="200"/>
      <c r="OL86" s="200"/>
      <c r="OM86" s="200"/>
      <c r="ON86" s="200"/>
      <c r="OO86" s="200"/>
      <c r="OP86" s="200"/>
      <c r="OQ86" s="200"/>
      <c r="OR86" s="200"/>
      <c r="OS86" s="200"/>
      <c r="OT86" s="200"/>
      <c r="OU86" s="200"/>
      <c r="OV86" s="200"/>
      <c r="OW86" s="200"/>
      <c r="OX86" s="200"/>
      <c r="OY86" s="200"/>
      <c r="OZ86" s="200"/>
      <c r="PA86" s="200"/>
      <c r="PB86" s="200"/>
      <c r="PC86" s="200"/>
      <c r="PD86" s="200"/>
      <c r="PE86" s="200"/>
      <c r="PF86" s="200"/>
      <c r="PG86" s="202"/>
    </row>
    <row r="87" ht="15.75" customHeight="1">
      <c r="B87" s="203">
        <f t="shared" si="4"/>
        <v>69</v>
      </c>
      <c r="C87" s="204" t="str">
        <f t="shared" si="5"/>
        <v/>
      </c>
      <c r="D87" s="217"/>
      <c r="E87" s="206"/>
      <c r="F87" s="217"/>
      <c r="G87" s="218"/>
      <c r="H87" s="225"/>
      <c r="I87" s="210" t="str">
        <f>IF(ISBLANK(H87),"",
IF(EXACT($J$15,"x"),
WORKDAY(G87,H87-1,Feiertage!$B$6:$B$23),G87+H87-1))</f>
        <v/>
      </c>
      <c r="J87" s="220"/>
      <c r="K87" s="221"/>
      <c r="L87" s="222"/>
      <c r="M87" s="223"/>
      <c r="N87" s="223"/>
      <c r="O87" s="223"/>
      <c r="P87" s="197" t="str">
        <f>IF(ISBLANK(O87),"",
VLOOKUP(O87,Ressourcen!$C$8:$I$25,6,FALSE)-VLOOKUP(O87,Ressourcen!$C$8:$I$25,7,FALSE))</f>
        <v/>
      </c>
      <c r="Q87" s="224"/>
      <c r="R87" s="199"/>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200"/>
      <c r="DM87" s="200"/>
      <c r="DN87" s="200"/>
      <c r="DO87" s="200"/>
      <c r="DP87" s="200"/>
      <c r="DQ87" s="200"/>
      <c r="DR87" s="200"/>
      <c r="DS87" s="200"/>
      <c r="DT87" s="200"/>
      <c r="DU87" s="200"/>
      <c r="DV87" s="200"/>
      <c r="DW87" s="200"/>
      <c r="DX87" s="200"/>
      <c r="DY87" s="200"/>
      <c r="DZ87" s="200"/>
      <c r="EA87" s="200"/>
      <c r="EB87" s="200"/>
      <c r="EC87" s="200"/>
      <c r="ED87" s="200"/>
      <c r="EE87" s="200"/>
      <c r="EF87" s="200"/>
      <c r="EG87" s="200"/>
      <c r="EH87" s="200"/>
      <c r="EI87" s="200"/>
      <c r="EJ87" s="200"/>
      <c r="EK87" s="200"/>
      <c r="EL87" s="200"/>
      <c r="EM87" s="200"/>
      <c r="EN87" s="200"/>
      <c r="EO87" s="200"/>
      <c r="EP87" s="200"/>
      <c r="EQ87" s="200"/>
      <c r="ER87" s="200"/>
      <c r="ES87" s="200"/>
      <c r="ET87" s="200"/>
      <c r="EU87" s="200"/>
      <c r="EV87" s="200"/>
      <c r="EW87" s="200"/>
      <c r="EX87" s="200"/>
      <c r="EY87" s="200"/>
      <c r="EZ87" s="200"/>
      <c r="FA87" s="200"/>
      <c r="FB87" s="200"/>
      <c r="FC87" s="200"/>
      <c r="FD87" s="200"/>
      <c r="FE87" s="200"/>
      <c r="FF87" s="200"/>
      <c r="FG87" s="200"/>
      <c r="FH87" s="200"/>
      <c r="FI87" s="200"/>
      <c r="FJ87" s="200"/>
      <c r="FK87" s="200"/>
      <c r="FL87" s="200"/>
      <c r="FM87" s="200"/>
      <c r="FN87" s="200"/>
      <c r="FO87" s="200"/>
      <c r="FP87" s="200"/>
      <c r="FQ87" s="200"/>
      <c r="FR87" s="200"/>
      <c r="FS87" s="200"/>
      <c r="FT87" s="200"/>
      <c r="FU87" s="200"/>
      <c r="FV87" s="200"/>
      <c r="FW87" s="200"/>
      <c r="FX87" s="200"/>
      <c r="FY87" s="200"/>
      <c r="FZ87" s="200"/>
      <c r="GA87" s="200"/>
      <c r="GB87" s="200"/>
      <c r="GC87" s="200"/>
      <c r="GD87" s="200"/>
      <c r="GE87" s="200"/>
      <c r="GF87" s="200"/>
      <c r="GG87" s="200"/>
      <c r="GH87" s="200"/>
      <c r="GI87" s="200"/>
      <c r="GJ87" s="200"/>
      <c r="GK87" s="200"/>
      <c r="GL87" s="200"/>
      <c r="GM87" s="200"/>
      <c r="GN87" s="200"/>
      <c r="GO87" s="200"/>
      <c r="GP87" s="200"/>
      <c r="GQ87" s="200"/>
      <c r="GR87" s="200"/>
      <c r="GS87" s="200"/>
      <c r="GT87" s="200"/>
      <c r="GU87" s="200"/>
      <c r="GV87" s="200"/>
      <c r="GW87" s="200"/>
      <c r="GX87" s="200"/>
      <c r="GY87" s="200"/>
      <c r="GZ87" s="200"/>
      <c r="HA87" s="200"/>
      <c r="HB87" s="200"/>
      <c r="HC87" s="200"/>
      <c r="HD87" s="200"/>
      <c r="HE87" s="200"/>
      <c r="HF87" s="200"/>
      <c r="HG87" s="200"/>
      <c r="HH87" s="200"/>
      <c r="HI87" s="200"/>
      <c r="HJ87" s="200"/>
      <c r="HK87" s="200"/>
      <c r="HL87" s="200"/>
      <c r="HM87" s="200"/>
      <c r="HN87" s="200"/>
      <c r="HO87" s="200"/>
      <c r="HP87" s="200"/>
      <c r="HQ87" s="200"/>
      <c r="HR87" s="200"/>
      <c r="HS87" s="200"/>
      <c r="HT87" s="200"/>
      <c r="HU87" s="200"/>
      <c r="HV87" s="200"/>
      <c r="HW87" s="200"/>
      <c r="HX87" s="200"/>
      <c r="HY87" s="200"/>
      <c r="HZ87" s="200"/>
      <c r="IA87" s="200"/>
      <c r="IB87" s="200"/>
      <c r="IC87" s="200"/>
      <c r="ID87" s="200"/>
      <c r="IE87" s="200"/>
      <c r="IF87" s="200"/>
      <c r="IG87" s="200"/>
      <c r="IH87" s="200"/>
      <c r="II87" s="200"/>
      <c r="IJ87" s="200"/>
      <c r="IK87" s="200"/>
      <c r="IL87" s="200"/>
      <c r="IM87" s="200"/>
      <c r="IN87" s="200"/>
      <c r="IO87" s="200"/>
      <c r="IP87" s="200"/>
      <c r="IQ87" s="200"/>
      <c r="IR87" s="200"/>
      <c r="IS87" s="200"/>
      <c r="IT87" s="200"/>
      <c r="IU87" s="200"/>
      <c r="IV87" s="200"/>
      <c r="IW87" s="200"/>
      <c r="IX87" s="200"/>
      <c r="IY87" s="200"/>
      <c r="IZ87" s="200"/>
      <c r="JA87" s="200"/>
      <c r="JB87" s="200"/>
      <c r="JC87" s="200"/>
      <c r="JD87" s="200"/>
      <c r="JE87" s="200"/>
      <c r="JF87" s="200"/>
      <c r="JG87" s="200"/>
      <c r="JH87" s="200"/>
      <c r="JI87" s="200"/>
      <c r="JJ87" s="200"/>
      <c r="JK87" s="200"/>
      <c r="JL87" s="200"/>
      <c r="JM87" s="200"/>
      <c r="JN87" s="200"/>
      <c r="JO87" s="200"/>
      <c r="JP87" s="200"/>
      <c r="JQ87" s="200"/>
      <c r="JR87" s="200"/>
      <c r="JS87" s="200"/>
      <c r="JT87" s="200"/>
      <c r="JU87" s="200"/>
      <c r="JV87" s="200"/>
      <c r="JW87" s="200"/>
      <c r="JX87" s="200"/>
      <c r="JY87" s="200"/>
      <c r="JZ87" s="200"/>
      <c r="KA87" s="200"/>
      <c r="KB87" s="200"/>
      <c r="KC87" s="200"/>
      <c r="KD87" s="200"/>
      <c r="KE87" s="200"/>
      <c r="KF87" s="200"/>
      <c r="KG87" s="200"/>
      <c r="KH87" s="200"/>
      <c r="KI87" s="200"/>
      <c r="KJ87" s="200"/>
      <c r="KK87" s="200"/>
      <c r="KL87" s="200"/>
      <c r="KM87" s="200"/>
      <c r="KN87" s="200"/>
      <c r="KO87" s="200"/>
      <c r="KP87" s="200"/>
      <c r="KQ87" s="200"/>
      <c r="KR87" s="200"/>
      <c r="KS87" s="200"/>
      <c r="KT87" s="200"/>
      <c r="KU87" s="200"/>
      <c r="KV87" s="200"/>
      <c r="KW87" s="200"/>
      <c r="KX87" s="200"/>
      <c r="KY87" s="200"/>
      <c r="KZ87" s="200"/>
      <c r="LA87" s="200"/>
      <c r="LB87" s="200"/>
      <c r="LC87" s="200"/>
      <c r="LD87" s="200"/>
      <c r="LE87" s="200"/>
      <c r="LF87" s="200"/>
      <c r="LG87" s="200"/>
      <c r="LH87" s="200"/>
      <c r="LI87" s="200"/>
      <c r="LJ87" s="200"/>
      <c r="LK87" s="200"/>
      <c r="LL87" s="200"/>
      <c r="LM87" s="200"/>
      <c r="LN87" s="200"/>
      <c r="LO87" s="200"/>
      <c r="LP87" s="200"/>
      <c r="LQ87" s="200"/>
      <c r="LR87" s="200"/>
      <c r="LS87" s="200"/>
      <c r="LT87" s="200"/>
      <c r="LU87" s="200"/>
      <c r="LV87" s="200"/>
      <c r="LW87" s="200"/>
      <c r="LX87" s="200"/>
      <c r="LY87" s="200"/>
      <c r="LZ87" s="200"/>
      <c r="MA87" s="200"/>
      <c r="MB87" s="200"/>
      <c r="MC87" s="200"/>
      <c r="MD87" s="200"/>
      <c r="ME87" s="200"/>
      <c r="MF87" s="200"/>
      <c r="MG87" s="200"/>
      <c r="MH87" s="200"/>
      <c r="MI87" s="200"/>
      <c r="MJ87" s="200"/>
      <c r="MK87" s="200"/>
      <c r="ML87" s="200"/>
      <c r="MM87" s="200"/>
      <c r="MN87" s="200"/>
      <c r="MO87" s="200"/>
      <c r="MP87" s="200"/>
      <c r="MQ87" s="200"/>
      <c r="MR87" s="200"/>
      <c r="MS87" s="200"/>
      <c r="MT87" s="200"/>
      <c r="MU87" s="200"/>
      <c r="MV87" s="200"/>
      <c r="MW87" s="200"/>
      <c r="MX87" s="200"/>
      <c r="MY87" s="200"/>
      <c r="MZ87" s="200"/>
      <c r="NA87" s="200"/>
      <c r="NB87" s="200"/>
      <c r="NC87" s="200"/>
      <c r="ND87" s="200"/>
      <c r="NE87" s="200"/>
      <c r="NF87" s="200"/>
      <c r="NG87" s="200"/>
      <c r="NH87" s="200"/>
      <c r="NI87" s="200"/>
      <c r="NJ87" s="200"/>
      <c r="NK87" s="200"/>
      <c r="NL87" s="200"/>
      <c r="NM87" s="200"/>
      <c r="NN87" s="200"/>
      <c r="NO87" s="200"/>
      <c r="NP87" s="200"/>
      <c r="NQ87" s="200"/>
      <c r="NR87" s="200"/>
      <c r="NS87" s="200"/>
      <c r="NT87" s="200"/>
      <c r="NU87" s="200"/>
      <c r="NV87" s="200"/>
      <c r="NW87" s="200"/>
      <c r="NX87" s="200"/>
      <c r="NY87" s="200"/>
      <c r="NZ87" s="200"/>
      <c r="OA87" s="200"/>
      <c r="OB87" s="200"/>
      <c r="OC87" s="200"/>
      <c r="OD87" s="200"/>
      <c r="OE87" s="200"/>
      <c r="OF87" s="200"/>
      <c r="OG87" s="200"/>
      <c r="OH87" s="200"/>
      <c r="OI87" s="200"/>
      <c r="OJ87" s="200"/>
      <c r="OK87" s="200"/>
      <c r="OL87" s="200"/>
      <c r="OM87" s="200"/>
      <c r="ON87" s="200"/>
      <c r="OO87" s="200"/>
      <c r="OP87" s="200"/>
      <c r="OQ87" s="200"/>
      <c r="OR87" s="200"/>
      <c r="OS87" s="200"/>
      <c r="OT87" s="200"/>
      <c r="OU87" s="200"/>
      <c r="OV87" s="200"/>
      <c r="OW87" s="200"/>
      <c r="OX87" s="200"/>
      <c r="OY87" s="200"/>
      <c r="OZ87" s="200"/>
      <c r="PA87" s="200"/>
      <c r="PB87" s="200"/>
      <c r="PC87" s="200"/>
      <c r="PD87" s="200"/>
      <c r="PE87" s="200"/>
      <c r="PF87" s="200"/>
      <c r="PG87" s="202"/>
    </row>
    <row r="88" ht="15.75" customHeight="1">
      <c r="B88" s="203">
        <f t="shared" si="4"/>
        <v>70</v>
      </c>
      <c r="C88" s="204" t="str">
        <f t="shared" si="5"/>
        <v/>
      </c>
      <c r="D88" s="217"/>
      <c r="E88" s="206"/>
      <c r="F88" s="207"/>
      <c r="G88" s="218"/>
      <c r="H88" s="225"/>
      <c r="I88" s="210" t="str">
        <f>IF(ISBLANK(H88),"",
IF(EXACT($J$15,"x"),
WORKDAY(G88,H88-1,Feiertage!$B$6:$B$23),G88+H88-1))</f>
        <v/>
      </c>
      <c r="J88" s="220"/>
      <c r="K88" s="221"/>
      <c r="L88" s="222"/>
      <c r="M88" s="223"/>
      <c r="N88" s="223"/>
      <c r="O88" s="223"/>
      <c r="P88" s="197" t="str">
        <f>IF(ISBLANK(O88),"",
VLOOKUP(O88,Ressourcen!$C$8:$I$25,6,FALSE)-VLOOKUP(O88,Ressourcen!$C$8:$I$25,7,FALSE))</f>
        <v/>
      </c>
      <c r="Q88" s="224"/>
      <c r="R88" s="199"/>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200"/>
      <c r="DM88" s="200"/>
      <c r="DN88" s="200"/>
      <c r="DO88" s="200"/>
      <c r="DP88" s="200"/>
      <c r="DQ88" s="200"/>
      <c r="DR88" s="200"/>
      <c r="DS88" s="200"/>
      <c r="DT88" s="200"/>
      <c r="DU88" s="200"/>
      <c r="DV88" s="200"/>
      <c r="DW88" s="200"/>
      <c r="DX88" s="200"/>
      <c r="DY88" s="200"/>
      <c r="DZ88" s="200"/>
      <c r="EA88" s="200"/>
      <c r="EB88" s="200"/>
      <c r="EC88" s="200"/>
      <c r="ED88" s="200"/>
      <c r="EE88" s="200"/>
      <c r="EF88" s="200"/>
      <c r="EG88" s="200"/>
      <c r="EH88" s="200"/>
      <c r="EI88" s="200"/>
      <c r="EJ88" s="200"/>
      <c r="EK88" s="200"/>
      <c r="EL88" s="200"/>
      <c r="EM88" s="200"/>
      <c r="EN88" s="200"/>
      <c r="EO88" s="200"/>
      <c r="EP88" s="200"/>
      <c r="EQ88" s="200"/>
      <c r="ER88" s="200"/>
      <c r="ES88" s="200"/>
      <c r="ET88" s="200"/>
      <c r="EU88" s="200"/>
      <c r="EV88" s="200"/>
      <c r="EW88" s="200"/>
      <c r="EX88" s="200"/>
      <c r="EY88" s="200"/>
      <c r="EZ88" s="200"/>
      <c r="FA88" s="200"/>
      <c r="FB88" s="200"/>
      <c r="FC88" s="200"/>
      <c r="FD88" s="200"/>
      <c r="FE88" s="200"/>
      <c r="FF88" s="200"/>
      <c r="FG88" s="200"/>
      <c r="FH88" s="200"/>
      <c r="FI88" s="200"/>
      <c r="FJ88" s="200"/>
      <c r="FK88" s="200"/>
      <c r="FL88" s="200"/>
      <c r="FM88" s="200"/>
      <c r="FN88" s="200"/>
      <c r="FO88" s="200"/>
      <c r="FP88" s="200"/>
      <c r="FQ88" s="200"/>
      <c r="FR88" s="200"/>
      <c r="FS88" s="200"/>
      <c r="FT88" s="200"/>
      <c r="FU88" s="200"/>
      <c r="FV88" s="200"/>
      <c r="FW88" s="200"/>
      <c r="FX88" s="200"/>
      <c r="FY88" s="200"/>
      <c r="FZ88" s="200"/>
      <c r="GA88" s="200"/>
      <c r="GB88" s="200"/>
      <c r="GC88" s="200"/>
      <c r="GD88" s="200"/>
      <c r="GE88" s="200"/>
      <c r="GF88" s="200"/>
      <c r="GG88" s="200"/>
      <c r="GH88" s="200"/>
      <c r="GI88" s="200"/>
      <c r="GJ88" s="200"/>
      <c r="GK88" s="200"/>
      <c r="GL88" s="200"/>
      <c r="GM88" s="200"/>
      <c r="GN88" s="200"/>
      <c r="GO88" s="200"/>
      <c r="GP88" s="200"/>
      <c r="GQ88" s="200"/>
      <c r="GR88" s="200"/>
      <c r="GS88" s="200"/>
      <c r="GT88" s="200"/>
      <c r="GU88" s="200"/>
      <c r="GV88" s="200"/>
      <c r="GW88" s="200"/>
      <c r="GX88" s="200"/>
      <c r="GY88" s="200"/>
      <c r="GZ88" s="200"/>
      <c r="HA88" s="200"/>
      <c r="HB88" s="200"/>
      <c r="HC88" s="200"/>
      <c r="HD88" s="200"/>
      <c r="HE88" s="200"/>
      <c r="HF88" s="200"/>
      <c r="HG88" s="200"/>
      <c r="HH88" s="200"/>
      <c r="HI88" s="200"/>
      <c r="HJ88" s="200"/>
      <c r="HK88" s="200"/>
      <c r="HL88" s="200"/>
      <c r="HM88" s="200"/>
      <c r="HN88" s="200"/>
      <c r="HO88" s="200"/>
      <c r="HP88" s="200"/>
      <c r="HQ88" s="200"/>
      <c r="HR88" s="200"/>
      <c r="HS88" s="200"/>
      <c r="HT88" s="200"/>
      <c r="HU88" s="200"/>
      <c r="HV88" s="200"/>
      <c r="HW88" s="200"/>
      <c r="HX88" s="200"/>
      <c r="HY88" s="200"/>
      <c r="HZ88" s="200"/>
      <c r="IA88" s="200"/>
      <c r="IB88" s="200"/>
      <c r="IC88" s="200"/>
      <c r="ID88" s="200"/>
      <c r="IE88" s="200"/>
      <c r="IF88" s="200"/>
      <c r="IG88" s="200"/>
      <c r="IH88" s="200"/>
      <c r="II88" s="200"/>
      <c r="IJ88" s="200"/>
      <c r="IK88" s="200"/>
      <c r="IL88" s="200"/>
      <c r="IM88" s="200"/>
      <c r="IN88" s="200"/>
      <c r="IO88" s="200"/>
      <c r="IP88" s="200"/>
      <c r="IQ88" s="200"/>
      <c r="IR88" s="200"/>
      <c r="IS88" s="200"/>
      <c r="IT88" s="200"/>
      <c r="IU88" s="200"/>
      <c r="IV88" s="200"/>
      <c r="IW88" s="200"/>
      <c r="IX88" s="200"/>
      <c r="IY88" s="200"/>
      <c r="IZ88" s="200"/>
      <c r="JA88" s="200"/>
      <c r="JB88" s="200"/>
      <c r="JC88" s="200"/>
      <c r="JD88" s="200"/>
      <c r="JE88" s="200"/>
      <c r="JF88" s="200"/>
      <c r="JG88" s="200"/>
      <c r="JH88" s="200"/>
      <c r="JI88" s="200"/>
      <c r="JJ88" s="200"/>
      <c r="JK88" s="200"/>
      <c r="JL88" s="200"/>
      <c r="JM88" s="200"/>
      <c r="JN88" s="200"/>
      <c r="JO88" s="200"/>
      <c r="JP88" s="200"/>
      <c r="JQ88" s="200"/>
      <c r="JR88" s="200"/>
      <c r="JS88" s="200"/>
      <c r="JT88" s="200"/>
      <c r="JU88" s="200"/>
      <c r="JV88" s="200"/>
      <c r="JW88" s="200"/>
      <c r="JX88" s="200"/>
      <c r="JY88" s="200"/>
      <c r="JZ88" s="200"/>
      <c r="KA88" s="200"/>
      <c r="KB88" s="200"/>
      <c r="KC88" s="200"/>
      <c r="KD88" s="200"/>
      <c r="KE88" s="200"/>
      <c r="KF88" s="200"/>
      <c r="KG88" s="200"/>
      <c r="KH88" s="200"/>
      <c r="KI88" s="200"/>
      <c r="KJ88" s="200"/>
      <c r="KK88" s="200"/>
      <c r="KL88" s="200"/>
      <c r="KM88" s="200"/>
      <c r="KN88" s="200"/>
      <c r="KO88" s="200"/>
      <c r="KP88" s="200"/>
      <c r="KQ88" s="200"/>
      <c r="KR88" s="200"/>
      <c r="KS88" s="200"/>
      <c r="KT88" s="200"/>
      <c r="KU88" s="200"/>
      <c r="KV88" s="200"/>
      <c r="KW88" s="200"/>
      <c r="KX88" s="200"/>
      <c r="KY88" s="200"/>
      <c r="KZ88" s="200"/>
      <c r="LA88" s="200"/>
      <c r="LB88" s="200"/>
      <c r="LC88" s="200"/>
      <c r="LD88" s="200"/>
      <c r="LE88" s="200"/>
      <c r="LF88" s="200"/>
      <c r="LG88" s="200"/>
      <c r="LH88" s="200"/>
      <c r="LI88" s="200"/>
      <c r="LJ88" s="200"/>
      <c r="LK88" s="200"/>
      <c r="LL88" s="200"/>
      <c r="LM88" s="200"/>
      <c r="LN88" s="200"/>
      <c r="LO88" s="200"/>
      <c r="LP88" s="200"/>
      <c r="LQ88" s="200"/>
      <c r="LR88" s="200"/>
      <c r="LS88" s="200"/>
      <c r="LT88" s="200"/>
      <c r="LU88" s="200"/>
      <c r="LV88" s="200"/>
      <c r="LW88" s="200"/>
      <c r="LX88" s="200"/>
      <c r="LY88" s="200"/>
      <c r="LZ88" s="200"/>
      <c r="MA88" s="200"/>
      <c r="MB88" s="200"/>
      <c r="MC88" s="200"/>
      <c r="MD88" s="200"/>
      <c r="ME88" s="200"/>
      <c r="MF88" s="200"/>
      <c r="MG88" s="200"/>
      <c r="MH88" s="200"/>
      <c r="MI88" s="200"/>
      <c r="MJ88" s="200"/>
      <c r="MK88" s="200"/>
      <c r="ML88" s="200"/>
      <c r="MM88" s="200"/>
      <c r="MN88" s="200"/>
      <c r="MO88" s="200"/>
      <c r="MP88" s="200"/>
      <c r="MQ88" s="200"/>
      <c r="MR88" s="200"/>
      <c r="MS88" s="200"/>
      <c r="MT88" s="200"/>
      <c r="MU88" s="200"/>
      <c r="MV88" s="200"/>
      <c r="MW88" s="200"/>
      <c r="MX88" s="200"/>
      <c r="MY88" s="200"/>
      <c r="MZ88" s="200"/>
      <c r="NA88" s="200"/>
      <c r="NB88" s="200"/>
      <c r="NC88" s="200"/>
      <c r="ND88" s="200"/>
      <c r="NE88" s="200"/>
      <c r="NF88" s="200"/>
      <c r="NG88" s="200"/>
      <c r="NH88" s="200"/>
      <c r="NI88" s="200"/>
      <c r="NJ88" s="200"/>
      <c r="NK88" s="200"/>
      <c r="NL88" s="200"/>
      <c r="NM88" s="200"/>
      <c r="NN88" s="200"/>
      <c r="NO88" s="200"/>
      <c r="NP88" s="200"/>
      <c r="NQ88" s="200"/>
      <c r="NR88" s="200"/>
      <c r="NS88" s="200"/>
      <c r="NT88" s="200"/>
      <c r="NU88" s="200"/>
      <c r="NV88" s="200"/>
      <c r="NW88" s="200"/>
      <c r="NX88" s="200"/>
      <c r="NY88" s="200"/>
      <c r="NZ88" s="200"/>
      <c r="OA88" s="200"/>
      <c r="OB88" s="200"/>
      <c r="OC88" s="200"/>
      <c r="OD88" s="200"/>
      <c r="OE88" s="200"/>
      <c r="OF88" s="200"/>
      <c r="OG88" s="200"/>
      <c r="OH88" s="200"/>
      <c r="OI88" s="200"/>
      <c r="OJ88" s="200"/>
      <c r="OK88" s="200"/>
      <c r="OL88" s="200"/>
      <c r="OM88" s="200"/>
      <c r="ON88" s="200"/>
      <c r="OO88" s="200"/>
      <c r="OP88" s="200"/>
      <c r="OQ88" s="200"/>
      <c r="OR88" s="200"/>
      <c r="OS88" s="200"/>
      <c r="OT88" s="200"/>
      <c r="OU88" s="200"/>
      <c r="OV88" s="200"/>
      <c r="OW88" s="200"/>
      <c r="OX88" s="200"/>
      <c r="OY88" s="200"/>
      <c r="OZ88" s="200"/>
      <c r="PA88" s="200"/>
      <c r="PB88" s="200"/>
      <c r="PC88" s="200"/>
      <c r="PD88" s="200"/>
      <c r="PE88" s="200"/>
      <c r="PF88" s="200"/>
      <c r="PG88" s="202"/>
    </row>
    <row r="89" ht="15.75" customHeight="1">
      <c r="B89" s="203">
        <f t="shared" si="4"/>
        <v>71</v>
      </c>
      <c r="C89" s="204" t="str">
        <f t="shared" si="5"/>
        <v/>
      </c>
      <c r="D89" s="217"/>
      <c r="E89" s="206"/>
      <c r="F89" s="217"/>
      <c r="G89" s="218"/>
      <c r="H89" s="225"/>
      <c r="I89" s="210" t="str">
        <f>IF(ISBLANK(H89),"",
IF(EXACT($J$15,"x"),
WORKDAY(G89,H89-1,Feiertage!$B$6:$B$23),G89+H89-1))</f>
        <v/>
      </c>
      <c r="J89" s="220"/>
      <c r="K89" s="221"/>
      <c r="L89" s="222"/>
      <c r="M89" s="223"/>
      <c r="N89" s="223"/>
      <c r="O89" s="223"/>
      <c r="P89" s="197" t="str">
        <f>IF(ISBLANK(O89),"",
VLOOKUP(O89,Ressourcen!$C$8:$I$25,6,FALSE)-VLOOKUP(O89,Ressourcen!$C$8:$I$25,7,FALSE))</f>
        <v/>
      </c>
      <c r="Q89" s="224"/>
      <c r="R89" s="199"/>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c r="IW89" s="200"/>
      <c r="IX89" s="200"/>
      <c r="IY89" s="200"/>
      <c r="IZ89" s="200"/>
      <c r="JA89" s="200"/>
      <c r="JB89" s="200"/>
      <c r="JC89" s="200"/>
      <c r="JD89" s="200"/>
      <c r="JE89" s="200"/>
      <c r="JF89" s="200"/>
      <c r="JG89" s="200"/>
      <c r="JH89" s="200"/>
      <c r="JI89" s="200"/>
      <c r="JJ89" s="200"/>
      <c r="JK89" s="200"/>
      <c r="JL89" s="200"/>
      <c r="JM89" s="200"/>
      <c r="JN89" s="200"/>
      <c r="JO89" s="200"/>
      <c r="JP89" s="200"/>
      <c r="JQ89" s="200"/>
      <c r="JR89" s="200"/>
      <c r="JS89" s="200"/>
      <c r="JT89" s="200"/>
      <c r="JU89" s="200"/>
      <c r="JV89" s="200"/>
      <c r="JW89" s="200"/>
      <c r="JX89" s="200"/>
      <c r="JY89" s="200"/>
      <c r="JZ89" s="200"/>
      <c r="KA89" s="200"/>
      <c r="KB89" s="200"/>
      <c r="KC89" s="200"/>
      <c r="KD89" s="200"/>
      <c r="KE89" s="200"/>
      <c r="KF89" s="200"/>
      <c r="KG89" s="200"/>
      <c r="KH89" s="200"/>
      <c r="KI89" s="200"/>
      <c r="KJ89" s="200"/>
      <c r="KK89" s="200"/>
      <c r="KL89" s="200"/>
      <c r="KM89" s="200"/>
      <c r="KN89" s="200"/>
      <c r="KO89" s="200"/>
      <c r="KP89" s="200"/>
      <c r="KQ89" s="200"/>
      <c r="KR89" s="200"/>
      <c r="KS89" s="200"/>
      <c r="KT89" s="200"/>
      <c r="KU89" s="200"/>
      <c r="KV89" s="200"/>
      <c r="KW89" s="200"/>
      <c r="KX89" s="200"/>
      <c r="KY89" s="200"/>
      <c r="KZ89" s="200"/>
      <c r="LA89" s="200"/>
      <c r="LB89" s="200"/>
      <c r="LC89" s="200"/>
      <c r="LD89" s="200"/>
      <c r="LE89" s="200"/>
      <c r="LF89" s="200"/>
      <c r="LG89" s="200"/>
      <c r="LH89" s="200"/>
      <c r="LI89" s="200"/>
      <c r="LJ89" s="200"/>
      <c r="LK89" s="200"/>
      <c r="LL89" s="200"/>
      <c r="LM89" s="200"/>
      <c r="LN89" s="200"/>
      <c r="LO89" s="200"/>
      <c r="LP89" s="200"/>
      <c r="LQ89" s="200"/>
      <c r="LR89" s="200"/>
      <c r="LS89" s="200"/>
      <c r="LT89" s="200"/>
      <c r="LU89" s="200"/>
      <c r="LV89" s="200"/>
      <c r="LW89" s="200"/>
      <c r="LX89" s="200"/>
      <c r="LY89" s="200"/>
      <c r="LZ89" s="200"/>
      <c r="MA89" s="200"/>
      <c r="MB89" s="200"/>
      <c r="MC89" s="200"/>
      <c r="MD89" s="200"/>
      <c r="ME89" s="200"/>
      <c r="MF89" s="200"/>
      <c r="MG89" s="200"/>
      <c r="MH89" s="200"/>
      <c r="MI89" s="200"/>
      <c r="MJ89" s="200"/>
      <c r="MK89" s="200"/>
      <c r="ML89" s="200"/>
      <c r="MM89" s="200"/>
      <c r="MN89" s="200"/>
      <c r="MO89" s="200"/>
      <c r="MP89" s="200"/>
      <c r="MQ89" s="200"/>
      <c r="MR89" s="200"/>
      <c r="MS89" s="200"/>
      <c r="MT89" s="200"/>
      <c r="MU89" s="200"/>
      <c r="MV89" s="200"/>
      <c r="MW89" s="200"/>
      <c r="MX89" s="200"/>
      <c r="MY89" s="200"/>
      <c r="MZ89" s="200"/>
      <c r="NA89" s="200"/>
      <c r="NB89" s="200"/>
      <c r="NC89" s="200"/>
      <c r="ND89" s="200"/>
      <c r="NE89" s="200"/>
      <c r="NF89" s="200"/>
      <c r="NG89" s="200"/>
      <c r="NH89" s="200"/>
      <c r="NI89" s="200"/>
      <c r="NJ89" s="200"/>
      <c r="NK89" s="200"/>
      <c r="NL89" s="200"/>
      <c r="NM89" s="200"/>
      <c r="NN89" s="200"/>
      <c r="NO89" s="200"/>
      <c r="NP89" s="200"/>
      <c r="NQ89" s="200"/>
      <c r="NR89" s="200"/>
      <c r="NS89" s="200"/>
      <c r="NT89" s="200"/>
      <c r="NU89" s="200"/>
      <c r="NV89" s="200"/>
      <c r="NW89" s="200"/>
      <c r="NX89" s="200"/>
      <c r="NY89" s="200"/>
      <c r="NZ89" s="200"/>
      <c r="OA89" s="200"/>
      <c r="OB89" s="200"/>
      <c r="OC89" s="200"/>
      <c r="OD89" s="200"/>
      <c r="OE89" s="200"/>
      <c r="OF89" s="200"/>
      <c r="OG89" s="200"/>
      <c r="OH89" s="200"/>
      <c r="OI89" s="200"/>
      <c r="OJ89" s="200"/>
      <c r="OK89" s="200"/>
      <c r="OL89" s="200"/>
      <c r="OM89" s="200"/>
      <c r="ON89" s="200"/>
      <c r="OO89" s="200"/>
      <c r="OP89" s="200"/>
      <c r="OQ89" s="200"/>
      <c r="OR89" s="200"/>
      <c r="OS89" s="200"/>
      <c r="OT89" s="200"/>
      <c r="OU89" s="200"/>
      <c r="OV89" s="200"/>
      <c r="OW89" s="200"/>
      <c r="OX89" s="200"/>
      <c r="OY89" s="200"/>
      <c r="OZ89" s="200"/>
      <c r="PA89" s="200"/>
      <c r="PB89" s="200"/>
      <c r="PC89" s="200"/>
      <c r="PD89" s="200"/>
      <c r="PE89" s="200"/>
      <c r="PF89" s="200"/>
      <c r="PG89" s="202"/>
    </row>
    <row r="90" ht="15.75" customHeight="1">
      <c r="B90" s="203">
        <f t="shared" si="4"/>
        <v>72</v>
      </c>
      <c r="C90" s="204" t="str">
        <f t="shared" si="5"/>
        <v/>
      </c>
      <c r="D90" s="217"/>
      <c r="E90" s="206"/>
      <c r="F90" s="207"/>
      <c r="G90" s="218"/>
      <c r="H90" s="225"/>
      <c r="I90" s="210" t="str">
        <f>IF(ISBLANK(H90),"",
IF(EXACT($J$15,"x"),
WORKDAY(G90,H90-1,Feiertage!$B$6:$B$23),G90+H90-1))</f>
        <v/>
      </c>
      <c r="J90" s="220"/>
      <c r="K90" s="221"/>
      <c r="L90" s="222"/>
      <c r="M90" s="223"/>
      <c r="N90" s="223"/>
      <c r="O90" s="223"/>
      <c r="P90" s="197" t="str">
        <f>IF(ISBLANK(O90),"",
VLOOKUP(O90,Ressourcen!$C$8:$I$25,6,FALSE)-VLOOKUP(O90,Ressourcen!$C$8:$I$25,7,FALSE))</f>
        <v/>
      </c>
      <c r="Q90" s="224"/>
      <c r="R90" s="199"/>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200"/>
      <c r="DI90" s="200"/>
      <c r="DJ90" s="200"/>
      <c r="DK90" s="200"/>
      <c r="DL90" s="200"/>
      <c r="DM90" s="200"/>
      <c r="DN90" s="200"/>
      <c r="DO90" s="200"/>
      <c r="DP90" s="200"/>
      <c r="DQ90" s="200"/>
      <c r="DR90" s="200"/>
      <c r="DS90" s="200"/>
      <c r="DT90" s="200"/>
      <c r="DU90" s="200"/>
      <c r="DV90" s="200"/>
      <c r="DW90" s="200"/>
      <c r="DX90" s="200"/>
      <c r="DY90" s="200"/>
      <c r="DZ90" s="200"/>
      <c r="EA90" s="200"/>
      <c r="EB90" s="200"/>
      <c r="EC90" s="200"/>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200"/>
      <c r="FF90" s="200"/>
      <c r="FG90" s="200"/>
      <c r="FH90" s="200"/>
      <c r="FI90" s="200"/>
      <c r="FJ90" s="200"/>
      <c r="FK90" s="200"/>
      <c r="FL90" s="200"/>
      <c r="FM90" s="200"/>
      <c r="FN90" s="200"/>
      <c r="FO90" s="200"/>
      <c r="FP90" s="200"/>
      <c r="FQ90" s="200"/>
      <c r="FR90" s="200"/>
      <c r="FS90" s="200"/>
      <c r="FT90" s="200"/>
      <c r="FU90" s="200"/>
      <c r="FV90" s="200"/>
      <c r="FW90" s="200"/>
      <c r="FX90" s="200"/>
      <c r="FY90" s="200"/>
      <c r="FZ90" s="200"/>
      <c r="GA90" s="200"/>
      <c r="GB90" s="200"/>
      <c r="GC90" s="200"/>
      <c r="GD90" s="200"/>
      <c r="GE90" s="200"/>
      <c r="GF90" s="200"/>
      <c r="GG90" s="200"/>
      <c r="GH90" s="200"/>
      <c r="GI90" s="200"/>
      <c r="GJ90" s="200"/>
      <c r="GK90" s="200"/>
      <c r="GL90" s="200"/>
      <c r="GM90" s="200"/>
      <c r="GN90" s="200"/>
      <c r="GO90" s="200"/>
      <c r="GP90" s="200"/>
      <c r="GQ90" s="200"/>
      <c r="GR90" s="200"/>
      <c r="GS90" s="200"/>
      <c r="GT90" s="200"/>
      <c r="GU90" s="200"/>
      <c r="GV90" s="200"/>
      <c r="GW90" s="200"/>
      <c r="GX90" s="200"/>
      <c r="GY90" s="200"/>
      <c r="GZ90" s="200"/>
      <c r="HA90" s="200"/>
      <c r="HB90" s="200"/>
      <c r="HC90" s="200"/>
      <c r="HD90" s="200"/>
      <c r="HE90" s="200"/>
      <c r="HF90" s="200"/>
      <c r="HG90" s="200"/>
      <c r="HH90" s="200"/>
      <c r="HI90" s="200"/>
      <c r="HJ90" s="200"/>
      <c r="HK90" s="200"/>
      <c r="HL90" s="200"/>
      <c r="HM90" s="200"/>
      <c r="HN90" s="200"/>
      <c r="HO90" s="200"/>
      <c r="HP90" s="200"/>
      <c r="HQ90" s="200"/>
      <c r="HR90" s="200"/>
      <c r="HS90" s="200"/>
      <c r="HT90" s="200"/>
      <c r="HU90" s="200"/>
      <c r="HV90" s="200"/>
      <c r="HW90" s="200"/>
      <c r="HX90" s="200"/>
      <c r="HY90" s="200"/>
      <c r="HZ90" s="200"/>
      <c r="IA90" s="200"/>
      <c r="IB90" s="200"/>
      <c r="IC90" s="200"/>
      <c r="ID90" s="200"/>
      <c r="IE90" s="200"/>
      <c r="IF90" s="200"/>
      <c r="IG90" s="200"/>
      <c r="IH90" s="200"/>
      <c r="II90" s="200"/>
      <c r="IJ90" s="200"/>
      <c r="IK90" s="200"/>
      <c r="IL90" s="200"/>
      <c r="IM90" s="200"/>
      <c r="IN90" s="200"/>
      <c r="IO90" s="200"/>
      <c r="IP90" s="200"/>
      <c r="IQ90" s="200"/>
      <c r="IR90" s="200"/>
      <c r="IS90" s="200"/>
      <c r="IT90" s="200"/>
      <c r="IU90" s="200"/>
      <c r="IV90" s="200"/>
      <c r="IW90" s="200"/>
      <c r="IX90" s="200"/>
      <c r="IY90" s="200"/>
      <c r="IZ90" s="200"/>
      <c r="JA90" s="200"/>
      <c r="JB90" s="200"/>
      <c r="JC90" s="200"/>
      <c r="JD90" s="200"/>
      <c r="JE90" s="200"/>
      <c r="JF90" s="200"/>
      <c r="JG90" s="200"/>
      <c r="JH90" s="200"/>
      <c r="JI90" s="200"/>
      <c r="JJ90" s="200"/>
      <c r="JK90" s="200"/>
      <c r="JL90" s="200"/>
      <c r="JM90" s="200"/>
      <c r="JN90" s="200"/>
      <c r="JO90" s="200"/>
      <c r="JP90" s="200"/>
      <c r="JQ90" s="200"/>
      <c r="JR90" s="200"/>
      <c r="JS90" s="200"/>
      <c r="JT90" s="200"/>
      <c r="JU90" s="200"/>
      <c r="JV90" s="200"/>
      <c r="JW90" s="200"/>
      <c r="JX90" s="200"/>
      <c r="JY90" s="200"/>
      <c r="JZ90" s="200"/>
      <c r="KA90" s="200"/>
      <c r="KB90" s="200"/>
      <c r="KC90" s="200"/>
      <c r="KD90" s="200"/>
      <c r="KE90" s="200"/>
      <c r="KF90" s="200"/>
      <c r="KG90" s="200"/>
      <c r="KH90" s="200"/>
      <c r="KI90" s="200"/>
      <c r="KJ90" s="200"/>
      <c r="KK90" s="200"/>
      <c r="KL90" s="200"/>
      <c r="KM90" s="200"/>
      <c r="KN90" s="200"/>
      <c r="KO90" s="200"/>
      <c r="KP90" s="200"/>
      <c r="KQ90" s="200"/>
      <c r="KR90" s="200"/>
      <c r="KS90" s="200"/>
      <c r="KT90" s="200"/>
      <c r="KU90" s="200"/>
      <c r="KV90" s="200"/>
      <c r="KW90" s="200"/>
      <c r="KX90" s="200"/>
      <c r="KY90" s="200"/>
      <c r="KZ90" s="200"/>
      <c r="LA90" s="200"/>
      <c r="LB90" s="200"/>
      <c r="LC90" s="200"/>
      <c r="LD90" s="200"/>
      <c r="LE90" s="200"/>
      <c r="LF90" s="200"/>
      <c r="LG90" s="200"/>
      <c r="LH90" s="200"/>
      <c r="LI90" s="200"/>
      <c r="LJ90" s="200"/>
      <c r="LK90" s="200"/>
      <c r="LL90" s="200"/>
      <c r="LM90" s="200"/>
      <c r="LN90" s="200"/>
      <c r="LO90" s="200"/>
      <c r="LP90" s="200"/>
      <c r="LQ90" s="200"/>
      <c r="LR90" s="200"/>
      <c r="LS90" s="200"/>
      <c r="LT90" s="200"/>
      <c r="LU90" s="200"/>
      <c r="LV90" s="200"/>
      <c r="LW90" s="200"/>
      <c r="LX90" s="200"/>
      <c r="LY90" s="200"/>
      <c r="LZ90" s="200"/>
      <c r="MA90" s="200"/>
      <c r="MB90" s="200"/>
      <c r="MC90" s="200"/>
      <c r="MD90" s="200"/>
      <c r="ME90" s="200"/>
      <c r="MF90" s="200"/>
      <c r="MG90" s="200"/>
      <c r="MH90" s="200"/>
      <c r="MI90" s="200"/>
      <c r="MJ90" s="200"/>
      <c r="MK90" s="200"/>
      <c r="ML90" s="200"/>
      <c r="MM90" s="200"/>
      <c r="MN90" s="200"/>
      <c r="MO90" s="200"/>
      <c r="MP90" s="200"/>
      <c r="MQ90" s="200"/>
      <c r="MR90" s="200"/>
      <c r="MS90" s="200"/>
      <c r="MT90" s="200"/>
      <c r="MU90" s="200"/>
      <c r="MV90" s="200"/>
      <c r="MW90" s="200"/>
      <c r="MX90" s="200"/>
      <c r="MY90" s="200"/>
      <c r="MZ90" s="200"/>
      <c r="NA90" s="200"/>
      <c r="NB90" s="200"/>
      <c r="NC90" s="200"/>
      <c r="ND90" s="200"/>
      <c r="NE90" s="200"/>
      <c r="NF90" s="200"/>
      <c r="NG90" s="200"/>
      <c r="NH90" s="200"/>
      <c r="NI90" s="200"/>
      <c r="NJ90" s="200"/>
      <c r="NK90" s="200"/>
      <c r="NL90" s="200"/>
      <c r="NM90" s="200"/>
      <c r="NN90" s="200"/>
      <c r="NO90" s="200"/>
      <c r="NP90" s="200"/>
      <c r="NQ90" s="200"/>
      <c r="NR90" s="200"/>
      <c r="NS90" s="200"/>
      <c r="NT90" s="200"/>
      <c r="NU90" s="200"/>
      <c r="NV90" s="200"/>
      <c r="NW90" s="200"/>
      <c r="NX90" s="200"/>
      <c r="NY90" s="200"/>
      <c r="NZ90" s="200"/>
      <c r="OA90" s="200"/>
      <c r="OB90" s="200"/>
      <c r="OC90" s="200"/>
      <c r="OD90" s="200"/>
      <c r="OE90" s="200"/>
      <c r="OF90" s="200"/>
      <c r="OG90" s="200"/>
      <c r="OH90" s="200"/>
      <c r="OI90" s="200"/>
      <c r="OJ90" s="200"/>
      <c r="OK90" s="200"/>
      <c r="OL90" s="200"/>
      <c r="OM90" s="200"/>
      <c r="ON90" s="200"/>
      <c r="OO90" s="200"/>
      <c r="OP90" s="200"/>
      <c r="OQ90" s="200"/>
      <c r="OR90" s="200"/>
      <c r="OS90" s="200"/>
      <c r="OT90" s="200"/>
      <c r="OU90" s="200"/>
      <c r="OV90" s="200"/>
      <c r="OW90" s="200"/>
      <c r="OX90" s="200"/>
      <c r="OY90" s="200"/>
      <c r="OZ90" s="200"/>
      <c r="PA90" s="200"/>
      <c r="PB90" s="200"/>
      <c r="PC90" s="200"/>
      <c r="PD90" s="200"/>
      <c r="PE90" s="200"/>
      <c r="PF90" s="200"/>
      <c r="PG90" s="202"/>
    </row>
    <row r="91" ht="15.75" customHeight="1">
      <c r="B91" s="203">
        <f t="shared" si="4"/>
        <v>73</v>
      </c>
      <c r="C91" s="204" t="str">
        <f t="shared" si="5"/>
        <v/>
      </c>
      <c r="D91" s="217"/>
      <c r="E91" s="206"/>
      <c r="F91" s="217"/>
      <c r="G91" s="218"/>
      <c r="H91" s="225"/>
      <c r="I91" s="210" t="str">
        <f>IF(ISBLANK(H91),"",
IF(EXACT($J$15,"x"),
WORKDAY(G91,H91-1,Feiertage!$B$6:$B$23),G91+H91-1))</f>
        <v/>
      </c>
      <c r="J91" s="220"/>
      <c r="K91" s="221"/>
      <c r="L91" s="222"/>
      <c r="M91" s="223"/>
      <c r="N91" s="223"/>
      <c r="O91" s="223"/>
      <c r="P91" s="197" t="str">
        <f>IF(ISBLANK(O91),"",
VLOOKUP(O91,Ressourcen!$C$8:$I$25,6,FALSE)-VLOOKUP(O91,Ressourcen!$C$8:$I$25,7,FALSE))</f>
        <v/>
      </c>
      <c r="Q91" s="224"/>
      <c r="R91" s="199"/>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0"/>
      <c r="CB91" s="200"/>
      <c r="CC91" s="200"/>
      <c r="CD91" s="200"/>
      <c r="CE91" s="200"/>
      <c r="CF91" s="200"/>
      <c r="CG91" s="200"/>
      <c r="CH91" s="200"/>
      <c r="CI91" s="200"/>
      <c r="CJ91" s="200"/>
      <c r="CK91" s="200"/>
      <c r="CL91" s="200"/>
      <c r="CM91" s="200"/>
      <c r="CN91" s="200"/>
      <c r="CO91" s="200"/>
      <c r="CP91" s="200"/>
      <c r="CQ91" s="200"/>
      <c r="CR91" s="200"/>
      <c r="CS91" s="200"/>
      <c r="CT91" s="200"/>
      <c r="CU91" s="200"/>
      <c r="CV91" s="200"/>
      <c r="CW91" s="200"/>
      <c r="CX91" s="200"/>
      <c r="CY91" s="200"/>
      <c r="CZ91" s="200"/>
      <c r="DA91" s="200"/>
      <c r="DB91" s="200"/>
      <c r="DC91" s="200"/>
      <c r="DD91" s="200"/>
      <c r="DE91" s="200"/>
      <c r="DF91" s="200"/>
      <c r="DG91" s="200"/>
      <c r="DH91" s="200"/>
      <c r="DI91" s="200"/>
      <c r="DJ91" s="200"/>
      <c r="DK91" s="200"/>
      <c r="DL91" s="200"/>
      <c r="DM91" s="200"/>
      <c r="DN91" s="200"/>
      <c r="DO91" s="200"/>
      <c r="DP91" s="200"/>
      <c r="DQ91" s="200"/>
      <c r="DR91" s="200"/>
      <c r="DS91" s="200"/>
      <c r="DT91" s="200"/>
      <c r="DU91" s="200"/>
      <c r="DV91" s="200"/>
      <c r="DW91" s="200"/>
      <c r="DX91" s="200"/>
      <c r="DY91" s="200"/>
      <c r="DZ91" s="200"/>
      <c r="EA91" s="200"/>
      <c r="EB91" s="200"/>
      <c r="EC91" s="200"/>
      <c r="ED91" s="200"/>
      <c r="EE91" s="200"/>
      <c r="EF91" s="200"/>
      <c r="EG91" s="200"/>
      <c r="EH91" s="200"/>
      <c r="EI91" s="200"/>
      <c r="EJ91" s="200"/>
      <c r="EK91" s="200"/>
      <c r="EL91" s="200"/>
      <c r="EM91" s="200"/>
      <c r="EN91" s="200"/>
      <c r="EO91" s="200"/>
      <c r="EP91" s="200"/>
      <c r="EQ91" s="200"/>
      <c r="ER91" s="200"/>
      <c r="ES91" s="200"/>
      <c r="ET91" s="200"/>
      <c r="EU91" s="200"/>
      <c r="EV91" s="200"/>
      <c r="EW91" s="200"/>
      <c r="EX91" s="200"/>
      <c r="EY91" s="200"/>
      <c r="EZ91" s="200"/>
      <c r="FA91" s="200"/>
      <c r="FB91" s="200"/>
      <c r="FC91" s="200"/>
      <c r="FD91" s="200"/>
      <c r="FE91" s="200"/>
      <c r="FF91" s="200"/>
      <c r="FG91" s="200"/>
      <c r="FH91" s="200"/>
      <c r="FI91" s="200"/>
      <c r="FJ91" s="200"/>
      <c r="FK91" s="200"/>
      <c r="FL91" s="200"/>
      <c r="FM91" s="200"/>
      <c r="FN91" s="200"/>
      <c r="FO91" s="200"/>
      <c r="FP91" s="200"/>
      <c r="FQ91" s="200"/>
      <c r="FR91" s="200"/>
      <c r="FS91" s="200"/>
      <c r="FT91" s="200"/>
      <c r="FU91" s="200"/>
      <c r="FV91" s="200"/>
      <c r="FW91" s="200"/>
      <c r="FX91" s="200"/>
      <c r="FY91" s="200"/>
      <c r="FZ91" s="200"/>
      <c r="GA91" s="200"/>
      <c r="GB91" s="200"/>
      <c r="GC91" s="200"/>
      <c r="GD91" s="200"/>
      <c r="GE91" s="200"/>
      <c r="GF91" s="200"/>
      <c r="GG91" s="200"/>
      <c r="GH91" s="200"/>
      <c r="GI91" s="200"/>
      <c r="GJ91" s="200"/>
      <c r="GK91" s="200"/>
      <c r="GL91" s="200"/>
      <c r="GM91" s="200"/>
      <c r="GN91" s="200"/>
      <c r="GO91" s="200"/>
      <c r="GP91" s="200"/>
      <c r="GQ91" s="200"/>
      <c r="GR91" s="200"/>
      <c r="GS91" s="200"/>
      <c r="GT91" s="200"/>
      <c r="GU91" s="200"/>
      <c r="GV91" s="200"/>
      <c r="GW91" s="200"/>
      <c r="GX91" s="200"/>
      <c r="GY91" s="200"/>
      <c r="GZ91" s="200"/>
      <c r="HA91" s="200"/>
      <c r="HB91" s="200"/>
      <c r="HC91" s="200"/>
      <c r="HD91" s="200"/>
      <c r="HE91" s="200"/>
      <c r="HF91" s="200"/>
      <c r="HG91" s="200"/>
      <c r="HH91" s="200"/>
      <c r="HI91" s="200"/>
      <c r="HJ91" s="200"/>
      <c r="HK91" s="200"/>
      <c r="HL91" s="200"/>
      <c r="HM91" s="200"/>
      <c r="HN91" s="200"/>
      <c r="HO91" s="200"/>
      <c r="HP91" s="200"/>
      <c r="HQ91" s="200"/>
      <c r="HR91" s="200"/>
      <c r="HS91" s="200"/>
      <c r="HT91" s="200"/>
      <c r="HU91" s="200"/>
      <c r="HV91" s="200"/>
      <c r="HW91" s="200"/>
      <c r="HX91" s="200"/>
      <c r="HY91" s="200"/>
      <c r="HZ91" s="200"/>
      <c r="IA91" s="200"/>
      <c r="IB91" s="200"/>
      <c r="IC91" s="200"/>
      <c r="ID91" s="200"/>
      <c r="IE91" s="200"/>
      <c r="IF91" s="200"/>
      <c r="IG91" s="200"/>
      <c r="IH91" s="200"/>
      <c r="II91" s="200"/>
      <c r="IJ91" s="200"/>
      <c r="IK91" s="200"/>
      <c r="IL91" s="200"/>
      <c r="IM91" s="200"/>
      <c r="IN91" s="200"/>
      <c r="IO91" s="200"/>
      <c r="IP91" s="200"/>
      <c r="IQ91" s="200"/>
      <c r="IR91" s="200"/>
      <c r="IS91" s="200"/>
      <c r="IT91" s="200"/>
      <c r="IU91" s="200"/>
      <c r="IV91" s="200"/>
      <c r="IW91" s="200"/>
      <c r="IX91" s="200"/>
      <c r="IY91" s="200"/>
      <c r="IZ91" s="200"/>
      <c r="JA91" s="200"/>
      <c r="JB91" s="200"/>
      <c r="JC91" s="200"/>
      <c r="JD91" s="200"/>
      <c r="JE91" s="200"/>
      <c r="JF91" s="200"/>
      <c r="JG91" s="200"/>
      <c r="JH91" s="200"/>
      <c r="JI91" s="200"/>
      <c r="JJ91" s="200"/>
      <c r="JK91" s="200"/>
      <c r="JL91" s="200"/>
      <c r="JM91" s="200"/>
      <c r="JN91" s="200"/>
      <c r="JO91" s="200"/>
      <c r="JP91" s="200"/>
      <c r="JQ91" s="200"/>
      <c r="JR91" s="200"/>
      <c r="JS91" s="200"/>
      <c r="JT91" s="200"/>
      <c r="JU91" s="200"/>
      <c r="JV91" s="200"/>
      <c r="JW91" s="200"/>
      <c r="JX91" s="200"/>
      <c r="JY91" s="200"/>
      <c r="JZ91" s="200"/>
      <c r="KA91" s="200"/>
      <c r="KB91" s="200"/>
      <c r="KC91" s="200"/>
      <c r="KD91" s="200"/>
      <c r="KE91" s="200"/>
      <c r="KF91" s="200"/>
      <c r="KG91" s="200"/>
      <c r="KH91" s="200"/>
      <c r="KI91" s="200"/>
      <c r="KJ91" s="200"/>
      <c r="KK91" s="200"/>
      <c r="KL91" s="200"/>
      <c r="KM91" s="200"/>
      <c r="KN91" s="200"/>
      <c r="KO91" s="200"/>
      <c r="KP91" s="200"/>
      <c r="KQ91" s="200"/>
      <c r="KR91" s="200"/>
      <c r="KS91" s="200"/>
      <c r="KT91" s="200"/>
      <c r="KU91" s="200"/>
      <c r="KV91" s="200"/>
      <c r="KW91" s="200"/>
      <c r="KX91" s="200"/>
      <c r="KY91" s="200"/>
      <c r="KZ91" s="200"/>
      <c r="LA91" s="200"/>
      <c r="LB91" s="200"/>
      <c r="LC91" s="200"/>
      <c r="LD91" s="200"/>
      <c r="LE91" s="200"/>
      <c r="LF91" s="200"/>
      <c r="LG91" s="200"/>
      <c r="LH91" s="200"/>
      <c r="LI91" s="200"/>
      <c r="LJ91" s="200"/>
      <c r="LK91" s="200"/>
      <c r="LL91" s="200"/>
      <c r="LM91" s="200"/>
      <c r="LN91" s="200"/>
      <c r="LO91" s="200"/>
      <c r="LP91" s="200"/>
      <c r="LQ91" s="200"/>
      <c r="LR91" s="200"/>
      <c r="LS91" s="200"/>
      <c r="LT91" s="200"/>
      <c r="LU91" s="200"/>
      <c r="LV91" s="200"/>
      <c r="LW91" s="200"/>
      <c r="LX91" s="200"/>
      <c r="LY91" s="200"/>
      <c r="LZ91" s="200"/>
      <c r="MA91" s="200"/>
      <c r="MB91" s="200"/>
      <c r="MC91" s="200"/>
      <c r="MD91" s="200"/>
      <c r="ME91" s="200"/>
      <c r="MF91" s="200"/>
      <c r="MG91" s="200"/>
      <c r="MH91" s="200"/>
      <c r="MI91" s="200"/>
      <c r="MJ91" s="200"/>
      <c r="MK91" s="200"/>
      <c r="ML91" s="200"/>
      <c r="MM91" s="200"/>
      <c r="MN91" s="200"/>
      <c r="MO91" s="200"/>
      <c r="MP91" s="200"/>
      <c r="MQ91" s="200"/>
      <c r="MR91" s="200"/>
      <c r="MS91" s="200"/>
      <c r="MT91" s="200"/>
      <c r="MU91" s="200"/>
      <c r="MV91" s="200"/>
      <c r="MW91" s="200"/>
      <c r="MX91" s="200"/>
      <c r="MY91" s="200"/>
      <c r="MZ91" s="200"/>
      <c r="NA91" s="200"/>
      <c r="NB91" s="200"/>
      <c r="NC91" s="200"/>
      <c r="ND91" s="200"/>
      <c r="NE91" s="200"/>
      <c r="NF91" s="200"/>
      <c r="NG91" s="200"/>
      <c r="NH91" s="200"/>
      <c r="NI91" s="200"/>
      <c r="NJ91" s="200"/>
      <c r="NK91" s="200"/>
      <c r="NL91" s="200"/>
      <c r="NM91" s="200"/>
      <c r="NN91" s="200"/>
      <c r="NO91" s="200"/>
      <c r="NP91" s="200"/>
      <c r="NQ91" s="200"/>
      <c r="NR91" s="200"/>
      <c r="NS91" s="200"/>
      <c r="NT91" s="200"/>
      <c r="NU91" s="200"/>
      <c r="NV91" s="200"/>
      <c r="NW91" s="200"/>
      <c r="NX91" s="200"/>
      <c r="NY91" s="200"/>
      <c r="NZ91" s="200"/>
      <c r="OA91" s="200"/>
      <c r="OB91" s="200"/>
      <c r="OC91" s="200"/>
      <c r="OD91" s="200"/>
      <c r="OE91" s="200"/>
      <c r="OF91" s="200"/>
      <c r="OG91" s="200"/>
      <c r="OH91" s="200"/>
      <c r="OI91" s="200"/>
      <c r="OJ91" s="200"/>
      <c r="OK91" s="200"/>
      <c r="OL91" s="200"/>
      <c r="OM91" s="200"/>
      <c r="ON91" s="200"/>
      <c r="OO91" s="200"/>
      <c r="OP91" s="200"/>
      <c r="OQ91" s="200"/>
      <c r="OR91" s="200"/>
      <c r="OS91" s="200"/>
      <c r="OT91" s="200"/>
      <c r="OU91" s="200"/>
      <c r="OV91" s="200"/>
      <c r="OW91" s="200"/>
      <c r="OX91" s="200"/>
      <c r="OY91" s="200"/>
      <c r="OZ91" s="200"/>
      <c r="PA91" s="200"/>
      <c r="PB91" s="200"/>
      <c r="PC91" s="200"/>
      <c r="PD91" s="200"/>
      <c r="PE91" s="200"/>
      <c r="PF91" s="200"/>
      <c r="PG91" s="202"/>
    </row>
    <row r="92" ht="15.75" customHeight="1">
      <c r="B92" s="203">
        <f t="shared" si="4"/>
        <v>74</v>
      </c>
      <c r="C92" s="204" t="str">
        <f t="shared" si="5"/>
        <v/>
      </c>
      <c r="D92" s="217"/>
      <c r="E92" s="206"/>
      <c r="F92" s="207"/>
      <c r="G92" s="218"/>
      <c r="H92" s="225"/>
      <c r="I92" s="210" t="str">
        <f>IF(ISBLANK(H92),"",
IF(EXACT($J$15,"x"),
WORKDAY(G92,H92-1,Feiertage!$B$6:$B$23),G92+H92-1))</f>
        <v/>
      </c>
      <c r="J92" s="220"/>
      <c r="K92" s="221"/>
      <c r="L92" s="222"/>
      <c r="M92" s="223"/>
      <c r="N92" s="223"/>
      <c r="O92" s="223"/>
      <c r="P92" s="197" t="str">
        <f>IF(ISBLANK(O92),"",
VLOOKUP(O92,Ressourcen!$C$8:$I$25,6,FALSE)-VLOOKUP(O92,Ressourcen!$C$8:$I$25,7,FALSE))</f>
        <v/>
      </c>
      <c r="Q92" s="224"/>
      <c r="R92" s="199"/>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0"/>
      <c r="CB92" s="200"/>
      <c r="CC92" s="200"/>
      <c r="CD92" s="200"/>
      <c r="CE92" s="200"/>
      <c r="CF92" s="200"/>
      <c r="CG92" s="200"/>
      <c r="CH92" s="200"/>
      <c r="CI92" s="200"/>
      <c r="CJ92" s="200"/>
      <c r="CK92" s="200"/>
      <c r="CL92" s="200"/>
      <c r="CM92" s="200"/>
      <c r="CN92" s="200"/>
      <c r="CO92" s="200"/>
      <c r="CP92" s="200"/>
      <c r="CQ92" s="200"/>
      <c r="CR92" s="200"/>
      <c r="CS92" s="200"/>
      <c r="CT92" s="200"/>
      <c r="CU92" s="200"/>
      <c r="CV92" s="200"/>
      <c r="CW92" s="200"/>
      <c r="CX92" s="200"/>
      <c r="CY92" s="200"/>
      <c r="CZ92" s="200"/>
      <c r="DA92" s="200"/>
      <c r="DB92" s="200"/>
      <c r="DC92" s="200"/>
      <c r="DD92" s="200"/>
      <c r="DE92" s="200"/>
      <c r="DF92" s="200"/>
      <c r="DG92" s="200"/>
      <c r="DH92" s="200"/>
      <c r="DI92" s="200"/>
      <c r="DJ92" s="200"/>
      <c r="DK92" s="200"/>
      <c r="DL92" s="200"/>
      <c r="DM92" s="200"/>
      <c r="DN92" s="200"/>
      <c r="DO92" s="200"/>
      <c r="DP92" s="200"/>
      <c r="DQ92" s="200"/>
      <c r="DR92" s="200"/>
      <c r="DS92" s="200"/>
      <c r="DT92" s="200"/>
      <c r="DU92" s="200"/>
      <c r="DV92" s="200"/>
      <c r="DW92" s="200"/>
      <c r="DX92" s="200"/>
      <c r="DY92" s="200"/>
      <c r="DZ92" s="200"/>
      <c r="EA92" s="200"/>
      <c r="EB92" s="200"/>
      <c r="EC92" s="200"/>
      <c r="ED92" s="200"/>
      <c r="EE92" s="200"/>
      <c r="EF92" s="200"/>
      <c r="EG92" s="200"/>
      <c r="EH92" s="200"/>
      <c r="EI92" s="200"/>
      <c r="EJ92" s="200"/>
      <c r="EK92" s="200"/>
      <c r="EL92" s="200"/>
      <c r="EM92" s="200"/>
      <c r="EN92" s="200"/>
      <c r="EO92" s="200"/>
      <c r="EP92" s="200"/>
      <c r="EQ92" s="200"/>
      <c r="ER92" s="200"/>
      <c r="ES92" s="200"/>
      <c r="ET92" s="200"/>
      <c r="EU92" s="200"/>
      <c r="EV92" s="200"/>
      <c r="EW92" s="200"/>
      <c r="EX92" s="200"/>
      <c r="EY92" s="200"/>
      <c r="EZ92" s="200"/>
      <c r="FA92" s="200"/>
      <c r="FB92" s="200"/>
      <c r="FC92" s="200"/>
      <c r="FD92" s="200"/>
      <c r="FE92" s="200"/>
      <c r="FF92" s="200"/>
      <c r="FG92" s="200"/>
      <c r="FH92" s="200"/>
      <c r="FI92" s="200"/>
      <c r="FJ92" s="200"/>
      <c r="FK92" s="200"/>
      <c r="FL92" s="200"/>
      <c r="FM92" s="200"/>
      <c r="FN92" s="200"/>
      <c r="FO92" s="200"/>
      <c r="FP92" s="200"/>
      <c r="FQ92" s="200"/>
      <c r="FR92" s="200"/>
      <c r="FS92" s="200"/>
      <c r="FT92" s="200"/>
      <c r="FU92" s="200"/>
      <c r="FV92" s="200"/>
      <c r="FW92" s="200"/>
      <c r="FX92" s="200"/>
      <c r="FY92" s="200"/>
      <c r="FZ92" s="200"/>
      <c r="GA92" s="200"/>
      <c r="GB92" s="200"/>
      <c r="GC92" s="200"/>
      <c r="GD92" s="200"/>
      <c r="GE92" s="200"/>
      <c r="GF92" s="200"/>
      <c r="GG92" s="200"/>
      <c r="GH92" s="200"/>
      <c r="GI92" s="200"/>
      <c r="GJ92" s="200"/>
      <c r="GK92" s="200"/>
      <c r="GL92" s="200"/>
      <c r="GM92" s="200"/>
      <c r="GN92" s="200"/>
      <c r="GO92" s="200"/>
      <c r="GP92" s="200"/>
      <c r="GQ92" s="200"/>
      <c r="GR92" s="200"/>
      <c r="GS92" s="200"/>
      <c r="GT92" s="200"/>
      <c r="GU92" s="200"/>
      <c r="GV92" s="200"/>
      <c r="GW92" s="200"/>
      <c r="GX92" s="200"/>
      <c r="GY92" s="200"/>
      <c r="GZ92" s="200"/>
      <c r="HA92" s="200"/>
      <c r="HB92" s="200"/>
      <c r="HC92" s="200"/>
      <c r="HD92" s="200"/>
      <c r="HE92" s="200"/>
      <c r="HF92" s="200"/>
      <c r="HG92" s="200"/>
      <c r="HH92" s="200"/>
      <c r="HI92" s="200"/>
      <c r="HJ92" s="200"/>
      <c r="HK92" s="200"/>
      <c r="HL92" s="200"/>
      <c r="HM92" s="200"/>
      <c r="HN92" s="200"/>
      <c r="HO92" s="200"/>
      <c r="HP92" s="200"/>
      <c r="HQ92" s="200"/>
      <c r="HR92" s="200"/>
      <c r="HS92" s="200"/>
      <c r="HT92" s="200"/>
      <c r="HU92" s="200"/>
      <c r="HV92" s="200"/>
      <c r="HW92" s="200"/>
      <c r="HX92" s="200"/>
      <c r="HY92" s="200"/>
      <c r="HZ92" s="200"/>
      <c r="IA92" s="200"/>
      <c r="IB92" s="200"/>
      <c r="IC92" s="200"/>
      <c r="ID92" s="200"/>
      <c r="IE92" s="200"/>
      <c r="IF92" s="200"/>
      <c r="IG92" s="200"/>
      <c r="IH92" s="200"/>
      <c r="II92" s="200"/>
      <c r="IJ92" s="200"/>
      <c r="IK92" s="200"/>
      <c r="IL92" s="200"/>
      <c r="IM92" s="200"/>
      <c r="IN92" s="200"/>
      <c r="IO92" s="200"/>
      <c r="IP92" s="200"/>
      <c r="IQ92" s="200"/>
      <c r="IR92" s="200"/>
      <c r="IS92" s="200"/>
      <c r="IT92" s="200"/>
      <c r="IU92" s="200"/>
      <c r="IV92" s="200"/>
      <c r="IW92" s="200"/>
      <c r="IX92" s="200"/>
      <c r="IY92" s="200"/>
      <c r="IZ92" s="200"/>
      <c r="JA92" s="200"/>
      <c r="JB92" s="200"/>
      <c r="JC92" s="200"/>
      <c r="JD92" s="200"/>
      <c r="JE92" s="200"/>
      <c r="JF92" s="200"/>
      <c r="JG92" s="200"/>
      <c r="JH92" s="200"/>
      <c r="JI92" s="200"/>
      <c r="JJ92" s="200"/>
      <c r="JK92" s="200"/>
      <c r="JL92" s="200"/>
      <c r="JM92" s="200"/>
      <c r="JN92" s="200"/>
      <c r="JO92" s="200"/>
      <c r="JP92" s="200"/>
      <c r="JQ92" s="200"/>
      <c r="JR92" s="200"/>
      <c r="JS92" s="200"/>
      <c r="JT92" s="200"/>
      <c r="JU92" s="200"/>
      <c r="JV92" s="200"/>
      <c r="JW92" s="200"/>
      <c r="JX92" s="200"/>
      <c r="JY92" s="200"/>
      <c r="JZ92" s="200"/>
      <c r="KA92" s="200"/>
      <c r="KB92" s="200"/>
      <c r="KC92" s="200"/>
      <c r="KD92" s="200"/>
      <c r="KE92" s="200"/>
      <c r="KF92" s="200"/>
      <c r="KG92" s="200"/>
      <c r="KH92" s="200"/>
      <c r="KI92" s="200"/>
      <c r="KJ92" s="200"/>
      <c r="KK92" s="200"/>
      <c r="KL92" s="200"/>
      <c r="KM92" s="200"/>
      <c r="KN92" s="200"/>
      <c r="KO92" s="200"/>
      <c r="KP92" s="200"/>
      <c r="KQ92" s="200"/>
      <c r="KR92" s="200"/>
      <c r="KS92" s="200"/>
      <c r="KT92" s="200"/>
      <c r="KU92" s="200"/>
      <c r="KV92" s="200"/>
      <c r="KW92" s="200"/>
      <c r="KX92" s="200"/>
      <c r="KY92" s="200"/>
      <c r="KZ92" s="200"/>
      <c r="LA92" s="200"/>
      <c r="LB92" s="200"/>
      <c r="LC92" s="200"/>
      <c r="LD92" s="200"/>
      <c r="LE92" s="200"/>
      <c r="LF92" s="200"/>
      <c r="LG92" s="200"/>
      <c r="LH92" s="200"/>
      <c r="LI92" s="200"/>
      <c r="LJ92" s="200"/>
      <c r="LK92" s="200"/>
      <c r="LL92" s="200"/>
      <c r="LM92" s="200"/>
      <c r="LN92" s="200"/>
      <c r="LO92" s="200"/>
      <c r="LP92" s="200"/>
      <c r="LQ92" s="200"/>
      <c r="LR92" s="200"/>
      <c r="LS92" s="200"/>
      <c r="LT92" s="200"/>
      <c r="LU92" s="200"/>
      <c r="LV92" s="200"/>
      <c r="LW92" s="200"/>
      <c r="LX92" s="200"/>
      <c r="LY92" s="200"/>
      <c r="LZ92" s="200"/>
      <c r="MA92" s="200"/>
      <c r="MB92" s="200"/>
      <c r="MC92" s="200"/>
      <c r="MD92" s="200"/>
      <c r="ME92" s="200"/>
      <c r="MF92" s="200"/>
      <c r="MG92" s="200"/>
      <c r="MH92" s="200"/>
      <c r="MI92" s="200"/>
      <c r="MJ92" s="200"/>
      <c r="MK92" s="200"/>
      <c r="ML92" s="200"/>
      <c r="MM92" s="200"/>
      <c r="MN92" s="200"/>
      <c r="MO92" s="200"/>
      <c r="MP92" s="200"/>
      <c r="MQ92" s="200"/>
      <c r="MR92" s="200"/>
      <c r="MS92" s="200"/>
      <c r="MT92" s="200"/>
      <c r="MU92" s="200"/>
      <c r="MV92" s="200"/>
      <c r="MW92" s="200"/>
      <c r="MX92" s="200"/>
      <c r="MY92" s="200"/>
      <c r="MZ92" s="200"/>
      <c r="NA92" s="200"/>
      <c r="NB92" s="200"/>
      <c r="NC92" s="200"/>
      <c r="ND92" s="200"/>
      <c r="NE92" s="200"/>
      <c r="NF92" s="200"/>
      <c r="NG92" s="200"/>
      <c r="NH92" s="200"/>
      <c r="NI92" s="200"/>
      <c r="NJ92" s="200"/>
      <c r="NK92" s="200"/>
      <c r="NL92" s="200"/>
      <c r="NM92" s="200"/>
      <c r="NN92" s="200"/>
      <c r="NO92" s="200"/>
      <c r="NP92" s="200"/>
      <c r="NQ92" s="200"/>
      <c r="NR92" s="200"/>
      <c r="NS92" s="200"/>
      <c r="NT92" s="200"/>
      <c r="NU92" s="200"/>
      <c r="NV92" s="200"/>
      <c r="NW92" s="200"/>
      <c r="NX92" s="200"/>
      <c r="NY92" s="200"/>
      <c r="NZ92" s="200"/>
      <c r="OA92" s="200"/>
      <c r="OB92" s="200"/>
      <c r="OC92" s="200"/>
      <c r="OD92" s="200"/>
      <c r="OE92" s="200"/>
      <c r="OF92" s="200"/>
      <c r="OG92" s="200"/>
      <c r="OH92" s="200"/>
      <c r="OI92" s="200"/>
      <c r="OJ92" s="200"/>
      <c r="OK92" s="200"/>
      <c r="OL92" s="200"/>
      <c r="OM92" s="200"/>
      <c r="ON92" s="200"/>
      <c r="OO92" s="200"/>
      <c r="OP92" s="200"/>
      <c r="OQ92" s="200"/>
      <c r="OR92" s="200"/>
      <c r="OS92" s="200"/>
      <c r="OT92" s="200"/>
      <c r="OU92" s="200"/>
      <c r="OV92" s="200"/>
      <c r="OW92" s="200"/>
      <c r="OX92" s="200"/>
      <c r="OY92" s="200"/>
      <c r="OZ92" s="200"/>
      <c r="PA92" s="200"/>
      <c r="PB92" s="200"/>
      <c r="PC92" s="200"/>
      <c r="PD92" s="200"/>
      <c r="PE92" s="200"/>
      <c r="PF92" s="200"/>
      <c r="PG92" s="202"/>
    </row>
    <row r="93" ht="15.75" customHeight="1">
      <c r="B93" s="203">
        <f t="shared" si="4"/>
        <v>75</v>
      </c>
      <c r="C93" s="204" t="str">
        <f t="shared" si="5"/>
        <v/>
      </c>
      <c r="D93" s="217"/>
      <c r="E93" s="206"/>
      <c r="F93" s="217"/>
      <c r="G93" s="218"/>
      <c r="H93" s="225"/>
      <c r="I93" s="210" t="str">
        <f>IF(ISBLANK(H93),"",
IF(EXACT($J$15,"x"),
WORKDAY(G93,H93-1,Feiertage!$B$6:$B$23),G93+H93-1))</f>
        <v/>
      </c>
      <c r="J93" s="220"/>
      <c r="K93" s="221"/>
      <c r="L93" s="222"/>
      <c r="M93" s="223"/>
      <c r="N93" s="223"/>
      <c r="O93" s="223"/>
      <c r="P93" s="197" t="str">
        <f>IF(ISBLANK(O93),"",
VLOOKUP(O93,Ressourcen!$C$8:$I$25,6,FALSE)-VLOOKUP(O93,Ressourcen!$C$8:$I$25,7,FALSE))</f>
        <v/>
      </c>
      <c r="Q93" s="224"/>
      <c r="R93" s="199"/>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0"/>
      <c r="DI93" s="200"/>
      <c r="DJ93" s="200"/>
      <c r="DK93" s="200"/>
      <c r="DL93" s="200"/>
      <c r="DM93" s="200"/>
      <c r="DN93" s="200"/>
      <c r="DO93" s="200"/>
      <c r="DP93" s="200"/>
      <c r="DQ93" s="200"/>
      <c r="DR93" s="200"/>
      <c r="DS93" s="200"/>
      <c r="DT93" s="200"/>
      <c r="DU93" s="200"/>
      <c r="DV93" s="200"/>
      <c r="DW93" s="200"/>
      <c r="DX93" s="200"/>
      <c r="DY93" s="200"/>
      <c r="DZ93" s="200"/>
      <c r="EA93" s="200"/>
      <c r="EB93" s="200"/>
      <c r="EC93" s="200"/>
      <c r="ED93" s="200"/>
      <c r="EE93" s="200"/>
      <c r="EF93" s="200"/>
      <c r="EG93" s="200"/>
      <c r="EH93" s="200"/>
      <c r="EI93" s="200"/>
      <c r="EJ93" s="200"/>
      <c r="EK93" s="200"/>
      <c r="EL93" s="200"/>
      <c r="EM93" s="200"/>
      <c r="EN93" s="200"/>
      <c r="EO93" s="200"/>
      <c r="EP93" s="200"/>
      <c r="EQ93" s="200"/>
      <c r="ER93" s="200"/>
      <c r="ES93" s="200"/>
      <c r="ET93" s="200"/>
      <c r="EU93" s="200"/>
      <c r="EV93" s="200"/>
      <c r="EW93" s="200"/>
      <c r="EX93" s="200"/>
      <c r="EY93" s="200"/>
      <c r="EZ93" s="200"/>
      <c r="FA93" s="200"/>
      <c r="FB93" s="200"/>
      <c r="FC93" s="200"/>
      <c r="FD93" s="200"/>
      <c r="FE93" s="200"/>
      <c r="FF93" s="200"/>
      <c r="FG93" s="200"/>
      <c r="FH93" s="200"/>
      <c r="FI93" s="200"/>
      <c r="FJ93" s="200"/>
      <c r="FK93" s="200"/>
      <c r="FL93" s="200"/>
      <c r="FM93" s="200"/>
      <c r="FN93" s="200"/>
      <c r="FO93" s="200"/>
      <c r="FP93" s="200"/>
      <c r="FQ93" s="200"/>
      <c r="FR93" s="200"/>
      <c r="FS93" s="200"/>
      <c r="FT93" s="200"/>
      <c r="FU93" s="200"/>
      <c r="FV93" s="200"/>
      <c r="FW93" s="200"/>
      <c r="FX93" s="200"/>
      <c r="FY93" s="200"/>
      <c r="FZ93" s="200"/>
      <c r="GA93" s="200"/>
      <c r="GB93" s="200"/>
      <c r="GC93" s="200"/>
      <c r="GD93" s="200"/>
      <c r="GE93" s="200"/>
      <c r="GF93" s="200"/>
      <c r="GG93" s="200"/>
      <c r="GH93" s="200"/>
      <c r="GI93" s="200"/>
      <c r="GJ93" s="200"/>
      <c r="GK93" s="200"/>
      <c r="GL93" s="200"/>
      <c r="GM93" s="200"/>
      <c r="GN93" s="200"/>
      <c r="GO93" s="200"/>
      <c r="GP93" s="200"/>
      <c r="GQ93" s="200"/>
      <c r="GR93" s="200"/>
      <c r="GS93" s="200"/>
      <c r="GT93" s="200"/>
      <c r="GU93" s="200"/>
      <c r="GV93" s="200"/>
      <c r="GW93" s="200"/>
      <c r="GX93" s="200"/>
      <c r="GY93" s="200"/>
      <c r="GZ93" s="200"/>
      <c r="HA93" s="200"/>
      <c r="HB93" s="200"/>
      <c r="HC93" s="200"/>
      <c r="HD93" s="200"/>
      <c r="HE93" s="200"/>
      <c r="HF93" s="200"/>
      <c r="HG93" s="200"/>
      <c r="HH93" s="200"/>
      <c r="HI93" s="200"/>
      <c r="HJ93" s="200"/>
      <c r="HK93" s="200"/>
      <c r="HL93" s="200"/>
      <c r="HM93" s="200"/>
      <c r="HN93" s="200"/>
      <c r="HO93" s="200"/>
      <c r="HP93" s="200"/>
      <c r="HQ93" s="200"/>
      <c r="HR93" s="200"/>
      <c r="HS93" s="200"/>
      <c r="HT93" s="200"/>
      <c r="HU93" s="200"/>
      <c r="HV93" s="200"/>
      <c r="HW93" s="200"/>
      <c r="HX93" s="200"/>
      <c r="HY93" s="200"/>
      <c r="HZ93" s="200"/>
      <c r="IA93" s="200"/>
      <c r="IB93" s="200"/>
      <c r="IC93" s="200"/>
      <c r="ID93" s="200"/>
      <c r="IE93" s="200"/>
      <c r="IF93" s="200"/>
      <c r="IG93" s="200"/>
      <c r="IH93" s="200"/>
      <c r="II93" s="200"/>
      <c r="IJ93" s="200"/>
      <c r="IK93" s="200"/>
      <c r="IL93" s="200"/>
      <c r="IM93" s="200"/>
      <c r="IN93" s="200"/>
      <c r="IO93" s="200"/>
      <c r="IP93" s="200"/>
      <c r="IQ93" s="200"/>
      <c r="IR93" s="200"/>
      <c r="IS93" s="200"/>
      <c r="IT93" s="200"/>
      <c r="IU93" s="200"/>
      <c r="IV93" s="200"/>
      <c r="IW93" s="200"/>
      <c r="IX93" s="200"/>
      <c r="IY93" s="200"/>
      <c r="IZ93" s="200"/>
      <c r="JA93" s="200"/>
      <c r="JB93" s="200"/>
      <c r="JC93" s="200"/>
      <c r="JD93" s="200"/>
      <c r="JE93" s="200"/>
      <c r="JF93" s="200"/>
      <c r="JG93" s="200"/>
      <c r="JH93" s="200"/>
      <c r="JI93" s="200"/>
      <c r="JJ93" s="200"/>
      <c r="JK93" s="200"/>
      <c r="JL93" s="200"/>
      <c r="JM93" s="200"/>
      <c r="JN93" s="200"/>
      <c r="JO93" s="200"/>
      <c r="JP93" s="200"/>
      <c r="JQ93" s="200"/>
      <c r="JR93" s="200"/>
      <c r="JS93" s="200"/>
      <c r="JT93" s="200"/>
      <c r="JU93" s="200"/>
      <c r="JV93" s="200"/>
      <c r="JW93" s="200"/>
      <c r="JX93" s="200"/>
      <c r="JY93" s="200"/>
      <c r="JZ93" s="200"/>
      <c r="KA93" s="200"/>
      <c r="KB93" s="200"/>
      <c r="KC93" s="200"/>
      <c r="KD93" s="200"/>
      <c r="KE93" s="200"/>
      <c r="KF93" s="200"/>
      <c r="KG93" s="200"/>
      <c r="KH93" s="200"/>
      <c r="KI93" s="200"/>
      <c r="KJ93" s="200"/>
      <c r="KK93" s="200"/>
      <c r="KL93" s="200"/>
      <c r="KM93" s="200"/>
      <c r="KN93" s="200"/>
      <c r="KO93" s="200"/>
      <c r="KP93" s="200"/>
      <c r="KQ93" s="200"/>
      <c r="KR93" s="200"/>
      <c r="KS93" s="200"/>
      <c r="KT93" s="200"/>
      <c r="KU93" s="200"/>
      <c r="KV93" s="200"/>
      <c r="KW93" s="200"/>
      <c r="KX93" s="200"/>
      <c r="KY93" s="200"/>
      <c r="KZ93" s="200"/>
      <c r="LA93" s="200"/>
      <c r="LB93" s="200"/>
      <c r="LC93" s="200"/>
      <c r="LD93" s="200"/>
      <c r="LE93" s="200"/>
      <c r="LF93" s="200"/>
      <c r="LG93" s="200"/>
      <c r="LH93" s="200"/>
      <c r="LI93" s="200"/>
      <c r="LJ93" s="200"/>
      <c r="LK93" s="200"/>
      <c r="LL93" s="200"/>
      <c r="LM93" s="200"/>
      <c r="LN93" s="200"/>
      <c r="LO93" s="200"/>
      <c r="LP93" s="200"/>
      <c r="LQ93" s="200"/>
      <c r="LR93" s="200"/>
      <c r="LS93" s="200"/>
      <c r="LT93" s="200"/>
      <c r="LU93" s="200"/>
      <c r="LV93" s="200"/>
      <c r="LW93" s="200"/>
      <c r="LX93" s="200"/>
      <c r="LY93" s="200"/>
      <c r="LZ93" s="200"/>
      <c r="MA93" s="200"/>
      <c r="MB93" s="200"/>
      <c r="MC93" s="200"/>
      <c r="MD93" s="200"/>
      <c r="ME93" s="200"/>
      <c r="MF93" s="200"/>
      <c r="MG93" s="200"/>
      <c r="MH93" s="200"/>
      <c r="MI93" s="200"/>
      <c r="MJ93" s="200"/>
      <c r="MK93" s="200"/>
      <c r="ML93" s="200"/>
      <c r="MM93" s="200"/>
      <c r="MN93" s="200"/>
      <c r="MO93" s="200"/>
      <c r="MP93" s="200"/>
      <c r="MQ93" s="200"/>
      <c r="MR93" s="200"/>
      <c r="MS93" s="200"/>
      <c r="MT93" s="200"/>
      <c r="MU93" s="200"/>
      <c r="MV93" s="200"/>
      <c r="MW93" s="200"/>
      <c r="MX93" s="200"/>
      <c r="MY93" s="200"/>
      <c r="MZ93" s="200"/>
      <c r="NA93" s="200"/>
      <c r="NB93" s="200"/>
      <c r="NC93" s="200"/>
      <c r="ND93" s="200"/>
      <c r="NE93" s="200"/>
      <c r="NF93" s="200"/>
      <c r="NG93" s="200"/>
      <c r="NH93" s="200"/>
      <c r="NI93" s="200"/>
      <c r="NJ93" s="200"/>
      <c r="NK93" s="200"/>
      <c r="NL93" s="200"/>
      <c r="NM93" s="200"/>
      <c r="NN93" s="200"/>
      <c r="NO93" s="200"/>
      <c r="NP93" s="200"/>
      <c r="NQ93" s="200"/>
      <c r="NR93" s="200"/>
      <c r="NS93" s="200"/>
      <c r="NT93" s="200"/>
      <c r="NU93" s="200"/>
      <c r="NV93" s="200"/>
      <c r="NW93" s="200"/>
      <c r="NX93" s="200"/>
      <c r="NY93" s="200"/>
      <c r="NZ93" s="200"/>
      <c r="OA93" s="200"/>
      <c r="OB93" s="200"/>
      <c r="OC93" s="200"/>
      <c r="OD93" s="200"/>
      <c r="OE93" s="200"/>
      <c r="OF93" s="200"/>
      <c r="OG93" s="200"/>
      <c r="OH93" s="200"/>
      <c r="OI93" s="200"/>
      <c r="OJ93" s="200"/>
      <c r="OK93" s="200"/>
      <c r="OL93" s="200"/>
      <c r="OM93" s="200"/>
      <c r="ON93" s="200"/>
      <c r="OO93" s="200"/>
      <c r="OP93" s="200"/>
      <c r="OQ93" s="200"/>
      <c r="OR93" s="200"/>
      <c r="OS93" s="200"/>
      <c r="OT93" s="200"/>
      <c r="OU93" s="200"/>
      <c r="OV93" s="200"/>
      <c r="OW93" s="200"/>
      <c r="OX93" s="200"/>
      <c r="OY93" s="200"/>
      <c r="OZ93" s="200"/>
      <c r="PA93" s="200"/>
      <c r="PB93" s="200"/>
      <c r="PC93" s="200"/>
      <c r="PD93" s="200"/>
      <c r="PE93" s="200"/>
      <c r="PF93" s="200"/>
      <c r="PG93" s="202"/>
    </row>
    <row r="94" ht="15.75" customHeight="1">
      <c r="B94" s="203">
        <f t="shared" si="4"/>
        <v>76</v>
      </c>
      <c r="C94" s="204" t="str">
        <f t="shared" si="5"/>
        <v/>
      </c>
      <c r="D94" s="217"/>
      <c r="E94" s="206"/>
      <c r="F94" s="207"/>
      <c r="G94" s="218"/>
      <c r="H94" s="225"/>
      <c r="I94" s="210" t="str">
        <f>IF(ISBLANK(H94),"",
IF(EXACT($J$15,"x"),
WORKDAY(G94,H94-1,Feiertage!$B$6:$B$23),G94+H94-1))</f>
        <v/>
      </c>
      <c r="J94" s="220"/>
      <c r="K94" s="221"/>
      <c r="L94" s="222"/>
      <c r="M94" s="223"/>
      <c r="N94" s="223"/>
      <c r="O94" s="223"/>
      <c r="P94" s="197" t="str">
        <f>IF(ISBLANK(O94),"",
VLOOKUP(O94,Ressourcen!$C$8:$I$25,6,FALSE)-VLOOKUP(O94,Ressourcen!$C$8:$I$25,7,FALSE))</f>
        <v/>
      </c>
      <c r="Q94" s="224"/>
      <c r="R94" s="199"/>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00"/>
      <c r="CD94" s="200"/>
      <c r="CE94" s="200"/>
      <c r="CF94" s="200"/>
      <c r="CG94" s="200"/>
      <c r="CH94" s="200"/>
      <c r="CI94" s="200"/>
      <c r="CJ94" s="200"/>
      <c r="CK94" s="200"/>
      <c r="CL94" s="200"/>
      <c r="CM94" s="200"/>
      <c r="CN94" s="200"/>
      <c r="CO94" s="200"/>
      <c r="CP94" s="200"/>
      <c r="CQ94" s="200"/>
      <c r="CR94" s="200"/>
      <c r="CS94" s="200"/>
      <c r="CT94" s="200"/>
      <c r="CU94" s="200"/>
      <c r="CV94" s="200"/>
      <c r="CW94" s="200"/>
      <c r="CX94" s="200"/>
      <c r="CY94" s="200"/>
      <c r="CZ94" s="200"/>
      <c r="DA94" s="200"/>
      <c r="DB94" s="200"/>
      <c r="DC94" s="200"/>
      <c r="DD94" s="200"/>
      <c r="DE94" s="200"/>
      <c r="DF94" s="200"/>
      <c r="DG94" s="200"/>
      <c r="DH94" s="200"/>
      <c r="DI94" s="200"/>
      <c r="DJ94" s="200"/>
      <c r="DK94" s="200"/>
      <c r="DL94" s="200"/>
      <c r="DM94" s="200"/>
      <c r="DN94" s="200"/>
      <c r="DO94" s="200"/>
      <c r="DP94" s="200"/>
      <c r="DQ94" s="200"/>
      <c r="DR94" s="200"/>
      <c r="DS94" s="200"/>
      <c r="DT94" s="200"/>
      <c r="DU94" s="200"/>
      <c r="DV94" s="200"/>
      <c r="DW94" s="200"/>
      <c r="DX94" s="200"/>
      <c r="DY94" s="200"/>
      <c r="DZ94" s="200"/>
      <c r="EA94" s="200"/>
      <c r="EB94" s="200"/>
      <c r="EC94" s="200"/>
      <c r="ED94" s="200"/>
      <c r="EE94" s="200"/>
      <c r="EF94" s="200"/>
      <c r="EG94" s="200"/>
      <c r="EH94" s="200"/>
      <c r="EI94" s="200"/>
      <c r="EJ94" s="200"/>
      <c r="EK94" s="200"/>
      <c r="EL94" s="200"/>
      <c r="EM94" s="200"/>
      <c r="EN94" s="200"/>
      <c r="EO94" s="200"/>
      <c r="EP94" s="200"/>
      <c r="EQ94" s="200"/>
      <c r="ER94" s="200"/>
      <c r="ES94" s="200"/>
      <c r="ET94" s="200"/>
      <c r="EU94" s="200"/>
      <c r="EV94" s="200"/>
      <c r="EW94" s="200"/>
      <c r="EX94" s="200"/>
      <c r="EY94" s="200"/>
      <c r="EZ94" s="200"/>
      <c r="FA94" s="200"/>
      <c r="FB94" s="200"/>
      <c r="FC94" s="200"/>
      <c r="FD94" s="200"/>
      <c r="FE94" s="200"/>
      <c r="FF94" s="200"/>
      <c r="FG94" s="200"/>
      <c r="FH94" s="200"/>
      <c r="FI94" s="200"/>
      <c r="FJ94" s="200"/>
      <c r="FK94" s="200"/>
      <c r="FL94" s="200"/>
      <c r="FM94" s="200"/>
      <c r="FN94" s="200"/>
      <c r="FO94" s="200"/>
      <c r="FP94" s="200"/>
      <c r="FQ94" s="200"/>
      <c r="FR94" s="200"/>
      <c r="FS94" s="200"/>
      <c r="FT94" s="200"/>
      <c r="FU94" s="200"/>
      <c r="FV94" s="200"/>
      <c r="FW94" s="200"/>
      <c r="FX94" s="200"/>
      <c r="FY94" s="200"/>
      <c r="FZ94" s="200"/>
      <c r="GA94" s="200"/>
      <c r="GB94" s="200"/>
      <c r="GC94" s="200"/>
      <c r="GD94" s="200"/>
      <c r="GE94" s="200"/>
      <c r="GF94" s="200"/>
      <c r="GG94" s="200"/>
      <c r="GH94" s="200"/>
      <c r="GI94" s="200"/>
      <c r="GJ94" s="200"/>
      <c r="GK94" s="200"/>
      <c r="GL94" s="200"/>
      <c r="GM94" s="200"/>
      <c r="GN94" s="200"/>
      <c r="GO94" s="200"/>
      <c r="GP94" s="200"/>
      <c r="GQ94" s="200"/>
      <c r="GR94" s="200"/>
      <c r="GS94" s="200"/>
      <c r="GT94" s="200"/>
      <c r="GU94" s="200"/>
      <c r="GV94" s="200"/>
      <c r="GW94" s="200"/>
      <c r="GX94" s="200"/>
      <c r="GY94" s="200"/>
      <c r="GZ94" s="200"/>
      <c r="HA94" s="200"/>
      <c r="HB94" s="200"/>
      <c r="HC94" s="200"/>
      <c r="HD94" s="200"/>
      <c r="HE94" s="200"/>
      <c r="HF94" s="200"/>
      <c r="HG94" s="200"/>
      <c r="HH94" s="200"/>
      <c r="HI94" s="200"/>
      <c r="HJ94" s="200"/>
      <c r="HK94" s="200"/>
      <c r="HL94" s="200"/>
      <c r="HM94" s="200"/>
      <c r="HN94" s="200"/>
      <c r="HO94" s="200"/>
      <c r="HP94" s="200"/>
      <c r="HQ94" s="200"/>
      <c r="HR94" s="200"/>
      <c r="HS94" s="200"/>
      <c r="HT94" s="200"/>
      <c r="HU94" s="200"/>
      <c r="HV94" s="200"/>
      <c r="HW94" s="200"/>
      <c r="HX94" s="200"/>
      <c r="HY94" s="200"/>
      <c r="HZ94" s="200"/>
      <c r="IA94" s="200"/>
      <c r="IB94" s="200"/>
      <c r="IC94" s="200"/>
      <c r="ID94" s="200"/>
      <c r="IE94" s="200"/>
      <c r="IF94" s="200"/>
      <c r="IG94" s="200"/>
      <c r="IH94" s="200"/>
      <c r="II94" s="200"/>
      <c r="IJ94" s="200"/>
      <c r="IK94" s="200"/>
      <c r="IL94" s="200"/>
      <c r="IM94" s="200"/>
      <c r="IN94" s="200"/>
      <c r="IO94" s="200"/>
      <c r="IP94" s="200"/>
      <c r="IQ94" s="200"/>
      <c r="IR94" s="200"/>
      <c r="IS94" s="200"/>
      <c r="IT94" s="200"/>
      <c r="IU94" s="200"/>
      <c r="IV94" s="200"/>
      <c r="IW94" s="200"/>
      <c r="IX94" s="200"/>
      <c r="IY94" s="200"/>
      <c r="IZ94" s="200"/>
      <c r="JA94" s="200"/>
      <c r="JB94" s="200"/>
      <c r="JC94" s="200"/>
      <c r="JD94" s="200"/>
      <c r="JE94" s="200"/>
      <c r="JF94" s="200"/>
      <c r="JG94" s="200"/>
      <c r="JH94" s="200"/>
      <c r="JI94" s="200"/>
      <c r="JJ94" s="200"/>
      <c r="JK94" s="200"/>
      <c r="JL94" s="200"/>
      <c r="JM94" s="200"/>
      <c r="JN94" s="200"/>
      <c r="JO94" s="200"/>
      <c r="JP94" s="200"/>
      <c r="JQ94" s="200"/>
      <c r="JR94" s="200"/>
      <c r="JS94" s="200"/>
      <c r="JT94" s="200"/>
      <c r="JU94" s="200"/>
      <c r="JV94" s="200"/>
      <c r="JW94" s="200"/>
      <c r="JX94" s="200"/>
      <c r="JY94" s="200"/>
      <c r="JZ94" s="200"/>
      <c r="KA94" s="200"/>
      <c r="KB94" s="200"/>
      <c r="KC94" s="200"/>
      <c r="KD94" s="200"/>
      <c r="KE94" s="200"/>
      <c r="KF94" s="200"/>
      <c r="KG94" s="200"/>
      <c r="KH94" s="200"/>
      <c r="KI94" s="200"/>
      <c r="KJ94" s="200"/>
      <c r="KK94" s="200"/>
      <c r="KL94" s="200"/>
      <c r="KM94" s="200"/>
      <c r="KN94" s="200"/>
      <c r="KO94" s="200"/>
      <c r="KP94" s="200"/>
      <c r="KQ94" s="200"/>
      <c r="KR94" s="200"/>
      <c r="KS94" s="200"/>
      <c r="KT94" s="200"/>
      <c r="KU94" s="200"/>
      <c r="KV94" s="200"/>
      <c r="KW94" s="200"/>
      <c r="KX94" s="200"/>
      <c r="KY94" s="200"/>
      <c r="KZ94" s="200"/>
      <c r="LA94" s="200"/>
      <c r="LB94" s="200"/>
      <c r="LC94" s="200"/>
      <c r="LD94" s="200"/>
      <c r="LE94" s="200"/>
      <c r="LF94" s="200"/>
      <c r="LG94" s="200"/>
      <c r="LH94" s="200"/>
      <c r="LI94" s="200"/>
      <c r="LJ94" s="200"/>
      <c r="LK94" s="200"/>
      <c r="LL94" s="200"/>
      <c r="LM94" s="200"/>
      <c r="LN94" s="200"/>
      <c r="LO94" s="200"/>
      <c r="LP94" s="200"/>
      <c r="LQ94" s="200"/>
      <c r="LR94" s="200"/>
      <c r="LS94" s="200"/>
      <c r="LT94" s="200"/>
      <c r="LU94" s="200"/>
      <c r="LV94" s="200"/>
      <c r="LW94" s="200"/>
      <c r="LX94" s="200"/>
      <c r="LY94" s="200"/>
      <c r="LZ94" s="200"/>
      <c r="MA94" s="200"/>
      <c r="MB94" s="200"/>
      <c r="MC94" s="200"/>
      <c r="MD94" s="200"/>
      <c r="ME94" s="200"/>
      <c r="MF94" s="200"/>
      <c r="MG94" s="200"/>
      <c r="MH94" s="200"/>
      <c r="MI94" s="200"/>
      <c r="MJ94" s="200"/>
      <c r="MK94" s="200"/>
      <c r="ML94" s="200"/>
      <c r="MM94" s="200"/>
      <c r="MN94" s="200"/>
      <c r="MO94" s="200"/>
      <c r="MP94" s="200"/>
      <c r="MQ94" s="200"/>
      <c r="MR94" s="200"/>
      <c r="MS94" s="200"/>
      <c r="MT94" s="200"/>
      <c r="MU94" s="200"/>
      <c r="MV94" s="200"/>
      <c r="MW94" s="200"/>
      <c r="MX94" s="200"/>
      <c r="MY94" s="200"/>
      <c r="MZ94" s="200"/>
      <c r="NA94" s="200"/>
      <c r="NB94" s="200"/>
      <c r="NC94" s="200"/>
      <c r="ND94" s="200"/>
      <c r="NE94" s="200"/>
      <c r="NF94" s="200"/>
      <c r="NG94" s="200"/>
      <c r="NH94" s="200"/>
      <c r="NI94" s="200"/>
      <c r="NJ94" s="200"/>
      <c r="NK94" s="200"/>
      <c r="NL94" s="200"/>
      <c r="NM94" s="200"/>
      <c r="NN94" s="200"/>
      <c r="NO94" s="200"/>
      <c r="NP94" s="200"/>
      <c r="NQ94" s="200"/>
      <c r="NR94" s="200"/>
      <c r="NS94" s="200"/>
      <c r="NT94" s="200"/>
      <c r="NU94" s="200"/>
      <c r="NV94" s="200"/>
      <c r="NW94" s="200"/>
      <c r="NX94" s="200"/>
      <c r="NY94" s="200"/>
      <c r="NZ94" s="200"/>
      <c r="OA94" s="200"/>
      <c r="OB94" s="200"/>
      <c r="OC94" s="200"/>
      <c r="OD94" s="200"/>
      <c r="OE94" s="200"/>
      <c r="OF94" s="200"/>
      <c r="OG94" s="200"/>
      <c r="OH94" s="200"/>
      <c r="OI94" s="200"/>
      <c r="OJ94" s="200"/>
      <c r="OK94" s="200"/>
      <c r="OL94" s="200"/>
      <c r="OM94" s="200"/>
      <c r="ON94" s="200"/>
      <c r="OO94" s="200"/>
      <c r="OP94" s="200"/>
      <c r="OQ94" s="200"/>
      <c r="OR94" s="200"/>
      <c r="OS94" s="200"/>
      <c r="OT94" s="200"/>
      <c r="OU94" s="200"/>
      <c r="OV94" s="200"/>
      <c r="OW94" s="200"/>
      <c r="OX94" s="200"/>
      <c r="OY94" s="200"/>
      <c r="OZ94" s="200"/>
      <c r="PA94" s="200"/>
      <c r="PB94" s="200"/>
      <c r="PC94" s="200"/>
      <c r="PD94" s="200"/>
      <c r="PE94" s="200"/>
      <c r="PF94" s="200"/>
      <c r="PG94" s="202"/>
    </row>
    <row r="95" ht="15.75" customHeight="1">
      <c r="B95" s="203">
        <f t="shared" si="4"/>
        <v>77</v>
      </c>
      <c r="C95" s="204" t="str">
        <f t="shared" si="5"/>
        <v/>
      </c>
      <c r="D95" s="217"/>
      <c r="E95" s="206"/>
      <c r="F95" s="217"/>
      <c r="G95" s="218"/>
      <c r="H95" s="225"/>
      <c r="I95" s="210" t="str">
        <f>IF(ISBLANK(H95),"",
IF(EXACT($J$15,"x"),
WORKDAY(G95,H95-1,Feiertage!$B$6:$B$23),G95+H95-1))</f>
        <v/>
      </c>
      <c r="J95" s="220"/>
      <c r="K95" s="221"/>
      <c r="L95" s="222"/>
      <c r="M95" s="223"/>
      <c r="N95" s="223"/>
      <c r="O95" s="223"/>
      <c r="P95" s="197" t="str">
        <f>IF(ISBLANK(O95),"",
VLOOKUP(O95,Ressourcen!$C$8:$I$25,6,FALSE)-VLOOKUP(O95,Ressourcen!$C$8:$I$25,7,FALSE))</f>
        <v/>
      </c>
      <c r="Q95" s="224"/>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0"/>
      <c r="CD95" s="200"/>
      <c r="CE95" s="200"/>
      <c r="CF95" s="200"/>
      <c r="CG95" s="200"/>
      <c r="CH95" s="200"/>
      <c r="CI95" s="200"/>
      <c r="CJ95" s="200"/>
      <c r="CK95" s="200"/>
      <c r="CL95" s="200"/>
      <c r="CM95" s="200"/>
      <c r="CN95" s="200"/>
      <c r="CO95" s="200"/>
      <c r="CP95" s="200"/>
      <c r="CQ95" s="200"/>
      <c r="CR95" s="200"/>
      <c r="CS95" s="200"/>
      <c r="CT95" s="200"/>
      <c r="CU95" s="200"/>
      <c r="CV95" s="200"/>
      <c r="CW95" s="200"/>
      <c r="CX95" s="200"/>
      <c r="CY95" s="200"/>
      <c r="CZ95" s="200"/>
      <c r="DA95" s="200"/>
      <c r="DB95" s="200"/>
      <c r="DC95" s="200"/>
      <c r="DD95" s="200"/>
      <c r="DE95" s="200"/>
      <c r="DF95" s="200"/>
      <c r="DG95" s="200"/>
      <c r="DH95" s="200"/>
      <c r="DI95" s="200"/>
      <c r="DJ95" s="200"/>
      <c r="DK95" s="200"/>
      <c r="DL95" s="200"/>
      <c r="DM95" s="200"/>
      <c r="DN95" s="200"/>
      <c r="DO95" s="200"/>
      <c r="DP95" s="200"/>
      <c r="DQ95" s="200"/>
      <c r="DR95" s="200"/>
      <c r="DS95" s="200"/>
      <c r="DT95" s="200"/>
      <c r="DU95" s="200"/>
      <c r="DV95" s="200"/>
      <c r="DW95" s="200"/>
      <c r="DX95" s="200"/>
      <c r="DY95" s="200"/>
      <c r="DZ95" s="200"/>
      <c r="EA95" s="200"/>
      <c r="EB95" s="200"/>
      <c r="EC95" s="200"/>
      <c r="ED95" s="200"/>
      <c r="EE95" s="200"/>
      <c r="EF95" s="200"/>
      <c r="EG95" s="200"/>
      <c r="EH95" s="200"/>
      <c r="EI95" s="200"/>
      <c r="EJ95" s="200"/>
      <c r="EK95" s="200"/>
      <c r="EL95" s="200"/>
      <c r="EM95" s="200"/>
      <c r="EN95" s="200"/>
      <c r="EO95" s="200"/>
      <c r="EP95" s="200"/>
      <c r="EQ95" s="200"/>
      <c r="ER95" s="200"/>
      <c r="ES95" s="200"/>
      <c r="ET95" s="200"/>
      <c r="EU95" s="200"/>
      <c r="EV95" s="200"/>
      <c r="EW95" s="200"/>
      <c r="EX95" s="200"/>
      <c r="EY95" s="200"/>
      <c r="EZ95" s="200"/>
      <c r="FA95" s="200"/>
      <c r="FB95" s="200"/>
      <c r="FC95" s="200"/>
      <c r="FD95" s="200"/>
      <c r="FE95" s="200"/>
      <c r="FF95" s="200"/>
      <c r="FG95" s="200"/>
      <c r="FH95" s="200"/>
      <c r="FI95" s="200"/>
      <c r="FJ95" s="200"/>
      <c r="FK95" s="200"/>
      <c r="FL95" s="200"/>
      <c r="FM95" s="200"/>
      <c r="FN95" s="200"/>
      <c r="FO95" s="200"/>
      <c r="FP95" s="200"/>
      <c r="FQ95" s="200"/>
      <c r="FR95" s="200"/>
      <c r="FS95" s="200"/>
      <c r="FT95" s="200"/>
      <c r="FU95" s="200"/>
      <c r="FV95" s="200"/>
      <c r="FW95" s="200"/>
      <c r="FX95" s="200"/>
      <c r="FY95" s="200"/>
      <c r="FZ95" s="200"/>
      <c r="GA95" s="200"/>
      <c r="GB95" s="200"/>
      <c r="GC95" s="200"/>
      <c r="GD95" s="200"/>
      <c r="GE95" s="200"/>
      <c r="GF95" s="200"/>
      <c r="GG95" s="200"/>
      <c r="GH95" s="200"/>
      <c r="GI95" s="200"/>
      <c r="GJ95" s="200"/>
      <c r="GK95" s="200"/>
      <c r="GL95" s="200"/>
      <c r="GM95" s="200"/>
      <c r="GN95" s="200"/>
      <c r="GO95" s="200"/>
      <c r="GP95" s="200"/>
      <c r="GQ95" s="200"/>
      <c r="GR95" s="200"/>
      <c r="GS95" s="200"/>
      <c r="GT95" s="200"/>
      <c r="GU95" s="200"/>
      <c r="GV95" s="200"/>
      <c r="GW95" s="200"/>
      <c r="GX95" s="200"/>
      <c r="GY95" s="200"/>
      <c r="GZ95" s="200"/>
      <c r="HA95" s="200"/>
      <c r="HB95" s="200"/>
      <c r="HC95" s="200"/>
      <c r="HD95" s="200"/>
      <c r="HE95" s="200"/>
      <c r="HF95" s="200"/>
      <c r="HG95" s="200"/>
      <c r="HH95" s="200"/>
      <c r="HI95" s="200"/>
      <c r="HJ95" s="200"/>
      <c r="HK95" s="200"/>
      <c r="HL95" s="200"/>
      <c r="HM95" s="200"/>
      <c r="HN95" s="200"/>
      <c r="HO95" s="200"/>
      <c r="HP95" s="200"/>
      <c r="HQ95" s="200"/>
      <c r="HR95" s="200"/>
      <c r="HS95" s="200"/>
      <c r="HT95" s="200"/>
      <c r="HU95" s="200"/>
      <c r="HV95" s="200"/>
      <c r="HW95" s="200"/>
      <c r="HX95" s="200"/>
      <c r="HY95" s="200"/>
      <c r="HZ95" s="200"/>
      <c r="IA95" s="200"/>
      <c r="IB95" s="200"/>
      <c r="IC95" s="200"/>
      <c r="ID95" s="200"/>
      <c r="IE95" s="200"/>
      <c r="IF95" s="200"/>
      <c r="IG95" s="200"/>
      <c r="IH95" s="200"/>
      <c r="II95" s="200"/>
      <c r="IJ95" s="200"/>
      <c r="IK95" s="200"/>
      <c r="IL95" s="200"/>
      <c r="IM95" s="200"/>
      <c r="IN95" s="200"/>
      <c r="IO95" s="200"/>
      <c r="IP95" s="200"/>
      <c r="IQ95" s="200"/>
      <c r="IR95" s="200"/>
      <c r="IS95" s="200"/>
      <c r="IT95" s="200"/>
      <c r="IU95" s="200"/>
      <c r="IV95" s="200"/>
      <c r="IW95" s="200"/>
      <c r="IX95" s="200"/>
      <c r="IY95" s="200"/>
      <c r="IZ95" s="200"/>
      <c r="JA95" s="200"/>
      <c r="JB95" s="200"/>
      <c r="JC95" s="200"/>
      <c r="JD95" s="200"/>
      <c r="JE95" s="200"/>
      <c r="JF95" s="200"/>
      <c r="JG95" s="200"/>
      <c r="JH95" s="200"/>
      <c r="JI95" s="200"/>
      <c r="JJ95" s="200"/>
      <c r="JK95" s="200"/>
      <c r="JL95" s="200"/>
      <c r="JM95" s="200"/>
      <c r="JN95" s="200"/>
      <c r="JO95" s="200"/>
      <c r="JP95" s="200"/>
      <c r="JQ95" s="200"/>
      <c r="JR95" s="200"/>
      <c r="JS95" s="200"/>
      <c r="JT95" s="200"/>
      <c r="JU95" s="200"/>
      <c r="JV95" s="200"/>
      <c r="JW95" s="200"/>
      <c r="JX95" s="200"/>
      <c r="JY95" s="200"/>
      <c r="JZ95" s="200"/>
      <c r="KA95" s="200"/>
      <c r="KB95" s="200"/>
      <c r="KC95" s="200"/>
      <c r="KD95" s="200"/>
      <c r="KE95" s="200"/>
      <c r="KF95" s="200"/>
      <c r="KG95" s="200"/>
      <c r="KH95" s="200"/>
      <c r="KI95" s="200"/>
      <c r="KJ95" s="200"/>
      <c r="KK95" s="200"/>
      <c r="KL95" s="200"/>
      <c r="KM95" s="200"/>
      <c r="KN95" s="200"/>
      <c r="KO95" s="200"/>
      <c r="KP95" s="200"/>
      <c r="KQ95" s="200"/>
      <c r="KR95" s="200"/>
      <c r="KS95" s="200"/>
      <c r="KT95" s="200"/>
      <c r="KU95" s="200"/>
      <c r="KV95" s="200"/>
      <c r="KW95" s="200"/>
      <c r="KX95" s="200"/>
      <c r="KY95" s="200"/>
      <c r="KZ95" s="200"/>
      <c r="LA95" s="200"/>
      <c r="LB95" s="200"/>
      <c r="LC95" s="200"/>
      <c r="LD95" s="200"/>
      <c r="LE95" s="200"/>
      <c r="LF95" s="200"/>
      <c r="LG95" s="200"/>
      <c r="LH95" s="200"/>
      <c r="LI95" s="200"/>
      <c r="LJ95" s="200"/>
      <c r="LK95" s="200"/>
      <c r="LL95" s="200"/>
      <c r="LM95" s="200"/>
      <c r="LN95" s="200"/>
      <c r="LO95" s="200"/>
      <c r="LP95" s="200"/>
      <c r="LQ95" s="200"/>
      <c r="LR95" s="200"/>
      <c r="LS95" s="200"/>
      <c r="LT95" s="200"/>
      <c r="LU95" s="200"/>
      <c r="LV95" s="200"/>
      <c r="LW95" s="200"/>
      <c r="LX95" s="200"/>
      <c r="LY95" s="200"/>
      <c r="LZ95" s="200"/>
      <c r="MA95" s="200"/>
      <c r="MB95" s="200"/>
      <c r="MC95" s="200"/>
      <c r="MD95" s="200"/>
      <c r="ME95" s="200"/>
      <c r="MF95" s="200"/>
      <c r="MG95" s="200"/>
      <c r="MH95" s="200"/>
      <c r="MI95" s="200"/>
      <c r="MJ95" s="200"/>
      <c r="MK95" s="200"/>
      <c r="ML95" s="200"/>
      <c r="MM95" s="200"/>
      <c r="MN95" s="200"/>
      <c r="MO95" s="200"/>
      <c r="MP95" s="200"/>
      <c r="MQ95" s="200"/>
      <c r="MR95" s="200"/>
      <c r="MS95" s="200"/>
      <c r="MT95" s="200"/>
      <c r="MU95" s="200"/>
      <c r="MV95" s="200"/>
      <c r="MW95" s="200"/>
      <c r="MX95" s="200"/>
      <c r="MY95" s="200"/>
      <c r="MZ95" s="200"/>
      <c r="NA95" s="200"/>
      <c r="NB95" s="200"/>
      <c r="NC95" s="200"/>
      <c r="ND95" s="200"/>
      <c r="NE95" s="200"/>
      <c r="NF95" s="200"/>
      <c r="NG95" s="200"/>
      <c r="NH95" s="200"/>
      <c r="NI95" s="200"/>
      <c r="NJ95" s="200"/>
      <c r="NK95" s="200"/>
      <c r="NL95" s="200"/>
      <c r="NM95" s="200"/>
      <c r="NN95" s="200"/>
      <c r="NO95" s="200"/>
      <c r="NP95" s="200"/>
      <c r="NQ95" s="200"/>
      <c r="NR95" s="200"/>
      <c r="NS95" s="200"/>
      <c r="NT95" s="200"/>
      <c r="NU95" s="200"/>
      <c r="NV95" s="200"/>
      <c r="NW95" s="200"/>
      <c r="NX95" s="200"/>
      <c r="NY95" s="200"/>
      <c r="NZ95" s="200"/>
      <c r="OA95" s="200"/>
      <c r="OB95" s="200"/>
      <c r="OC95" s="200"/>
      <c r="OD95" s="200"/>
      <c r="OE95" s="200"/>
      <c r="OF95" s="200"/>
      <c r="OG95" s="200"/>
      <c r="OH95" s="200"/>
      <c r="OI95" s="200"/>
      <c r="OJ95" s="200"/>
      <c r="OK95" s="200"/>
      <c r="OL95" s="200"/>
      <c r="OM95" s="200"/>
      <c r="ON95" s="200"/>
      <c r="OO95" s="200"/>
      <c r="OP95" s="200"/>
      <c r="OQ95" s="200"/>
      <c r="OR95" s="200"/>
      <c r="OS95" s="200"/>
      <c r="OT95" s="200"/>
      <c r="OU95" s="200"/>
      <c r="OV95" s="200"/>
      <c r="OW95" s="200"/>
      <c r="OX95" s="200"/>
      <c r="OY95" s="200"/>
      <c r="OZ95" s="200"/>
      <c r="PA95" s="200"/>
      <c r="PB95" s="200"/>
      <c r="PC95" s="200"/>
      <c r="PD95" s="200"/>
      <c r="PE95" s="200"/>
      <c r="PF95" s="200"/>
      <c r="PG95" s="202"/>
    </row>
    <row r="96" ht="15.75" customHeight="1">
      <c r="B96" s="203">
        <f t="shared" si="4"/>
        <v>78</v>
      </c>
      <c r="C96" s="204" t="str">
        <f t="shared" si="5"/>
        <v/>
      </c>
      <c r="D96" s="217"/>
      <c r="E96" s="206"/>
      <c r="F96" s="207"/>
      <c r="G96" s="218"/>
      <c r="H96" s="225"/>
      <c r="I96" s="210" t="str">
        <f>IF(ISBLANK(H96),"",
IF(EXACT($J$15,"x"),
WORKDAY(G96,H96-1,Feiertage!$B$6:$B$23),G96+H96-1))</f>
        <v/>
      </c>
      <c r="J96" s="220"/>
      <c r="K96" s="221"/>
      <c r="L96" s="222"/>
      <c r="M96" s="223"/>
      <c r="N96" s="223"/>
      <c r="O96" s="223"/>
      <c r="P96" s="197" t="str">
        <f>IF(ISBLANK(O96),"",
VLOOKUP(O96,Ressourcen!$C$8:$I$25,6,FALSE)-VLOOKUP(O96,Ressourcen!$C$8:$I$25,7,FALSE))</f>
        <v/>
      </c>
      <c r="Q96" s="224"/>
      <c r="R96" s="199"/>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00"/>
      <c r="CD96" s="200"/>
      <c r="CE96" s="200"/>
      <c r="CF96" s="200"/>
      <c r="CG96" s="200"/>
      <c r="CH96" s="200"/>
      <c r="CI96" s="200"/>
      <c r="CJ96" s="200"/>
      <c r="CK96" s="200"/>
      <c r="CL96" s="200"/>
      <c r="CM96" s="200"/>
      <c r="CN96" s="200"/>
      <c r="CO96" s="200"/>
      <c r="CP96" s="200"/>
      <c r="CQ96" s="200"/>
      <c r="CR96" s="200"/>
      <c r="CS96" s="200"/>
      <c r="CT96" s="200"/>
      <c r="CU96" s="200"/>
      <c r="CV96" s="200"/>
      <c r="CW96" s="200"/>
      <c r="CX96" s="200"/>
      <c r="CY96" s="200"/>
      <c r="CZ96" s="200"/>
      <c r="DA96" s="200"/>
      <c r="DB96" s="200"/>
      <c r="DC96" s="200"/>
      <c r="DD96" s="200"/>
      <c r="DE96" s="200"/>
      <c r="DF96" s="200"/>
      <c r="DG96" s="200"/>
      <c r="DH96" s="200"/>
      <c r="DI96" s="200"/>
      <c r="DJ96" s="200"/>
      <c r="DK96" s="200"/>
      <c r="DL96" s="200"/>
      <c r="DM96" s="200"/>
      <c r="DN96" s="200"/>
      <c r="DO96" s="200"/>
      <c r="DP96" s="200"/>
      <c r="DQ96" s="200"/>
      <c r="DR96" s="200"/>
      <c r="DS96" s="200"/>
      <c r="DT96" s="200"/>
      <c r="DU96" s="200"/>
      <c r="DV96" s="200"/>
      <c r="DW96" s="200"/>
      <c r="DX96" s="200"/>
      <c r="DY96" s="200"/>
      <c r="DZ96" s="200"/>
      <c r="EA96" s="200"/>
      <c r="EB96" s="200"/>
      <c r="EC96" s="200"/>
      <c r="ED96" s="200"/>
      <c r="EE96" s="200"/>
      <c r="EF96" s="200"/>
      <c r="EG96" s="200"/>
      <c r="EH96" s="200"/>
      <c r="EI96" s="200"/>
      <c r="EJ96" s="200"/>
      <c r="EK96" s="200"/>
      <c r="EL96" s="200"/>
      <c r="EM96" s="200"/>
      <c r="EN96" s="200"/>
      <c r="EO96" s="200"/>
      <c r="EP96" s="200"/>
      <c r="EQ96" s="200"/>
      <c r="ER96" s="200"/>
      <c r="ES96" s="200"/>
      <c r="ET96" s="200"/>
      <c r="EU96" s="200"/>
      <c r="EV96" s="200"/>
      <c r="EW96" s="200"/>
      <c r="EX96" s="200"/>
      <c r="EY96" s="200"/>
      <c r="EZ96" s="200"/>
      <c r="FA96" s="200"/>
      <c r="FB96" s="200"/>
      <c r="FC96" s="200"/>
      <c r="FD96" s="200"/>
      <c r="FE96" s="200"/>
      <c r="FF96" s="200"/>
      <c r="FG96" s="200"/>
      <c r="FH96" s="200"/>
      <c r="FI96" s="200"/>
      <c r="FJ96" s="200"/>
      <c r="FK96" s="200"/>
      <c r="FL96" s="200"/>
      <c r="FM96" s="200"/>
      <c r="FN96" s="200"/>
      <c r="FO96" s="200"/>
      <c r="FP96" s="200"/>
      <c r="FQ96" s="200"/>
      <c r="FR96" s="200"/>
      <c r="FS96" s="200"/>
      <c r="FT96" s="200"/>
      <c r="FU96" s="200"/>
      <c r="FV96" s="200"/>
      <c r="FW96" s="200"/>
      <c r="FX96" s="200"/>
      <c r="FY96" s="200"/>
      <c r="FZ96" s="200"/>
      <c r="GA96" s="200"/>
      <c r="GB96" s="200"/>
      <c r="GC96" s="200"/>
      <c r="GD96" s="200"/>
      <c r="GE96" s="200"/>
      <c r="GF96" s="200"/>
      <c r="GG96" s="200"/>
      <c r="GH96" s="200"/>
      <c r="GI96" s="200"/>
      <c r="GJ96" s="200"/>
      <c r="GK96" s="200"/>
      <c r="GL96" s="200"/>
      <c r="GM96" s="200"/>
      <c r="GN96" s="200"/>
      <c r="GO96" s="200"/>
      <c r="GP96" s="200"/>
      <c r="GQ96" s="200"/>
      <c r="GR96" s="200"/>
      <c r="GS96" s="200"/>
      <c r="GT96" s="200"/>
      <c r="GU96" s="200"/>
      <c r="GV96" s="200"/>
      <c r="GW96" s="200"/>
      <c r="GX96" s="200"/>
      <c r="GY96" s="200"/>
      <c r="GZ96" s="200"/>
      <c r="HA96" s="200"/>
      <c r="HB96" s="200"/>
      <c r="HC96" s="200"/>
      <c r="HD96" s="200"/>
      <c r="HE96" s="200"/>
      <c r="HF96" s="200"/>
      <c r="HG96" s="200"/>
      <c r="HH96" s="200"/>
      <c r="HI96" s="200"/>
      <c r="HJ96" s="200"/>
      <c r="HK96" s="200"/>
      <c r="HL96" s="200"/>
      <c r="HM96" s="200"/>
      <c r="HN96" s="200"/>
      <c r="HO96" s="200"/>
      <c r="HP96" s="200"/>
      <c r="HQ96" s="200"/>
      <c r="HR96" s="200"/>
      <c r="HS96" s="200"/>
      <c r="HT96" s="200"/>
      <c r="HU96" s="200"/>
      <c r="HV96" s="200"/>
      <c r="HW96" s="200"/>
      <c r="HX96" s="200"/>
      <c r="HY96" s="200"/>
      <c r="HZ96" s="200"/>
      <c r="IA96" s="200"/>
      <c r="IB96" s="200"/>
      <c r="IC96" s="200"/>
      <c r="ID96" s="200"/>
      <c r="IE96" s="200"/>
      <c r="IF96" s="200"/>
      <c r="IG96" s="200"/>
      <c r="IH96" s="200"/>
      <c r="II96" s="200"/>
      <c r="IJ96" s="200"/>
      <c r="IK96" s="200"/>
      <c r="IL96" s="200"/>
      <c r="IM96" s="200"/>
      <c r="IN96" s="200"/>
      <c r="IO96" s="200"/>
      <c r="IP96" s="200"/>
      <c r="IQ96" s="200"/>
      <c r="IR96" s="200"/>
      <c r="IS96" s="200"/>
      <c r="IT96" s="200"/>
      <c r="IU96" s="200"/>
      <c r="IV96" s="200"/>
      <c r="IW96" s="200"/>
      <c r="IX96" s="200"/>
      <c r="IY96" s="200"/>
      <c r="IZ96" s="200"/>
      <c r="JA96" s="200"/>
      <c r="JB96" s="200"/>
      <c r="JC96" s="200"/>
      <c r="JD96" s="200"/>
      <c r="JE96" s="200"/>
      <c r="JF96" s="200"/>
      <c r="JG96" s="200"/>
      <c r="JH96" s="200"/>
      <c r="JI96" s="200"/>
      <c r="JJ96" s="200"/>
      <c r="JK96" s="200"/>
      <c r="JL96" s="200"/>
      <c r="JM96" s="200"/>
      <c r="JN96" s="200"/>
      <c r="JO96" s="200"/>
      <c r="JP96" s="200"/>
      <c r="JQ96" s="200"/>
      <c r="JR96" s="200"/>
      <c r="JS96" s="200"/>
      <c r="JT96" s="200"/>
      <c r="JU96" s="200"/>
      <c r="JV96" s="200"/>
      <c r="JW96" s="200"/>
      <c r="JX96" s="200"/>
      <c r="JY96" s="200"/>
      <c r="JZ96" s="200"/>
      <c r="KA96" s="200"/>
      <c r="KB96" s="200"/>
      <c r="KC96" s="200"/>
      <c r="KD96" s="200"/>
      <c r="KE96" s="200"/>
      <c r="KF96" s="200"/>
      <c r="KG96" s="200"/>
      <c r="KH96" s="200"/>
      <c r="KI96" s="200"/>
      <c r="KJ96" s="200"/>
      <c r="KK96" s="200"/>
      <c r="KL96" s="200"/>
      <c r="KM96" s="200"/>
      <c r="KN96" s="200"/>
      <c r="KO96" s="200"/>
      <c r="KP96" s="200"/>
      <c r="KQ96" s="200"/>
      <c r="KR96" s="200"/>
      <c r="KS96" s="200"/>
      <c r="KT96" s="200"/>
      <c r="KU96" s="200"/>
      <c r="KV96" s="200"/>
      <c r="KW96" s="200"/>
      <c r="KX96" s="200"/>
      <c r="KY96" s="200"/>
      <c r="KZ96" s="200"/>
      <c r="LA96" s="200"/>
      <c r="LB96" s="200"/>
      <c r="LC96" s="200"/>
      <c r="LD96" s="200"/>
      <c r="LE96" s="200"/>
      <c r="LF96" s="200"/>
      <c r="LG96" s="200"/>
      <c r="LH96" s="200"/>
      <c r="LI96" s="200"/>
      <c r="LJ96" s="200"/>
      <c r="LK96" s="200"/>
      <c r="LL96" s="200"/>
      <c r="LM96" s="200"/>
      <c r="LN96" s="200"/>
      <c r="LO96" s="200"/>
      <c r="LP96" s="200"/>
      <c r="LQ96" s="200"/>
      <c r="LR96" s="200"/>
      <c r="LS96" s="200"/>
      <c r="LT96" s="200"/>
      <c r="LU96" s="200"/>
      <c r="LV96" s="200"/>
      <c r="LW96" s="200"/>
      <c r="LX96" s="200"/>
      <c r="LY96" s="200"/>
      <c r="LZ96" s="200"/>
      <c r="MA96" s="200"/>
      <c r="MB96" s="200"/>
      <c r="MC96" s="200"/>
      <c r="MD96" s="200"/>
      <c r="ME96" s="200"/>
      <c r="MF96" s="200"/>
      <c r="MG96" s="200"/>
      <c r="MH96" s="200"/>
      <c r="MI96" s="200"/>
      <c r="MJ96" s="200"/>
      <c r="MK96" s="200"/>
      <c r="ML96" s="200"/>
      <c r="MM96" s="200"/>
      <c r="MN96" s="200"/>
      <c r="MO96" s="200"/>
      <c r="MP96" s="200"/>
      <c r="MQ96" s="200"/>
      <c r="MR96" s="200"/>
      <c r="MS96" s="200"/>
      <c r="MT96" s="200"/>
      <c r="MU96" s="200"/>
      <c r="MV96" s="200"/>
      <c r="MW96" s="200"/>
      <c r="MX96" s="200"/>
      <c r="MY96" s="200"/>
      <c r="MZ96" s="200"/>
      <c r="NA96" s="200"/>
      <c r="NB96" s="200"/>
      <c r="NC96" s="200"/>
      <c r="ND96" s="200"/>
      <c r="NE96" s="200"/>
      <c r="NF96" s="200"/>
      <c r="NG96" s="200"/>
      <c r="NH96" s="200"/>
      <c r="NI96" s="200"/>
      <c r="NJ96" s="200"/>
      <c r="NK96" s="200"/>
      <c r="NL96" s="200"/>
      <c r="NM96" s="200"/>
      <c r="NN96" s="200"/>
      <c r="NO96" s="200"/>
      <c r="NP96" s="200"/>
      <c r="NQ96" s="200"/>
      <c r="NR96" s="200"/>
      <c r="NS96" s="200"/>
      <c r="NT96" s="200"/>
      <c r="NU96" s="200"/>
      <c r="NV96" s="200"/>
      <c r="NW96" s="200"/>
      <c r="NX96" s="200"/>
      <c r="NY96" s="200"/>
      <c r="NZ96" s="200"/>
      <c r="OA96" s="200"/>
      <c r="OB96" s="200"/>
      <c r="OC96" s="200"/>
      <c r="OD96" s="200"/>
      <c r="OE96" s="200"/>
      <c r="OF96" s="200"/>
      <c r="OG96" s="200"/>
      <c r="OH96" s="200"/>
      <c r="OI96" s="200"/>
      <c r="OJ96" s="200"/>
      <c r="OK96" s="200"/>
      <c r="OL96" s="200"/>
      <c r="OM96" s="200"/>
      <c r="ON96" s="200"/>
      <c r="OO96" s="200"/>
      <c r="OP96" s="200"/>
      <c r="OQ96" s="200"/>
      <c r="OR96" s="200"/>
      <c r="OS96" s="200"/>
      <c r="OT96" s="200"/>
      <c r="OU96" s="200"/>
      <c r="OV96" s="200"/>
      <c r="OW96" s="200"/>
      <c r="OX96" s="200"/>
      <c r="OY96" s="200"/>
      <c r="OZ96" s="200"/>
      <c r="PA96" s="200"/>
      <c r="PB96" s="200"/>
      <c r="PC96" s="200"/>
      <c r="PD96" s="200"/>
      <c r="PE96" s="200"/>
      <c r="PF96" s="200"/>
      <c r="PG96" s="202"/>
    </row>
    <row r="97" ht="15.75" customHeight="1">
      <c r="B97" s="203">
        <f t="shared" si="4"/>
        <v>79</v>
      </c>
      <c r="C97" s="204" t="str">
        <f t="shared" si="5"/>
        <v/>
      </c>
      <c r="D97" s="217"/>
      <c r="E97" s="206"/>
      <c r="F97" s="217"/>
      <c r="G97" s="218"/>
      <c r="H97" s="225"/>
      <c r="I97" s="210" t="str">
        <f>IF(ISBLANK(H97),"",
IF(EXACT($J$15,"x"),
WORKDAY(G97,H97-1,Feiertage!$B$6:$B$23),G97+H97-1))</f>
        <v/>
      </c>
      <c r="J97" s="220"/>
      <c r="K97" s="221"/>
      <c r="L97" s="222"/>
      <c r="M97" s="223"/>
      <c r="N97" s="223"/>
      <c r="O97" s="223"/>
      <c r="P97" s="197" t="str">
        <f>IF(ISBLANK(O97),"",
VLOOKUP(O97,Ressourcen!$C$8:$I$25,6,FALSE)-VLOOKUP(O97,Ressourcen!$C$8:$I$25,7,FALSE))</f>
        <v/>
      </c>
      <c r="Q97" s="224"/>
      <c r="R97" s="199"/>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200"/>
      <c r="EV97" s="200"/>
      <c r="EW97" s="200"/>
      <c r="EX97" s="200"/>
      <c r="EY97" s="200"/>
      <c r="EZ97" s="200"/>
      <c r="FA97" s="200"/>
      <c r="FB97" s="200"/>
      <c r="FC97" s="200"/>
      <c r="FD97" s="200"/>
      <c r="FE97" s="200"/>
      <c r="FF97" s="200"/>
      <c r="FG97" s="200"/>
      <c r="FH97" s="200"/>
      <c r="FI97" s="200"/>
      <c r="FJ97" s="200"/>
      <c r="FK97" s="200"/>
      <c r="FL97" s="200"/>
      <c r="FM97" s="200"/>
      <c r="FN97" s="200"/>
      <c r="FO97" s="200"/>
      <c r="FP97" s="200"/>
      <c r="FQ97" s="200"/>
      <c r="FR97" s="200"/>
      <c r="FS97" s="200"/>
      <c r="FT97" s="200"/>
      <c r="FU97" s="200"/>
      <c r="FV97" s="200"/>
      <c r="FW97" s="200"/>
      <c r="FX97" s="200"/>
      <c r="FY97" s="200"/>
      <c r="FZ97" s="200"/>
      <c r="GA97" s="200"/>
      <c r="GB97" s="200"/>
      <c r="GC97" s="200"/>
      <c r="GD97" s="200"/>
      <c r="GE97" s="200"/>
      <c r="GF97" s="200"/>
      <c r="GG97" s="200"/>
      <c r="GH97" s="200"/>
      <c r="GI97" s="200"/>
      <c r="GJ97" s="200"/>
      <c r="GK97" s="200"/>
      <c r="GL97" s="200"/>
      <c r="GM97" s="200"/>
      <c r="GN97" s="200"/>
      <c r="GO97" s="200"/>
      <c r="GP97" s="200"/>
      <c r="GQ97" s="200"/>
      <c r="GR97" s="200"/>
      <c r="GS97" s="200"/>
      <c r="GT97" s="200"/>
      <c r="GU97" s="200"/>
      <c r="GV97" s="200"/>
      <c r="GW97" s="200"/>
      <c r="GX97" s="200"/>
      <c r="GY97" s="200"/>
      <c r="GZ97" s="200"/>
      <c r="HA97" s="200"/>
      <c r="HB97" s="200"/>
      <c r="HC97" s="200"/>
      <c r="HD97" s="200"/>
      <c r="HE97" s="200"/>
      <c r="HF97" s="200"/>
      <c r="HG97" s="200"/>
      <c r="HH97" s="200"/>
      <c r="HI97" s="200"/>
      <c r="HJ97" s="200"/>
      <c r="HK97" s="200"/>
      <c r="HL97" s="200"/>
      <c r="HM97" s="200"/>
      <c r="HN97" s="200"/>
      <c r="HO97" s="200"/>
      <c r="HP97" s="200"/>
      <c r="HQ97" s="200"/>
      <c r="HR97" s="200"/>
      <c r="HS97" s="200"/>
      <c r="HT97" s="200"/>
      <c r="HU97" s="200"/>
      <c r="HV97" s="200"/>
      <c r="HW97" s="200"/>
      <c r="HX97" s="200"/>
      <c r="HY97" s="200"/>
      <c r="HZ97" s="200"/>
      <c r="IA97" s="200"/>
      <c r="IB97" s="200"/>
      <c r="IC97" s="200"/>
      <c r="ID97" s="200"/>
      <c r="IE97" s="200"/>
      <c r="IF97" s="200"/>
      <c r="IG97" s="200"/>
      <c r="IH97" s="200"/>
      <c r="II97" s="200"/>
      <c r="IJ97" s="200"/>
      <c r="IK97" s="200"/>
      <c r="IL97" s="200"/>
      <c r="IM97" s="200"/>
      <c r="IN97" s="200"/>
      <c r="IO97" s="200"/>
      <c r="IP97" s="200"/>
      <c r="IQ97" s="200"/>
      <c r="IR97" s="200"/>
      <c r="IS97" s="200"/>
      <c r="IT97" s="200"/>
      <c r="IU97" s="200"/>
      <c r="IV97" s="200"/>
      <c r="IW97" s="200"/>
      <c r="IX97" s="200"/>
      <c r="IY97" s="200"/>
      <c r="IZ97" s="200"/>
      <c r="JA97" s="200"/>
      <c r="JB97" s="200"/>
      <c r="JC97" s="200"/>
      <c r="JD97" s="200"/>
      <c r="JE97" s="200"/>
      <c r="JF97" s="200"/>
      <c r="JG97" s="200"/>
      <c r="JH97" s="200"/>
      <c r="JI97" s="200"/>
      <c r="JJ97" s="200"/>
      <c r="JK97" s="200"/>
      <c r="JL97" s="200"/>
      <c r="JM97" s="200"/>
      <c r="JN97" s="200"/>
      <c r="JO97" s="200"/>
      <c r="JP97" s="200"/>
      <c r="JQ97" s="200"/>
      <c r="JR97" s="200"/>
      <c r="JS97" s="200"/>
      <c r="JT97" s="200"/>
      <c r="JU97" s="200"/>
      <c r="JV97" s="200"/>
      <c r="JW97" s="200"/>
      <c r="JX97" s="200"/>
      <c r="JY97" s="200"/>
      <c r="JZ97" s="200"/>
      <c r="KA97" s="200"/>
      <c r="KB97" s="200"/>
      <c r="KC97" s="200"/>
      <c r="KD97" s="200"/>
      <c r="KE97" s="200"/>
      <c r="KF97" s="200"/>
      <c r="KG97" s="200"/>
      <c r="KH97" s="200"/>
      <c r="KI97" s="200"/>
      <c r="KJ97" s="200"/>
      <c r="KK97" s="200"/>
      <c r="KL97" s="200"/>
      <c r="KM97" s="200"/>
      <c r="KN97" s="200"/>
      <c r="KO97" s="200"/>
      <c r="KP97" s="200"/>
      <c r="KQ97" s="200"/>
      <c r="KR97" s="200"/>
      <c r="KS97" s="200"/>
      <c r="KT97" s="200"/>
      <c r="KU97" s="200"/>
      <c r="KV97" s="200"/>
      <c r="KW97" s="200"/>
      <c r="KX97" s="200"/>
      <c r="KY97" s="200"/>
      <c r="KZ97" s="200"/>
      <c r="LA97" s="200"/>
      <c r="LB97" s="200"/>
      <c r="LC97" s="200"/>
      <c r="LD97" s="200"/>
      <c r="LE97" s="200"/>
      <c r="LF97" s="200"/>
      <c r="LG97" s="200"/>
      <c r="LH97" s="200"/>
      <c r="LI97" s="200"/>
      <c r="LJ97" s="200"/>
      <c r="LK97" s="200"/>
      <c r="LL97" s="200"/>
      <c r="LM97" s="200"/>
      <c r="LN97" s="200"/>
      <c r="LO97" s="200"/>
      <c r="LP97" s="200"/>
      <c r="LQ97" s="200"/>
      <c r="LR97" s="200"/>
      <c r="LS97" s="200"/>
      <c r="LT97" s="200"/>
      <c r="LU97" s="200"/>
      <c r="LV97" s="200"/>
      <c r="LW97" s="200"/>
      <c r="LX97" s="200"/>
      <c r="LY97" s="200"/>
      <c r="LZ97" s="200"/>
      <c r="MA97" s="200"/>
      <c r="MB97" s="200"/>
      <c r="MC97" s="200"/>
      <c r="MD97" s="200"/>
      <c r="ME97" s="200"/>
      <c r="MF97" s="200"/>
      <c r="MG97" s="200"/>
      <c r="MH97" s="200"/>
      <c r="MI97" s="200"/>
      <c r="MJ97" s="200"/>
      <c r="MK97" s="200"/>
      <c r="ML97" s="200"/>
      <c r="MM97" s="200"/>
      <c r="MN97" s="200"/>
      <c r="MO97" s="200"/>
      <c r="MP97" s="200"/>
      <c r="MQ97" s="200"/>
      <c r="MR97" s="200"/>
      <c r="MS97" s="200"/>
      <c r="MT97" s="200"/>
      <c r="MU97" s="200"/>
      <c r="MV97" s="200"/>
      <c r="MW97" s="200"/>
      <c r="MX97" s="200"/>
      <c r="MY97" s="200"/>
      <c r="MZ97" s="200"/>
      <c r="NA97" s="200"/>
      <c r="NB97" s="200"/>
      <c r="NC97" s="200"/>
      <c r="ND97" s="200"/>
      <c r="NE97" s="200"/>
      <c r="NF97" s="200"/>
      <c r="NG97" s="200"/>
      <c r="NH97" s="200"/>
      <c r="NI97" s="200"/>
      <c r="NJ97" s="200"/>
      <c r="NK97" s="200"/>
      <c r="NL97" s="200"/>
      <c r="NM97" s="200"/>
      <c r="NN97" s="200"/>
      <c r="NO97" s="200"/>
      <c r="NP97" s="200"/>
      <c r="NQ97" s="200"/>
      <c r="NR97" s="200"/>
      <c r="NS97" s="200"/>
      <c r="NT97" s="200"/>
      <c r="NU97" s="200"/>
      <c r="NV97" s="200"/>
      <c r="NW97" s="200"/>
      <c r="NX97" s="200"/>
      <c r="NY97" s="200"/>
      <c r="NZ97" s="200"/>
      <c r="OA97" s="200"/>
      <c r="OB97" s="200"/>
      <c r="OC97" s="200"/>
      <c r="OD97" s="200"/>
      <c r="OE97" s="200"/>
      <c r="OF97" s="200"/>
      <c r="OG97" s="200"/>
      <c r="OH97" s="200"/>
      <c r="OI97" s="200"/>
      <c r="OJ97" s="200"/>
      <c r="OK97" s="200"/>
      <c r="OL97" s="200"/>
      <c r="OM97" s="200"/>
      <c r="ON97" s="200"/>
      <c r="OO97" s="200"/>
      <c r="OP97" s="200"/>
      <c r="OQ97" s="200"/>
      <c r="OR97" s="200"/>
      <c r="OS97" s="200"/>
      <c r="OT97" s="200"/>
      <c r="OU97" s="200"/>
      <c r="OV97" s="200"/>
      <c r="OW97" s="200"/>
      <c r="OX97" s="200"/>
      <c r="OY97" s="200"/>
      <c r="OZ97" s="200"/>
      <c r="PA97" s="200"/>
      <c r="PB97" s="200"/>
      <c r="PC97" s="200"/>
      <c r="PD97" s="200"/>
      <c r="PE97" s="200"/>
      <c r="PF97" s="200"/>
      <c r="PG97" s="202"/>
    </row>
    <row r="98" ht="15.75" customHeight="1">
      <c r="B98" s="203">
        <f t="shared" si="4"/>
        <v>80</v>
      </c>
      <c r="C98" s="204" t="str">
        <f t="shared" si="5"/>
        <v/>
      </c>
      <c r="D98" s="217"/>
      <c r="E98" s="206"/>
      <c r="F98" s="207"/>
      <c r="G98" s="218"/>
      <c r="H98" s="225"/>
      <c r="I98" s="210" t="str">
        <f>IF(ISBLANK(H98),"",
IF(EXACT($J$15,"x"),
WORKDAY(G98,H98-1,Feiertage!$B$6:$B$23),G98+H98-1))</f>
        <v/>
      </c>
      <c r="J98" s="220"/>
      <c r="K98" s="221"/>
      <c r="L98" s="222"/>
      <c r="M98" s="223"/>
      <c r="N98" s="223"/>
      <c r="O98" s="223"/>
      <c r="P98" s="197" t="str">
        <f>IF(ISBLANK(O98),"",
VLOOKUP(O98,Ressourcen!$C$8:$I$25,6,FALSE)-VLOOKUP(O98,Ressourcen!$C$8:$I$25,7,FALSE))</f>
        <v/>
      </c>
      <c r="Q98" s="224"/>
      <c r="R98" s="199"/>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c r="ET98" s="200"/>
      <c r="EU98" s="200"/>
      <c r="EV98" s="200"/>
      <c r="EW98" s="200"/>
      <c r="EX98" s="200"/>
      <c r="EY98" s="200"/>
      <c r="EZ98" s="200"/>
      <c r="FA98" s="200"/>
      <c r="FB98" s="200"/>
      <c r="FC98" s="200"/>
      <c r="FD98" s="200"/>
      <c r="FE98" s="200"/>
      <c r="FF98" s="200"/>
      <c r="FG98" s="200"/>
      <c r="FH98" s="200"/>
      <c r="FI98" s="200"/>
      <c r="FJ98" s="200"/>
      <c r="FK98" s="200"/>
      <c r="FL98" s="200"/>
      <c r="FM98" s="200"/>
      <c r="FN98" s="200"/>
      <c r="FO98" s="200"/>
      <c r="FP98" s="200"/>
      <c r="FQ98" s="200"/>
      <c r="FR98" s="200"/>
      <c r="FS98" s="200"/>
      <c r="FT98" s="200"/>
      <c r="FU98" s="200"/>
      <c r="FV98" s="200"/>
      <c r="FW98" s="200"/>
      <c r="FX98" s="200"/>
      <c r="FY98" s="200"/>
      <c r="FZ98" s="200"/>
      <c r="GA98" s="200"/>
      <c r="GB98" s="200"/>
      <c r="GC98" s="200"/>
      <c r="GD98" s="200"/>
      <c r="GE98" s="200"/>
      <c r="GF98" s="200"/>
      <c r="GG98" s="200"/>
      <c r="GH98" s="200"/>
      <c r="GI98" s="200"/>
      <c r="GJ98" s="200"/>
      <c r="GK98" s="200"/>
      <c r="GL98" s="200"/>
      <c r="GM98" s="200"/>
      <c r="GN98" s="200"/>
      <c r="GO98" s="200"/>
      <c r="GP98" s="200"/>
      <c r="GQ98" s="200"/>
      <c r="GR98" s="200"/>
      <c r="GS98" s="200"/>
      <c r="GT98" s="200"/>
      <c r="GU98" s="200"/>
      <c r="GV98" s="200"/>
      <c r="GW98" s="200"/>
      <c r="GX98" s="200"/>
      <c r="GY98" s="200"/>
      <c r="GZ98" s="200"/>
      <c r="HA98" s="200"/>
      <c r="HB98" s="200"/>
      <c r="HC98" s="200"/>
      <c r="HD98" s="200"/>
      <c r="HE98" s="200"/>
      <c r="HF98" s="200"/>
      <c r="HG98" s="200"/>
      <c r="HH98" s="200"/>
      <c r="HI98" s="200"/>
      <c r="HJ98" s="200"/>
      <c r="HK98" s="200"/>
      <c r="HL98" s="200"/>
      <c r="HM98" s="200"/>
      <c r="HN98" s="200"/>
      <c r="HO98" s="200"/>
      <c r="HP98" s="200"/>
      <c r="HQ98" s="200"/>
      <c r="HR98" s="200"/>
      <c r="HS98" s="200"/>
      <c r="HT98" s="200"/>
      <c r="HU98" s="200"/>
      <c r="HV98" s="200"/>
      <c r="HW98" s="200"/>
      <c r="HX98" s="200"/>
      <c r="HY98" s="200"/>
      <c r="HZ98" s="200"/>
      <c r="IA98" s="200"/>
      <c r="IB98" s="200"/>
      <c r="IC98" s="200"/>
      <c r="ID98" s="200"/>
      <c r="IE98" s="200"/>
      <c r="IF98" s="200"/>
      <c r="IG98" s="200"/>
      <c r="IH98" s="200"/>
      <c r="II98" s="200"/>
      <c r="IJ98" s="200"/>
      <c r="IK98" s="200"/>
      <c r="IL98" s="200"/>
      <c r="IM98" s="200"/>
      <c r="IN98" s="200"/>
      <c r="IO98" s="200"/>
      <c r="IP98" s="200"/>
      <c r="IQ98" s="200"/>
      <c r="IR98" s="200"/>
      <c r="IS98" s="200"/>
      <c r="IT98" s="200"/>
      <c r="IU98" s="200"/>
      <c r="IV98" s="200"/>
      <c r="IW98" s="200"/>
      <c r="IX98" s="200"/>
      <c r="IY98" s="200"/>
      <c r="IZ98" s="200"/>
      <c r="JA98" s="200"/>
      <c r="JB98" s="200"/>
      <c r="JC98" s="200"/>
      <c r="JD98" s="200"/>
      <c r="JE98" s="200"/>
      <c r="JF98" s="200"/>
      <c r="JG98" s="200"/>
      <c r="JH98" s="200"/>
      <c r="JI98" s="200"/>
      <c r="JJ98" s="200"/>
      <c r="JK98" s="200"/>
      <c r="JL98" s="200"/>
      <c r="JM98" s="200"/>
      <c r="JN98" s="200"/>
      <c r="JO98" s="200"/>
      <c r="JP98" s="200"/>
      <c r="JQ98" s="200"/>
      <c r="JR98" s="200"/>
      <c r="JS98" s="200"/>
      <c r="JT98" s="200"/>
      <c r="JU98" s="200"/>
      <c r="JV98" s="200"/>
      <c r="JW98" s="200"/>
      <c r="JX98" s="200"/>
      <c r="JY98" s="200"/>
      <c r="JZ98" s="200"/>
      <c r="KA98" s="200"/>
      <c r="KB98" s="200"/>
      <c r="KC98" s="200"/>
      <c r="KD98" s="200"/>
      <c r="KE98" s="200"/>
      <c r="KF98" s="200"/>
      <c r="KG98" s="200"/>
      <c r="KH98" s="200"/>
      <c r="KI98" s="200"/>
      <c r="KJ98" s="200"/>
      <c r="KK98" s="200"/>
      <c r="KL98" s="200"/>
      <c r="KM98" s="200"/>
      <c r="KN98" s="200"/>
      <c r="KO98" s="200"/>
      <c r="KP98" s="200"/>
      <c r="KQ98" s="200"/>
      <c r="KR98" s="200"/>
      <c r="KS98" s="200"/>
      <c r="KT98" s="200"/>
      <c r="KU98" s="200"/>
      <c r="KV98" s="200"/>
      <c r="KW98" s="200"/>
      <c r="KX98" s="200"/>
      <c r="KY98" s="200"/>
      <c r="KZ98" s="200"/>
      <c r="LA98" s="200"/>
      <c r="LB98" s="200"/>
      <c r="LC98" s="200"/>
      <c r="LD98" s="200"/>
      <c r="LE98" s="200"/>
      <c r="LF98" s="200"/>
      <c r="LG98" s="200"/>
      <c r="LH98" s="200"/>
      <c r="LI98" s="200"/>
      <c r="LJ98" s="200"/>
      <c r="LK98" s="200"/>
      <c r="LL98" s="200"/>
      <c r="LM98" s="200"/>
      <c r="LN98" s="200"/>
      <c r="LO98" s="200"/>
      <c r="LP98" s="200"/>
      <c r="LQ98" s="200"/>
      <c r="LR98" s="200"/>
      <c r="LS98" s="200"/>
      <c r="LT98" s="200"/>
      <c r="LU98" s="200"/>
      <c r="LV98" s="200"/>
      <c r="LW98" s="200"/>
      <c r="LX98" s="200"/>
      <c r="LY98" s="200"/>
      <c r="LZ98" s="200"/>
      <c r="MA98" s="200"/>
      <c r="MB98" s="200"/>
      <c r="MC98" s="200"/>
      <c r="MD98" s="200"/>
      <c r="ME98" s="200"/>
      <c r="MF98" s="200"/>
      <c r="MG98" s="200"/>
      <c r="MH98" s="200"/>
      <c r="MI98" s="200"/>
      <c r="MJ98" s="200"/>
      <c r="MK98" s="200"/>
      <c r="ML98" s="200"/>
      <c r="MM98" s="200"/>
      <c r="MN98" s="200"/>
      <c r="MO98" s="200"/>
      <c r="MP98" s="200"/>
      <c r="MQ98" s="200"/>
      <c r="MR98" s="200"/>
      <c r="MS98" s="200"/>
      <c r="MT98" s="200"/>
      <c r="MU98" s="200"/>
      <c r="MV98" s="200"/>
      <c r="MW98" s="200"/>
      <c r="MX98" s="200"/>
      <c r="MY98" s="200"/>
      <c r="MZ98" s="200"/>
      <c r="NA98" s="200"/>
      <c r="NB98" s="200"/>
      <c r="NC98" s="200"/>
      <c r="ND98" s="200"/>
      <c r="NE98" s="200"/>
      <c r="NF98" s="200"/>
      <c r="NG98" s="200"/>
      <c r="NH98" s="200"/>
      <c r="NI98" s="200"/>
      <c r="NJ98" s="200"/>
      <c r="NK98" s="200"/>
      <c r="NL98" s="200"/>
      <c r="NM98" s="200"/>
      <c r="NN98" s="200"/>
      <c r="NO98" s="200"/>
      <c r="NP98" s="200"/>
      <c r="NQ98" s="200"/>
      <c r="NR98" s="200"/>
      <c r="NS98" s="200"/>
      <c r="NT98" s="200"/>
      <c r="NU98" s="200"/>
      <c r="NV98" s="200"/>
      <c r="NW98" s="200"/>
      <c r="NX98" s="200"/>
      <c r="NY98" s="200"/>
      <c r="NZ98" s="200"/>
      <c r="OA98" s="200"/>
      <c r="OB98" s="200"/>
      <c r="OC98" s="200"/>
      <c r="OD98" s="200"/>
      <c r="OE98" s="200"/>
      <c r="OF98" s="200"/>
      <c r="OG98" s="200"/>
      <c r="OH98" s="200"/>
      <c r="OI98" s="200"/>
      <c r="OJ98" s="200"/>
      <c r="OK98" s="200"/>
      <c r="OL98" s="200"/>
      <c r="OM98" s="200"/>
      <c r="ON98" s="200"/>
      <c r="OO98" s="200"/>
      <c r="OP98" s="200"/>
      <c r="OQ98" s="200"/>
      <c r="OR98" s="200"/>
      <c r="OS98" s="200"/>
      <c r="OT98" s="200"/>
      <c r="OU98" s="200"/>
      <c r="OV98" s="200"/>
      <c r="OW98" s="200"/>
      <c r="OX98" s="200"/>
      <c r="OY98" s="200"/>
      <c r="OZ98" s="200"/>
      <c r="PA98" s="200"/>
      <c r="PB98" s="200"/>
      <c r="PC98" s="200"/>
      <c r="PD98" s="200"/>
      <c r="PE98" s="200"/>
      <c r="PF98" s="200"/>
      <c r="PG98" s="202"/>
    </row>
    <row r="99" ht="15.75" customHeight="1">
      <c r="B99" s="203">
        <f t="shared" si="4"/>
        <v>81</v>
      </c>
      <c r="C99" s="204" t="str">
        <f t="shared" si="5"/>
        <v/>
      </c>
      <c r="D99" s="217"/>
      <c r="E99" s="206"/>
      <c r="F99" s="217"/>
      <c r="G99" s="218"/>
      <c r="H99" s="225"/>
      <c r="I99" s="210" t="str">
        <f>IF(ISBLANK(H99),"",
IF(EXACT($J$15,"x"),
WORKDAY(G99,H99-1,Feiertage!$B$6:$B$23),G99+H99-1))</f>
        <v/>
      </c>
      <c r="J99" s="220"/>
      <c r="K99" s="221"/>
      <c r="L99" s="222"/>
      <c r="M99" s="223"/>
      <c r="N99" s="223"/>
      <c r="O99" s="223"/>
      <c r="P99" s="197" t="str">
        <f>IF(ISBLANK(O99),"",
VLOOKUP(O99,Ressourcen!$C$8:$I$25,6,FALSE)-VLOOKUP(O99,Ressourcen!$C$8:$I$25,7,FALSE))</f>
        <v/>
      </c>
      <c r="Q99" s="224"/>
      <c r="R99" s="199"/>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c r="FN99" s="200"/>
      <c r="FO99" s="200"/>
      <c r="FP99" s="200"/>
      <c r="FQ99" s="200"/>
      <c r="FR99" s="200"/>
      <c r="FS99" s="200"/>
      <c r="FT99" s="200"/>
      <c r="FU99" s="200"/>
      <c r="FV99" s="200"/>
      <c r="FW99" s="200"/>
      <c r="FX99" s="200"/>
      <c r="FY99" s="200"/>
      <c r="FZ99" s="200"/>
      <c r="GA99" s="200"/>
      <c r="GB99" s="200"/>
      <c r="GC99" s="200"/>
      <c r="GD99" s="200"/>
      <c r="GE99" s="200"/>
      <c r="GF99" s="200"/>
      <c r="GG99" s="200"/>
      <c r="GH99" s="200"/>
      <c r="GI99" s="200"/>
      <c r="GJ99" s="200"/>
      <c r="GK99" s="200"/>
      <c r="GL99" s="200"/>
      <c r="GM99" s="200"/>
      <c r="GN99" s="200"/>
      <c r="GO99" s="200"/>
      <c r="GP99" s="200"/>
      <c r="GQ99" s="200"/>
      <c r="GR99" s="200"/>
      <c r="GS99" s="200"/>
      <c r="GT99" s="200"/>
      <c r="GU99" s="200"/>
      <c r="GV99" s="200"/>
      <c r="GW99" s="200"/>
      <c r="GX99" s="200"/>
      <c r="GY99" s="200"/>
      <c r="GZ99" s="200"/>
      <c r="HA99" s="200"/>
      <c r="HB99" s="200"/>
      <c r="HC99" s="200"/>
      <c r="HD99" s="200"/>
      <c r="HE99" s="200"/>
      <c r="HF99" s="200"/>
      <c r="HG99" s="200"/>
      <c r="HH99" s="200"/>
      <c r="HI99" s="200"/>
      <c r="HJ99" s="200"/>
      <c r="HK99" s="200"/>
      <c r="HL99" s="200"/>
      <c r="HM99" s="200"/>
      <c r="HN99" s="200"/>
      <c r="HO99" s="200"/>
      <c r="HP99" s="200"/>
      <c r="HQ99" s="200"/>
      <c r="HR99" s="200"/>
      <c r="HS99" s="200"/>
      <c r="HT99" s="200"/>
      <c r="HU99" s="200"/>
      <c r="HV99" s="200"/>
      <c r="HW99" s="200"/>
      <c r="HX99" s="200"/>
      <c r="HY99" s="200"/>
      <c r="HZ99" s="200"/>
      <c r="IA99" s="200"/>
      <c r="IB99" s="200"/>
      <c r="IC99" s="200"/>
      <c r="ID99" s="200"/>
      <c r="IE99" s="200"/>
      <c r="IF99" s="200"/>
      <c r="IG99" s="200"/>
      <c r="IH99" s="200"/>
      <c r="II99" s="200"/>
      <c r="IJ99" s="200"/>
      <c r="IK99" s="200"/>
      <c r="IL99" s="200"/>
      <c r="IM99" s="200"/>
      <c r="IN99" s="200"/>
      <c r="IO99" s="200"/>
      <c r="IP99" s="200"/>
      <c r="IQ99" s="200"/>
      <c r="IR99" s="200"/>
      <c r="IS99" s="200"/>
      <c r="IT99" s="200"/>
      <c r="IU99" s="200"/>
      <c r="IV99" s="200"/>
      <c r="IW99" s="200"/>
      <c r="IX99" s="200"/>
      <c r="IY99" s="200"/>
      <c r="IZ99" s="200"/>
      <c r="JA99" s="200"/>
      <c r="JB99" s="200"/>
      <c r="JC99" s="200"/>
      <c r="JD99" s="200"/>
      <c r="JE99" s="200"/>
      <c r="JF99" s="200"/>
      <c r="JG99" s="200"/>
      <c r="JH99" s="200"/>
      <c r="JI99" s="200"/>
      <c r="JJ99" s="200"/>
      <c r="JK99" s="200"/>
      <c r="JL99" s="200"/>
      <c r="JM99" s="200"/>
      <c r="JN99" s="200"/>
      <c r="JO99" s="200"/>
      <c r="JP99" s="200"/>
      <c r="JQ99" s="200"/>
      <c r="JR99" s="200"/>
      <c r="JS99" s="200"/>
      <c r="JT99" s="200"/>
      <c r="JU99" s="200"/>
      <c r="JV99" s="200"/>
      <c r="JW99" s="200"/>
      <c r="JX99" s="200"/>
      <c r="JY99" s="200"/>
      <c r="JZ99" s="200"/>
      <c r="KA99" s="200"/>
      <c r="KB99" s="200"/>
      <c r="KC99" s="200"/>
      <c r="KD99" s="200"/>
      <c r="KE99" s="200"/>
      <c r="KF99" s="200"/>
      <c r="KG99" s="200"/>
      <c r="KH99" s="200"/>
      <c r="KI99" s="200"/>
      <c r="KJ99" s="200"/>
      <c r="KK99" s="200"/>
      <c r="KL99" s="200"/>
      <c r="KM99" s="200"/>
      <c r="KN99" s="200"/>
      <c r="KO99" s="200"/>
      <c r="KP99" s="200"/>
      <c r="KQ99" s="200"/>
      <c r="KR99" s="200"/>
      <c r="KS99" s="200"/>
      <c r="KT99" s="200"/>
      <c r="KU99" s="200"/>
      <c r="KV99" s="200"/>
      <c r="KW99" s="200"/>
      <c r="KX99" s="200"/>
      <c r="KY99" s="200"/>
      <c r="KZ99" s="200"/>
      <c r="LA99" s="200"/>
      <c r="LB99" s="200"/>
      <c r="LC99" s="200"/>
      <c r="LD99" s="200"/>
      <c r="LE99" s="200"/>
      <c r="LF99" s="200"/>
      <c r="LG99" s="200"/>
      <c r="LH99" s="200"/>
      <c r="LI99" s="200"/>
      <c r="LJ99" s="200"/>
      <c r="LK99" s="200"/>
      <c r="LL99" s="200"/>
      <c r="LM99" s="200"/>
      <c r="LN99" s="200"/>
      <c r="LO99" s="200"/>
      <c r="LP99" s="200"/>
      <c r="LQ99" s="200"/>
      <c r="LR99" s="200"/>
      <c r="LS99" s="200"/>
      <c r="LT99" s="200"/>
      <c r="LU99" s="200"/>
      <c r="LV99" s="200"/>
      <c r="LW99" s="200"/>
      <c r="LX99" s="200"/>
      <c r="LY99" s="200"/>
      <c r="LZ99" s="200"/>
      <c r="MA99" s="200"/>
      <c r="MB99" s="200"/>
      <c r="MC99" s="200"/>
      <c r="MD99" s="200"/>
      <c r="ME99" s="200"/>
      <c r="MF99" s="200"/>
      <c r="MG99" s="200"/>
      <c r="MH99" s="200"/>
      <c r="MI99" s="200"/>
      <c r="MJ99" s="200"/>
      <c r="MK99" s="200"/>
      <c r="ML99" s="200"/>
      <c r="MM99" s="200"/>
      <c r="MN99" s="200"/>
      <c r="MO99" s="200"/>
      <c r="MP99" s="200"/>
      <c r="MQ99" s="200"/>
      <c r="MR99" s="200"/>
      <c r="MS99" s="200"/>
      <c r="MT99" s="200"/>
      <c r="MU99" s="200"/>
      <c r="MV99" s="200"/>
      <c r="MW99" s="200"/>
      <c r="MX99" s="200"/>
      <c r="MY99" s="200"/>
      <c r="MZ99" s="200"/>
      <c r="NA99" s="200"/>
      <c r="NB99" s="200"/>
      <c r="NC99" s="200"/>
      <c r="ND99" s="200"/>
      <c r="NE99" s="200"/>
      <c r="NF99" s="200"/>
      <c r="NG99" s="200"/>
      <c r="NH99" s="200"/>
      <c r="NI99" s="200"/>
      <c r="NJ99" s="200"/>
      <c r="NK99" s="200"/>
      <c r="NL99" s="200"/>
      <c r="NM99" s="200"/>
      <c r="NN99" s="200"/>
      <c r="NO99" s="200"/>
      <c r="NP99" s="200"/>
      <c r="NQ99" s="200"/>
      <c r="NR99" s="200"/>
      <c r="NS99" s="200"/>
      <c r="NT99" s="200"/>
      <c r="NU99" s="200"/>
      <c r="NV99" s="200"/>
      <c r="NW99" s="200"/>
      <c r="NX99" s="200"/>
      <c r="NY99" s="200"/>
      <c r="NZ99" s="200"/>
      <c r="OA99" s="200"/>
      <c r="OB99" s="200"/>
      <c r="OC99" s="200"/>
      <c r="OD99" s="200"/>
      <c r="OE99" s="200"/>
      <c r="OF99" s="200"/>
      <c r="OG99" s="200"/>
      <c r="OH99" s="200"/>
      <c r="OI99" s="200"/>
      <c r="OJ99" s="200"/>
      <c r="OK99" s="200"/>
      <c r="OL99" s="200"/>
      <c r="OM99" s="200"/>
      <c r="ON99" s="200"/>
      <c r="OO99" s="200"/>
      <c r="OP99" s="200"/>
      <c r="OQ99" s="200"/>
      <c r="OR99" s="200"/>
      <c r="OS99" s="200"/>
      <c r="OT99" s="200"/>
      <c r="OU99" s="200"/>
      <c r="OV99" s="200"/>
      <c r="OW99" s="200"/>
      <c r="OX99" s="200"/>
      <c r="OY99" s="200"/>
      <c r="OZ99" s="200"/>
      <c r="PA99" s="200"/>
      <c r="PB99" s="200"/>
      <c r="PC99" s="200"/>
      <c r="PD99" s="200"/>
      <c r="PE99" s="200"/>
      <c r="PF99" s="200"/>
      <c r="PG99" s="202"/>
    </row>
    <row r="100" ht="15.75" customHeight="1">
      <c r="B100" s="203">
        <f t="shared" si="4"/>
        <v>82</v>
      </c>
      <c r="C100" s="204" t="str">
        <f t="shared" si="5"/>
        <v/>
      </c>
      <c r="D100" s="217"/>
      <c r="E100" s="206"/>
      <c r="F100" s="207"/>
      <c r="G100" s="218"/>
      <c r="H100" s="225"/>
      <c r="I100" s="210" t="str">
        <f>IF(ISBLANK(H100),"",
IF(EXACT($J$15,"x"),
WORKDAY(G100,H100-1,Feiertage!$B$6:$B$23),G100+H100-1))</f>
        <v/>
      </c>
      <c r="J100" s="220"/>
      <c r="K100" s="221"/>
      <c r="L100" s="222"/>
      <c r="M100" s="223"/>
      <c r="N100" s="223"/>
      <c r="O100" s="223"/>
      <c r="P100" s="197" t="str">
        <f>IF(ISBLANK(O100),"",
VLOOKUP(O100,Ressourcen!$C$8:$I$25,6,FALSE)-VLOOKUP(O100,Ressourcen!$C$8:$I$25,7,FALSE))</f>
        <v/>
      </c>
      <c r="Q100" s="224"/>
      <c r="R100" s="199"/>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0"/>
      <c r="CB100" s="200"/>
      <c r="CC100" s="200"/>
      <c r="CD100" s="200"/>
      <c r="CE100" s="200"/>
      <c r="CF100" s="200"/>
      <c r="CG100" s="200"/>
      <c r="CH100" s="200"/>
      <c r="CI100" s="200"/>
      <c r="CJ100" s="200"/>
      <c r="CK100" s="200"/>
      <c r="CL100" s="200"/>
      <c r="CM100" s="200"/>
      <c r="CN100" s="200"/>
      <c r="CO100" s="200"/>
      <c r="CP100" s="200"/>
      <c r="CQ100" s="200"/>
      <c r="CR100" s="200"/>
      <c r="CS100" s="200"/>
      <c r="CT100" s="200"/>
      <c r="CU100" s="200"/>
      <c r="CV100" s="200"/>
      <c r="CW100" s="200"/>
      <c r="CX100" s="200"/>
      <c r="CY100" s="200"/>
      <c r="CZ100" s="200"/>
      <c r="DA100" s="200"/>
      <c r="DB100" s="200"/>
      <c r="DC100" s="200"/>
      <c r="DD100" s="200"/>
      <c r="DE100" s="200"/>
      <c r="DF100" s="200"/>
      <c r="DG100" s="200"/>
      <c r="DH100" s="200"/>
      <c r="DI100" s="200"/>
      <c r="DJ100" s="200"/>
      <c r="DK100" s="200"/>
      <c r="DL100" s="200"/>
      <c r="DM100" s="200"/>
      <c r="DN100" s="200"/>
      <c r="DO100" s="200"/>
      <c r="DP100" s="200"/>
      <c r="DQ100" s="200"/>
      <c r="DR100" s="200"/>
      <c r="DS100" s="200"/>
      <c r="DT100" s="200"/>
      <c r="DU100" s="200"/>
      <c r="DV100" s="200"/>
      <c r="DW100" s="200"/>
      <c r="DX100" s="200"/>
      <c r="DY100" s="200"/>
      <c r="DZ100" s="200"/>
      <c r="EA100" s="200"/>
      <c r="EB100" s="200"/>
      <c r="EC100" s="200"/>
      <c r="ED100" s="200"/>
      <c r="EE100" s="200"/>
      <c r="EF100" s="200"/>
      <c r="EG100" s="200"/>
      <c r="EH100" s="200"/>
      <c r="EI100" s="200"/>
      <c r="EJ100" s="200"/>
      <c r="EK100" s="200"/>
      <c r="EL100" s="200"/>
      <c r="EM100" s="200"/>
      <c r="EN100" s="200"/>
      <c r="EO100" s="200"/>
      <c r="EP100" s="200"/>
      <c r="EQ100" s="200"/>
      <c r="ER100" s="200"/>
      <c r="ES100" s="200"/>
      <c r="ET100" s="200"/>
      <c r="EU100" s="200"/>
      <c r="EV100" s="200"/>
      <c r="EW100" s="200"/>
      <c r="EX100" s="200"/>
      <c r="EY100" s="200"/>
      <c r="EZ100" s="200"/>
      <c r="FA100" s="200"/>
      <c r="FB100" s="200"/>
      <c r="FC100" s="200"/>
      <c r="FD100" s="200"/>
      <c r="FE100" s="200"/>
      <c r="FF100" s="200"/>
      <c r="FG100" s="200"/>
      <c r="FH100" s="200"/>
      <c r="FI100" s="200"/>
      <c r="FJ100" s="200"/>
      <c r="FK100" s="200"/>
      <c r="FL100" s="200"/>
      <c r="FM100" s="200"/>
      <c r="FN100" s="200"/>
      <c r="FO100" s="200"/>
      <c r="FP100" s="200"/>
      <c r="FQ100" s="200"/>
      <c r="FR100" s="200"/>
      <c r="FS100" s="200"/>
      <c r="FT100" s="200"/>
      <c r="FU100" s="200"/>
      <c r="FV100" s="200"/>
      <c r="FW100" s="200"/>
      <c r="FX100" s="200"/>
      <c r="FY100" s="200"/>
      <c r="FZ100" s="200"/>
      <c r="GA100" s="200"/>
      <c r="GB100" s="200"/>
      <c r="GC100" s="200"/>
      <c r="GD100" s="200"/>
      <c r="GE100" s="200"/>
      <c r="GF100" s="200"/>
      <c r="GG100" s="200"/>
      <c r="GH100" s="200"/>
      <c r="GI100" s="200"/>
      <c r="GJ100" s="200"/>
      <c r="GK100" s="200"/>
      <c r="GL100" s="200"/>
      <c r="GM100" s="200"/>
      <c r="GN100" s="200"/>
      <c r="GO100" s="200"/>
      <c r="GP100" s="200"/>
      <c r="GQ100" s="200"/>
      <c r="GR100" s="200"/>
      <c r="GS100" s="200"/>
      <c r="GT100" s="200"/>
      <c r="GU100" s="200"/>
      <c r="GV100" s="200"/>
      <c r="GW100" s="200"/>
      <c r="GX100" s="200"/>
      <c r="GY100" s="200"/>
      <c r="GZ100" s="200"/>
      <c r="HA100" s="200"/>
      <c r="HB100" s="200"/>
      <c r="HC100" s="200"/>
      <c r="HD100" s="200"/>
      <c r="HE100" s="200"/>
      <c r="HF100" s="200"/>
      <c r="HG100" s="200"/>
      <c r="HH100" s="200"/>
      <c r="HI100" s="200"/>
      <c r="HJ100" s="200"/>
      <c r="HK100" s="200"/>
      <c r="HL100" s="200"/>
      <c r="HM100" s="200"/>
      <c r="HN100" s="200"/>
      <c r="HO100" s="200"/>
      <c r="HP100" s="200"/>
      <c r="HQ100" s="200"/>
      <c r="HR100" s="200"/>
      <c r="HS100" s="200"/>
      <c r="HT100" s="200"/>
      <c r="HU100" s="200"/>
      <c r="HV100" s="200"/>
      <c r="HW100" s="200"/>
      <c r="HX100" s="200"/>
      <c r="HY100" s="200"/>
      <c r="HZ100" s="200"/>
      <c r="IA100" s="200"/>
      <c r="IB100" s="200"/>
      <c r="IC100" s="200"/>
      <c r="ID100" s="200"/>
      <c r="IE100" s="200"/>
      <c r="IF100" s="200"/>
      <c r="IG100" s="200"/>
      <c r="IH100" s="200"/>
      <c r="II100" s="200"/>
      <c r="IJ100" s="200"/>
      <c r="IK100" s="200"/>
      <c r="IL100" s="200"/>
      <c r="IM100" s="200"/>
      <c r="IN100" s="200"/>
      <c r="IO100" s="200"/>
      <c r="IP100" s="200"/>
      <c r="IQ100" s="200"/>
      <c r="IR100" s="200"/>
      <c r="IS100" s="200"/>
      <c r="IT100" s="200"/>
      <c r="IU100" s="200"/>
      <c r="IV100" s="200"/>
      <c r="IW100" s="200"/>
      <c r="IX100" s="200"/>
      <c r="IY100" s="200"/>
      <c r="IZ100" s="200"/>
      <c r="JA100" s="200"/>
      <c r="JB100" s="200"/>
      <c r="JC100" s="200"/>
      <c r="JD100" s="200"/>
      <c r="JE100" s="200"/>
      <c r="JF100" s="200"/>
      <c r="JG100" s="200"/>
      <c r="JH100" s="200"/>
      <c r="JI100" s="200"/>
      <c r="JJ100" s="200"/>
      <c r="JK100" s="200"/>
      <c r="JL100" s="200"/>
      <c r="JM100" s="200"/>
      <c r="JN100" s="200"/>
      <c r="JO100" s="200"/>
      <c r="JP100" s="200"/>
      <c r="JQ100" s="200"/>
      <c r="JR100" s="200"/>
      <c r="JS100" s="200"/>
      <c r="JT100" s="200"/>
      <c r="JU100" s="200"/>
      <c r="JV100" s="200"/>
      <c r="JW100" s="200"/>
      <c r="JX100" s="200"/>
      <c r="JY100" s="200"/>
      <c r="JZ100" s="200"/>
      <c r="KA100" s="200"/>
      <c r="KB100" s="200"/>
      <c r="KC100" s="200"/>
      <c r="KD100" s="200"/>
      <c r="KE100" s="200"/>
      <c r="KF100" s="200"/>
      <c r="KG100" s="200"/>
      <c r="KH100" s="200"/>
      <c r="KI100" s="200"/>
      <c r="KJ100" s="200"/>
      <c r="KK100" s="200"/>
      <c r="KL100" s="200"/>
      <c r="KM100" s="200"/>
      <c r="KN100" s="200"/>
      <c r="KO100" s="200"/>
      <c r="KP100" s="200"/>
      <c r="KQ100" s="200"/>
      <c r="KR100" s="200"/>
      <c r="KS100" s="200"/>
      <c r="KT100" s="200"/>
      <c r="KU100" s="200"/>
      <c r="KV100" s="200"/>
      <c r="KW100" s="200"/>
      <c r="KX100" s="200"/>
      <c r="KY100" s="200"/>
      <c r="KZ100" s="200"/>
      <c r="LA100" s="200"/>
      <c r="LB100" s="200"/>
      <c r="LC100" s="200"/>
      <c r="LD100" s="200"/>
      <c r="LE100" s="200"/>
      <c r="LF100" s="200"/>
      <c r="LG100" s="200"/>
      <c r="LH100" s="200"/>
      <c r="LI100" s="200"/>
      <c r="LJ100" s="200"/>
      <c r="LK100" s="200"/>
      <c r="LL100" s="200"/>
      <c r="LM100" s="200"/>
      <c r="LN100" s="200"/>
      <c r="LO100" s="200"/>
      <c r="LP100" s="200"/>
      <c r="LQ100" s="200"/>
      <c r="LR100" s="200"/>
      <c r="LS100" s="200"/>
      <c r="LT100" s="200"/>
      <c r="LU100" s="200"/>
      <c r="LV100" s="200"/>
      <c r="LW100" s="200"/>
      <c r="LX100" s="200"/>
      <c r="LY100" s="200"/>
      <c r="LZ100" s="200"/>
      <c r="MA100" s="200"/>
      <c r="MB100" s="200"/>
      <c r="MC100" s="200"/>
      <c r="MD100" s="200"/>
      <c r="ME100" s="200"/>
      <c r="MF100" s="200"/>
      <c r="MG100" s="200"/>
      <c r="MH100" s="200"/>
      <c r="MI100" s="200"/>
      <c r="MJ100" s="200"/>
      <c r="MK100" s="200"/>
      <c r="ML100" s="200"/>
      <c r="MM100" s="200"/>
      <c r="MN100" s="200"/>
      <c r="MO100" s="200"/>
      <c r="MP100" s="200"/>
      <c r="MQ100" s="200"/>
      <c r="MR100" s="200"/>
      <c r="MS100" s="200"/>
      <c r="MT100" s="200"/>
      <c r="MU100" s="200"/>
      <c r="MV100" s="200"/>
      <c r="MW100" s="200"/>
      <c r="MX100" s="200"/>
      <c r="MY100" s="200"/>
      <c r="MZ100" s="200"/>
      <c r="NA100" s="200"/>
      <c r="NB100" s="200"/>
      <c r="NC100" s="200"/>
      <c r="ND100" s="200"/>
      <c r="NE100" s="200"/>
      <c r="NF100" s="200"/>
      <c r="NG100" s="200"/>
      <c r="NH100" s="200"/>
      <c r="NI100" s="200"/>
      <c r="NJ100" s="200"/>
      <c r="NK100" s="200"/>
      <c r="NL100" s="200"/>
      <c r="NM100" s="200"/>
      <c r="NN100" s="200"/>
      <c r="NO100" s="200"/>
      <c r="NP100" s="200"/>
      <c r="NQ100" s="200"/>
      <c r="NR100" s="200"/>
      <c r="NS100" s="200"/>
      <c r="NT100" s="200"/>
      <c r="NU100" s="200"/>
      <c r="NV100" s="200"/>
      <c r="NW100" s="200"/>
      <c r="NX100" s="200"/>
      <c r="NY100" s="200"/>
      <c r="NZ100" s="200"/>
      <c r="OA100" s="200"/>
      <c r="OB100" s="200"/>
      <c r="OC100" s="200"/>
      <c r="OD100" s="200"/>
      <c r="OE100" s="200"/>
      <c r="OF100" s="200"/>
      <c r="OG100" s="200"/>
      <c r="OH100" s="200"/>
      <c r="OI100" s="200"/>
      <c r="OJ100" s="200"/>
      <c r="OK100" s="200"/>
      <c r="OL100" s="200"/>
      <c r="OM100" s="200"/>
      <c r="ON100" s="200"/>
      <c r="OO100" s="200"/>
      <c r="OP100" s="200"/>
      <c r="OQ100" s="200"/>
      <c r="OR100" s="200"/>
      <c r="OS100" s="200"/>
      <c r="OT100" s="200"/>
      <c r="OU100" s="200"/>
      <c r="OV100" s="200"/>
      <c r="OW100" s="200"/>
      <c r="OX100" s="200"/>
      <c r="OY100" s="200"/>
      <c r="OZ100" s="200"/>
      <c r="PA100" s="200"/>
      <c r="PB100" s="200"/>
      <c r="PC100" s="200"/>
      <c r="PD100" s="200"/>
      <c r="PE100" s="200"/>
      <c r="PF100" s="200"/>
      <c r="PG100" s="202"/>
    </row>
    <row r="101" ht="15.75" customHeight="1">
      <c r="B101" s="203">
        <f t="shared" si="4"/>
        <v>83</v>
      </c>
      <c r="C101" s="204" t="str">
        <f t="shared" si="5"/>
        <v/>
      </c>
      <c r="D101" s="217"/>
      <c r="E101" s="206"/>
      <c r="F101" s="217"/>
      <c r="G101" s="218"/>
      <c r="H101" s="225"/>
      <c r="I101" s="210" t="str">
        <f>IF(ISBLANK(H101),"",
IF(EXACT($J$15,"x"),
WORKDAY(G101,H101-1,Feiertage!$B$6:$B$23),G101+H101-1))</f>
        <v/>
      </c>
      <c r="J101" s="220"/>
      <c r="K101" s="221"/>
      <c r="L101" s="222"/>
      <c r="M101" s="223"/>
      <c r="N101" s="223"/>
      <c r="O101" s="223"/>
      <c r="P101" s="197" t="str">
        <f>IF(ISBLANK(O101),"",
VLOOKUP(O101,Ressourcen!$C$8:$I$25,6,FALSE)-VLOOKUP(O101,Ressourcen!$C$8:$I$25,7,FALSE))</f>
        <v/>
      </c>
      <c r="Q101" s="224"/>
      <c r="R101" s="199"/>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200"/>
      <c r="DM101" s="200"/>
      <c r="DN101" s="200"/>
      <c r="DO101" s="200"/>
      <c r="DP101" s="200"/>
      <c r="DQ101" s="200"/>
      <c r="DR101" s="200"/>
      <c r="DS101" s="200"/>
      <c r="DT101" s="200"/>
      <c r="DU101" s="200"/>
      <c r="DV101" s="200"/>
      <c r="DW101" s="200"/>
      <c r="DX101" s="200"/>
      <c r="DY101" s="200"/>
      <c r="DZ101" s="200"/>
      <c r="EA101" s="200"/>
      <c r="EB101" s="200"/>
      <c r="EC101" s="200"/>
      <c r="ED101" s="200"/>
      <c r="EE101" s="200"/>
      <c r="EF101" s="200"/>
      <c r="EG101" s="200"/>
      <c r="EH101" s="200"/>
      <c r="EI101" s="200"/>
      <c r="EJ101" s="200"/>
      <c r="EK101" s="200"/>
      <c r="EL101" s="200"/>
      <c r="EM101" s="200"/>
      <c r="EN101" s="200"/>
      <c r="EO101" s="200"/>
      <c r="EP101" s="200"/>
      <c r="EQ101" s="200"/>
      <c r="ER101" s="200"/>
      <c r="ES101" s="200"/>
      <c r="ET101" s="200"/>
      <c r="EU101" s="200"/>
      <c r="EV101" s="200"/>
      <c r="EW101" s="200"/>
      <c r="EX101" s="200"/>
      <c r="EY101" s="200"/>
      <c r="EZ101" s="200"/>
      <c r="FA101" s="200"/>
      <c r="FB101" s="200"/>
      <c r="FC101" s="200"/>
      <c r="FD101" s="200"/>
      <c r="FE101" s="200"/>
      <c r="FF101" s="200"/>
      <c r="FG101" s="200"/>
      <c r="FH101" s="200"/>
      <c r="FI101" s="200"/>
      <c r="FJ101" s="200"/>
      <c r="FK101" s="200"/>
      <c r="FL101" s="200"/>
      <c r="FM101" s="200"/>
      <c r="FN101" s="200"/>
      <c r="FO101" s="200"/>
      <c r="FP101" s="200"/>
      <c r="FQ101" s="200"/>
      <c r="FR101" s="200"/>
      <c r="FS101" s="200"/>
      <c r="FT101" s="200"/>
      <c r="FU101" s="200"/>
      <c r="FV101" s="200"/>
      <c r="FW101" s="200"/>
      <c r="FX101" s="200"/>
      <c r="FY101" s="200"/>
      <c r="FZ101" s="200"/>
      <c r="GA101" s="200"/>
      <c r="GB101" s="200"/>
      <c r="GC101" s="200"/>
      <c r="GD101" s="200"/>
      <c r="GE101" s="200"/>
      <c r="GF101" s="200"/>
      <c r="GG101" s="200"/>
      <c r="GH101" s="200"/>
      <c r="GI101" s="200"/>
      <c r="GJ101" s="200"/>
      <c r="GK101" s="200"/>
      <c r="GL101" s="200"/>
      <c r="GM101" s="200"/>
      <c r="GN101" s="200"/>
      <c r="GO101" s="200"/>
      <c r="GP101" s="200"/>
      <c r="GQ101" s="200"/>
      <c r="GR101" s="200"/>
      <c r="GS101" s="200"/>
      <c r="GT101" s="200"/>
      <c r="GU101" s="200"/>
      <c r="GV101" s="200"/>
      <c r="GW101" s="200"/>
      <c r="GX101" s="200"/>
      <c r="GY101" s="200"/>
      <c r="GZ101" s="200"/>
      <c r="HA101" s="200"/>
      <c r="HB101" s="200"/>
      <c r="HC101" s="200"/>
      <c r="HD101" s="200"/>
      <c r="HE101" s="200"/>
      <c r="HF101" s="200"/>
      <c r="HG101" s="200"/>
      <c r="HH101" s="200"/>
      <c r="HI101" s="200"/>
      <c r="HJ101" s="200"/>
      <c r="HK101" s="200"/>
      <c r="HL101" s="200"/>
      <c r="HM101" s="200"/>
      <c r="HN101" s="200"/>
      <c r="HO101" s="200"/>
      <c r="HP101" s="200"/>
      <c r="HQ101" s="200"/>
      <c r="HR101" s="200"/>
      <c r="HS101" s="200"/>
      <c r="HT101" s="200"/>
      <c r="HU101" s="200"/>
      <c r="HV101" s="200"/>
      <c r="HW101" s="200"/>
      <c r="HX101" s="200"/>
      <c r="HY101" s="200"/>
      <c r="HZ101" s="200"/>
      <c r="IA101" s="200"/>
      <c r="IB101" s="200"/>
      <c r="IC101" s="200"/>
      <c r="ID101" s="200"/>
      <c r="IE101" s="200"/>
      <c r="IF101" s="200"/>
      <c r="IG101" s="200"/>
      <c r="IH101" s="200"/>
      <c r="II101" s="200"/>
      <c r="IJ101" s="200"/>
      <c r="IK101" s="200"/>
      <c r="IL101" s="200"/>
      <c r="IM101" s="200"/>
      <c r="IN101" s="200"/>
      <c r="IO101" s="200"/>
      <c r="IP101" s="200"/>
      <c r="IQ101" s="200"/>
      <c r="IR101" s="200"/>
      <c r="IS101" s="200"/>
      <c r="IT101" s="200"/>
      <c r="IU101" s="200"/>
      <c r="IV101" s="200"/>
      <c r="IW101" s="200"/>
      <c r="IX101" s="200"/>
      <c r="IY101" s="200"/>
      <c r="IZ101" s="200"/>
      <c r="JA101" s="200"/>
      <c r="JB101" s="200"/>
      <c r="JC101" s="200"/>
      <c r="JD101" s="200"/>
      <c r="JE101" s="200"/>
      <c r="JF101" s="200"/>
      <c r="JG101" s="200"/>
      <c r="JH101" s="200"/>
      <c r="JI101" s="200"/>
      <c r="JJ101" s="200"/>
      <c r="JK101" s="200"/>
      <c r="JL101" s="200"/>
      <c r="JM101" s="200"/>
      <c r="JN101" s="200"/>
      <c r="JO101" s="200"/>
      <c r="JP101" s="200"/>
      <c r="JQ101" s="200"/>
      <c r="JR101" s="200"/>
      <c r="JS101" s="200"/>
      <c r="JT101" s="200"/>
      <c r="JU101" s="200"/>
      <c r="JV101" s="200"/>
      <c r="JW101" s="200"/>
      <c r="JX101" s="200"/>
      <c r="JY101" s="200"/>
      <c r="JZ101" s="200"/>
      <c r="KA101" s="200"/>
      <c r="KB101" s="200"/>
      <c r="KC101" s="200"/>
      <c r="KD101" s="200"/>
      <c r="KE101" s="200"/>
      <c r="KF101" s="200"/>
      <c r="KG101" s="200"/>
      <c r="KH101" s="200"/>
      <c r="KI101" s="200"/>
      <c r="KJ101" s="200"/>
      <c r="KK101" s="200"/>
      <c r="KL101" s="200"/>
      <c r="KM101" s="200"/>
      <c r="KN101" s="200"/>
      <c r="KO101" s="200"/>
      <c r="KP101" s="200"/>
      <c r="KQ101" s="200"/>
      <c r="KR101" s="200"/>
      <c r="KS101" s="200"/>
      <c r="KT101" s="200"/>
      <c r="KU101" s="200"/>
      <c r="KV101" s="200"/>
      <c r="KW101" s="200"/>
      <c r="KX101" s="200"/>
      <c r="KY101" s="200"/>
      <c r="KZ101" s="200"/>
      <c r="LA101" s="200"/>
      <c r="LB101" s="200"/>
      <c r="LC101" s="200"/>
      <c r="LD101" s="200"/>
      <c r="LE101" s="200"/>
      <c r="LF101" s="200"/>
      <c r="LG101" s="200"/>
      <c r="LH101" s="200"/>
      <c r="LI101" s="200"/>
      <c r="LJ101" s="200"/>
      <c r="LK101" s="200"/>
      <c r="LL101" s="200"/>
      <c r="LM101" s="200"/>
      <c r="LN101" s="200"/>
      <c r="LO101" s="200"/>
      <c r="LP101" s="200"/>
      <c r="LQ101" s="200"/>
      <c r="LR101" s="200"/>
      <c r="LS101" s="200"/>
      <c r="LT101" s="200"/>
      <c r="LU101" s="200"/>
      <c r="LV101" s="200"/>
      <c r="LW101" s="200"/>
      <c r="LX101" s="200"/>
      <c r="LY101" s="200"/>
      <c r="LZ101" s="200"/>
      <c r="MA101" s="200"/>
      <c r="MB101" s="200"/>
      <c r="MC101" s="200"/>
      <c r="MD101" s="200"/>
      <c r="ME101" s="200"/>
      <c r="MF101" s="200"/>
      <c r="MG101" s="200"/>
      <c r="MH101" s="200"/>
      <c r="MI101" s="200"/>
      <c r="MJ101" s="200"/>
      <c r="MK101" s="200"/>
      <c r="ML101" s="200"/>
      <c r="MM101" s="200"/>
      <c r="MN101" s="200"/>
      <c r="MO101" s="200"/>
      <c r="MP101" s="200"/>
      <c r="MQ101" s="200"/>
      <c r="MR101" s="200"/>
      <c r="MS101" s="200"/>
      <c r="MT101" s="200"/>
      <c r="MU101" s="200"/>
      <c r="MV101" s="200"/>
      <c r="MW101" s="200"/>
      <c r="MX101" s="200"/>
      <c r="MY101" s="200"/>
      <c r="MZ101" s="200"/>
      <c r="NA101" s="200"/>
      <c r="NB101" s="200"/>
      <c r="NC101" s="200"/>
      <c r="ND101" s="200"/>
      <c r="NE101" s="200"/>
      <c r="NF101" s="200"/>
      <c r="NG101" s="200"/>
      <c r="NH101" s="200"/>
      <c r="NI101" s="200"/>
      <c r="NJ101" s="200"/>
      <c r="NK101" s="200"/>
      <c r="NL101" s="200"/>
      <c r="NM101" s="200"/>
      <c r="NN101" s="200"/>
      <c r="NO101" s="200"/>
      <c r="NP101" s="200"/>
      <c r="NQ101" s="200"/>
      <c r="NR101" s="200"/>
      <c r="NS101" s="200"/>
      <c r="NT101" s="200"/>
      <c r="NU101" s="200"/>
      <c r="NV101" s="200"/>
      <c r="NW101" s="200"/>
      <c r="NX101" s="200"/>
      <c r="NY101" s="200"/>
      <c r="NZ101" s="200"/>
      <c r="OA101" s="200"/>
      <c r="OB101" s="200"/>
      <c r="OC101" s="200"/>
      <c r="OD101" s="200"/>
      <c r="OE101" s="200"/>
      <c r="OF101" s="200"/>
      <c r="OG101" s="200"/>
      <c r="OH101" s="200"/>
      <c r="OI101" s="200"/>
      <c r="OJ101" s="200"/>
      <c r="OK101" s="200"/>
      <c r="OL101" s="200"/>
      <c r="OM101" s="200"/>
      <c r="ON101" s="200"/>
      <c r="OO101" s="200"/>
      <c r="OP101" s="200"/>
      <c r="OQ101" s="200"/>
      <c r="OR101" s="200"/>
      <c r="OS101" s="200"/>
      <c r="OT101" s="200"/>
      <c r="OU101" s="200"/>
      <c r="OV101" s="200"/>
      <c r="OW101" s="200"/>
      <c r="OX101" s="200"/>
      <c r="OY101" s="200"/>
      <c r="OZ101" s="200"/>
      <c r="PA101" s="200"/>
      <c r="PB101" s="200"/>
      <c r="PC101" s="200"/>
      <c r="PD101" s="200"/>
      <c r="PE101" s="200"/>
      <c r="PF101" s="200"/>
      <c r="PG101" s="202"/>
    </row>
    <row r="102" ht="15.75" customHeight="1">
      <c r="B102" s="203">
        <f t="shared" si="4"/>
        <v>84</v>
      </c>
      <c r="C102" s="204" t="str">
        <f t="shared" si="5"/>
        <v/>
      </c>
      <c r="D102" s="217"/>
      <c r="E102" s="206"/>
      <c r="F102" s="207"/>
      <c r="G102" s="218"/>
      <c r="H102" s="225"/>
      <c r="I102" s="210" t="str">
        <f>IF(ISBLANK(H102),"",
IF(EXACT($J$15,"x"),
WORKDAY(G102,H102-1,Feiertage!$B$6:$B$23),G102+H102-1))</f>
        <v/>
      </c>
      <c r="J102" s="220"/>
      <c r="K102" s="221"/>
      <c r="L102" s="222"/>
      <c r="M102" s="223"/>
      <c r="N102" s="223"/>
      <c r="O102" s="223"/>
      <c r="P102" s="197" t="str">
        <f>IF(ISBLANK(O102),"",
VLOOKUP(O102,Ressourcen!$C$8:$I$25,6,FALSE)-VLOOKUP(O102,Ressourcen!$C$8:$I$25,7,FALSE))</f>
        <v/>
      </c>
      <c r="Q102" s="224"/>
      <c r="R102" s="199"/>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0"/>
      <c r="DF102" s="200"/>
      <c r="DG102" s="200"/>
      <c r="DH102" s="200"/>
      <c r="DI102" s="200"/>
      <c r="DJ102" s="200"/>
      <c r="DK102" s="200"/>
      <c r="DL102" s="200"/>
      <c r="DM102" s="200"/>
      <c r="DN102" s="200"/>
      <c r="DO102" s="200"/>
      <c r="DP102" s="200"/>
      <c r="DQ102" s="200"/>
      <c r="DR102" s="200"/>
      <c r="DS102" s="200"/>
      <c r="DT102" s="200"/>
      <c r="DU102" s="200"/>
      <c r="DV102" s="200"/>
      <c r="DW102" s="200"/>
      <c r="DX102" s="200"/>
      <c r="DY102" s="200"/>
      <c r="DZ102" s="200"/>
      <c r="EA102" s="200"/>
      <c r="EB102" s="200"/>
      <c r="EC102" s="200"/>
      <c r="ED102" s="200"/>
      <c r="EE102" s="200"/>
      <c r="EF102" s="200"/>
      <c r="EG102" s="200"/>
      <c r="EH102" s="200"/>
      <c r="EI102" s="200"/>
      <c r="EJ102" s="200"/>
      <c r="EK102" s="200"/>
      <c r="EL102" s="200"/>
      <c r="EM102" s="200"/>
      <c r="EN102" s="200"/>
      <c r="EO102" s="200"/>
      <c r="EP102" s="200"/>
      <c r="EQ102" s="200"/>
      <c r="ER102" s="200"/>
      <c r="ES102" s="200"/>
      <c r="ET102" s="200"/>
      <c r="EU102" s="200"/>
      <c r="EV102" s="200"/>
      <c r="EW102" s="200"/>
      <c r="EX102" s="200"/>
      <c r="EY102" s="200"/>
      <c r="EZ102" s="200"/>
      <c r="FA102" s="200"/>
      <c r="FB102" s="200"/>
      <c r="FC102" s="200"/>
      <c r="FD102" s="200"/>
      <c r="FE102" s="200"/>
      <c r="FF102" s="200"/>
      <c r="FG102" s="200"/>
      <c r="FH102" s="200"/>
      <c r="FI102" s="200"/>
      <c r="FJ102" s="200"/>
      <c r="FK102" s="200"/>
      <c r="FL102" s="200"/>
      <c r="FM102" s="200"/>
      <c r="FN102" s="200"/>
      <c r="FO102" s="200"/>
      <c r="FP102" s="200"/>
      <c r="FQ102" s="200"/>
      <c r="FR102" s="200"/>
      <c r="FS102" s="200"/>
      <c r="FT102" s="200"/>
      <c r="FU102" s="200"/>
      <c r="FV102" s="200"/>
      <c r="FW102" s="200"/>
      <c r="FX102" s="200"/>
      <c r="FY102" s="200"/>
      <c r="FZ102" s="200"/>
      <c r="GA102" s="200"/>
      <c r="GB102" s="200"/>
      <c r="GC102" s="200"/>
      <c r="GD102" s="200"/>
      <c r="GE102" s="200"/>
      <c r="GF102" s="200"/>
      <c r="GG102" s="200"/>
      <c r="GH102" s="200"/>
      <c r="GI102" s="200"/>
      <c r="GJ102" s="200"/>
      <c r="GK102" s="200"/>
      <c r="GL102" s="200"/>
      <c r="GM102" s="200"/>
      <c r="GN102" s="200"/>
      <c r="GO102" s="200"/>
      <c r="GP102" s="200"/>
      <c r="GQ102" s="200"/>
      <c r="GR102" s="200"/>
      <c r="GS102" s="200"/>
      <c r="GT102" s="200"/>
      <c r="GU102" s="200"/>
      <c r="GV102" s="200"/>
      <c r="GW102" s="200"/>
      <c r="GX102" s="200"/>
      <c r="GY102" s="200"/>
      <c r="GZ102" s="200"/>
      <c r="HA102" s="200"/>
      <c r="HB102" s="200"/>
      <c r="HC102" s="200"/>
      <c r="HD102" s="200"/>
      <c r="HE102" s="200"/>
      <c r="HF102" s="200"/>
      <c r="HG102" s="200"/>
      <c r="HH102" s="200"/>
      <c r="HI102" s="200"/>
      <c r="HJ102" s="200"/>
      <c r="HK102" s="200"/>
      <c r="HL102" s="200"/>
      <c r="HM102" s="200"/>
      <c r="HN102" s="200"/>
      <c r="HO102" s="200"/>
      <c r="HP102" s="200"/>
      <c r="HQ102" s="200"/>
      <c r="HR102" s="200"/>
      <c r="HS102" s="200"/>
      <c r="HT102" s="200"/>
      <c r="HU102" s="200"/>
      <c r="HV102" s="200"/>
      <c r="HW102" s="200"/>
      <c r="HX102" s="200"/>
      <c r="HY102" s="200"/>
      <c r="HZ102" s="200"/>
      <c r="IA102" s="200"/>
      <c r="IB102" s="200"/>
      <c r="IC102" s="200"/>
      <c r="ID102" s="200"/>
      <c r="IE102" s="200"/>
      <c r="IF102" s="200"/>
      <c r="IG102" s="200"/>
      <c r="IH102" s="200"/>
      <c r="II102" s="200"/>
      <c r="IJ102" s="200"/>
      <c r="IK102" s="200"/>
      <c r="IL102" s="200"/>
      <c r="IM102" s="200"/>
      <c r="IN102" s="200"/>
      <c r="IO102" s="200"/>
      <c r="IP102" s="200"/>
      <c r="IQ102" s="200"/>
      <c r="IR102" s="200"/>
      <c r="IS102" s="200"/>
      <c r="IT102" s="200"/>
      <c r="IU102" s="200"/>
      <c r="IV102" s="200"/>
      <c r="IW102" s="200"/>
      <c r="IX102" s="200"/>
      <c r="IY102" s="200"/>
      <c r="IZ102" s="200"/>
      <c r="JA102" s="200"/>
      <c r="JB102" s="200"/>
      <c r="JC102" s="200"/>
      <c r="JD102" s="200"/>
      <c r="JE102" s="200"/>
      <c r="JF102" s="200"/>
      <c r="JG102" s="200"/>
      <c r="JH102" s="200"/>
      <c r="JI102" s="200"/>
      <c r="JJ102" s="200"/>
      <c r="JK102" s="200"/>
      <c r="JL102" s="200"/>
      <c r="JM102" s="200"/>
      <c r="JN102" s="200"/>
      <c r="JO102" s="200"/>
      <c r="JP102" s="200"/>
      <c r="JQ102" s="200"/>
      <c r="JR102" s="200"/>
      <c r="JS102" s="200"/>
      <c r="JT102" s="200"/>
      <c r="JU102" s="200"/>
      <c r="JV102" s="200"/>
      <c r="JW102" s="200"/>
      <c r="JX102" s="200"/>
      <c r="JY102" s="200"/>
      <c r="JZ102" s="200"/>
      <c r="KA102" s="200"/>
      <c r="KB102" s="200"/>
      <c r="KC102" s="200"/>
      <c r="KD102" s="200"/>
      <c r="KE102" s="200"/>
      <c r="KF102" s="200"/>
      <c r="KG102" s="200"/>
      <c r="KH102" s="200"/>
      <c r="KI102" s="200"/>
      <c r="KJ102" s="200"/>
      <c r="KK102" s="200"/>
      <c r="KL102" s="200"/>
      <c r="KM102" s="200"/>
      <c r="KN102" s="200"/>
      <c r="KO102" s="200"/>
      <c r="KP102" s="200"/>
      <c r="KQ102" s="200"/>
      <c r="KR102" s="200"/>
      <c r="KS102" s="200"/>
      <c r="KT102" s="200"/>
      <c r="KU102" s="200"/>
      <c r="KV102" s="200"/>
      <c r="KW102" s="200"/>
      <c r="KX102" s="200"/>
      <c r="KY102" s="200"/>
      <c r="KZ102" s="200"/>
      <c r="LA102" s="200"/>
      <c r="LB102" s="200"/>
      <c r="LC102" s="200"/>
      <c r="LD102" s="200"/>
      <c r="LE102" s="200"/>
      <c r="LF102" s="200"/>
      <c r="LG102" s="200"/>
      <c r="LH102" s="200"/>
      <c r="LI102" s="200"/>
      <c r="LJ102" s="200"/>
      <c r="LK102" s="200"/>
      <c r="LL102" s="200"/>
      <c r="LM102" s="200"/>
      <c r="LN102" s="200"/>
      <c r="LO102" s="200"/>
      <c r="LP102" s="200"/>
      <c r="LQ102" s="200"/>
      <c r="LR102" s="200"/>
      <c r="LS102" s="200"/>
      <c r="LT102" s="200"/>
      <c r="LU102" s="200"/>
      <c r="LV102" s="200"/>
      <c r="LW102" s="200"/>
      <c r="LX102" s="200"/>
      <c r="LY102" s="200"/>
      <c r="LZ102" s="200"/>
      <c r="MA102" s="200"/>
      <c r="MB102" s="200"/>
      <c r="MC102" s="200"/>
      <c r="MD102" s="200"/>
      <c r="ME102" s="200"/>
      <c r="MF102" s="200"/>
      <c r="MG102" s="200"/>
      <c r="MH102" s="200"/>
      <c r="MI102" s="200"/>
      <c r="MJ102" s="200"/>
      <c r="MK102" s="200"/>
      <c r="ML102" s="200"/>
      <c r="MM102" s="200"/>
      <c r="MN102" s="200"/>
      <c r="MO102" s="200"/>
      <c r="MP102" s="200"/>
      <c r="MQ102" s="200"/>
      <c r="MR102" s="200"/>
      <c r="MS102" s="200"/>
      <c r="MT102" s="200"/>
      <c r="MU102" s="200"/>
      <c r="MV102" s="200"/>
      <c r="MW102" s="200"/>
      <c r="MX102" s="200"/>
      <c r="MY102" s="200"/>
      <c r="MZ102" s="200"/>
      <c r="NA102" s="200"/>
      <c r="NB102" s="200"/>
      <c r="NC102" s="200"/>
      <c r="ND102" s="200"/>
      <c r="NE102" s="200"/>
      <c r="NF102" s="200"/>
      <c r="NG102" s="200"/>
      <c r="NH102" s="200"/>
      <c r="NI102" s="200"/>
      <c r="NJ102" s="200"/>
      <c r="NK102" s="200"/>
      <c r="NL102" s="200"/>
      <c r="NM102" s="200"/>
      <c r="NN102" s="200"/>
      <c r="NO102" s="200"/>
      <c r="NP102" s="200"/>
      <c r="NQ102" s="200"/>
      <c r="NR102" s="200"/>
      <c r="NS102" s="200"/>
      <c r="NT102" s="200"/>
      <c r="NU102" s="200"/>
      <c r="NV102" s="200"/>
      <c r="NW102" s="200"/>
      <c r="NX102" s="200"/>
      <c r="NY102" s="200"/>
      <c r="NZ102" s="200"/>
      <c r="OA102" s="200"/>
      <c r="OB102" s="200"/>
      <c r="OC102" s="200"/>
      <c r="OD102" s="200"/>
      <c r="OE102" s="200"/>
      <c r="OF102" s="200"/>
      <c r="OG102" s="200"/>
      <c r="OH102" s="200"/>
      <c r="OI102" s="200"/>
      <c r="OJ102" s="200"/>
      <c r="OK102" s="200"/>
      <c r="OL102" s="200"/>
      <c r="OM102" s="200"/>
      <c r="ON102" s="200"/>
      <c r="OO102" s="200"/>
      <c r="OP102" s="200"/>
      <c r="OQ102" s="200"/>
      <c r="OR102" s="200"/>
      <c r="OS102" s="200"/>
      <c r="OT102" s="200"/>
      <c r="OU102" s="200"/>
      <c r="OV102" s="200"/>
      <c r="OW102" s="200"/>
      <c r="OX102" s="200"/>
      <c r="OY102" s="200"/>
      <c r="OZ102" s="200"/>
      <c r="PA102" s="200"/>
      <c r="PB102" s="200"/>
      <c r="PC102" s="200"/>
      <c r="PD102" s="200"/>
      <c r="PE102" s="200"/>
      <c r="PF102" s="200"/>
      <c r="PG102" s="202"/>
    </row>
    <row r="103" ht="15.75" customHeight="1">
      <c r="B103" s="203">
        <f t="shared" si="4"/>
        <v>85</v>
      </c>
      <c r="C103" s="204" t="str">
        <f t="shared" si="5"/>
        <v/>
      </c>
      <c r="D103" s="217"/>
      <c r="E103" s="206"/>
      <c r="F103" s="217"/>
      <c r="G103" s="218"/>
      <c r="H103" s="225"/>
      <c r="I103" s="210" t="str">
        <f>IF(ISBLANK(H103),"",
IF(EXACT($J$15,"x"),
WORKDAY(G103,H103-1,Feiertage!$B$6:$B$23),G103+H103-1))</f>
        <v/>
      </c>
      <c r="J103" s="220"/>
      <c r="K103" s="221"/>
      <c r="L103" s="222"/>
      <c r="M103" s="223"/>
      <c r="N103" s="223"/>
      <c r="O103" s="223"/>
      <c r="P103" s="197" t="str">
        <f>IF(ISBLANK(O103),"",
VLOOKUP(O103,Ressourcen!$C$8:$I$25,6,FALSE)-VLOOKUP(O103,Ressourcen!$C$8:$I$25,7,FALSE))</f>
        <v/>
      </c>
      <c r="Q103" s="224"/>
      <c r="R103" s="199"/>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0"/>
      <c r="BR103" s="200"/>
      <c r="BS103" s="200"/>
      <c r="BT103" s="200"/>
      <c r="BU103" s="200"/>
      <c r="BV103" s="200"/>
      <c r="BW103" s="200"/>
      <c r="BX103" s="200"/>
      <c r="BY103" s="200"/>
      <c r="BZ103" s="200"/>
      <c r="CA103" s="200"/>
      <c r="CB103" s="200"/>
      <c r="CC103" s="200"/>
      <c r="CD103" s="200"/>
      <c r="CE103" s="200"/>
      <c r="CF103" s="200"/>
      <c r="CG103" s="200"/>
      <c r="CH103" s="200"/>
      <c r="CI103" s="200"/>
      <c r="CJ103" s="200"/>
      <c r="CK103" s="200"/>
      <c r="CL103" s="200"/>
      <c r="CM103" s="200"/>
      <c r="CN103" s="200"/>
      <c r="CO103" s="200"/>
      <c r="CP103" s="200"/>
      <c r="CQ103" s="200"/>
      <c r="CR103" s="200"/>
      <c r="CS103" s="200"/>
      <c r="CT103" s="200"/>
      <c r="CU103" s="200"/>
      <c r="CV103" s="200"/>
      <c r="CW103" s="200"/>
      <c r="CX103" s="200"/>
      <c r="CY103" s="200"/>
      <c r="CZ103" s="200"/>
      <c r="DA103" s="200"/>
      <c r="DB103" s="200"/>
      <c r="DC103" s="200"/>
      <c r="DD103" s="200"/>
      <c r="DE103" s="200"/>
      <c r="DF103" s="200"/>
      <c r="DG103" s="200"/>
      <c r="DH103" s="200"/>
      <c r="DI103" s="200"/>
      <c r="DJ103" s="200"/>
      <c r="DK103" s="200"/>
      <c r="DL103" s="200"/>
      <c r="DM103" s="200"/>
      <c r="DN103" s="200"/>
      <c r="DO103" s="200"/>
      <c r="DP103" s="200"/>
      <c r="DQ103" s="200"/>
      <c r="DR103" s="200"/>
      <c r="DS103" s="200"/>
      <c r="DT103" s="200"/>
      <c r="DU103" s="200"/>
      <c r="DV103" s="200"/>
      <c r="DW103" s="200"/>
      <c r="DX103" s="200"/>
      <c r="DY103" s="200"/>
      <c r="DZ103" s="200"/>
      <c r="EA103" s="200"/>
      <c r="EB103" s="200"/>
      <c r="EC103" s="200"/>
      <c r="ED103" s="200"/>
      <c r="EE103" s="200"/>
      <c r="EF103" s="200"/>
      <c r="EG103" s="200"/>
      <c r="EH103" s="200"/>
      <c r="EI103" s="200"/>
      <c r="EJ103" s="200"/>
      <c r="EK103" s="200"/>
      <c r="EL103" s="200"/>
      <c r="EM103" s="200"/>
      <c r="EN103" s="200"/>
      <c r="EO103" s="200"/>
      <c r="EP103" s="200"/>
      <c r="EQ103" s="200"/>
      <c r="ER103" s="200"/>
      <c r="ES103" s="200"/>
      <c r="ET103" s="200"/>
      <c r="EU103" s="200"/>
      <c r="EV103" s="200"/>
      <c r="EW103" s="200"/>
      <c r="EX103" s="200"/>
      <c r="EY103" s="200"/>
      <c r="EZ103" s="200"/>
      <c r="FA103" s="200"/>
      <c r="FB103" s="200"/>
      <c r="FC103" s="200"/>
      <c r="FD103" s="200"/>
      <c r="FE103" s="200"/>
      <c r="FF103" s="200"/>
      <c r="FG103" s="200"/>
      <c r="FH103" s="200"/>
      <c r="FI103" s="200"/>
      <c r="FJ103" s="200"/>
      <c r="FK103" s="200"/>
      <c r="FL103" s="200"/>
      <c r="FM103" s="200"/>
      <c r="FN103" s="200"/>
      <c r="FO103" s="200"/>
      <c r="FP103" s="200"/>
      <c r="FQ103" s="200"/>
      <c r="FR103" s="200"/>
      <c r="FS103" s="200"/>
      <c r="FT103" s="200"/>
      <c r="FU103" s="200"/>
      <c r="FV103" s="200"/>
      <c r="FW103" s="200"/>
      <c r="FX103" s="200"/>
      <c r="FY103" s="200"/>
      <c r="FZ103" s="200"/>
      <c r="GA103" s="200"/>
      <c r="GB103" s="200"/>
      <c r="GC103" s="200"/>
      <c r="GD103" s="200"/>
      <c r="GE103" s="200"/>
      <c r="GF103" s="200"/>
      <c r="GG103" s="200"/>
      <c r="GH103" s="200"/>
      <c r="GI103" s="200"/>
      <c r="GJ103" s="200"/>
      <c r="GK103" s="200"/>
      <c r="GL103" s="200"/>
      <c r="GM103" s="200"/>
      <c r="GN103" s="200"/>
      <c r="GO103" s="200"/>
      <c r="GP103" s="200"/>
      <c r="GQ103" s="200"/>
      <c r="GR103" s="200"/>
      <c r="GS103" s="200"/>
      <c r="GT103" s="200"/>
      <c r="GU103" s="200"/>
      <c r="GV103" s="200"/>
      <c r="GW103" s="200"/>
      <c r="GX103" s="200"/>
      <c r="GY103" s="200"/>
      <c r="GZ103" s="200"/>
      <c r="HA103" s="200"/>
      <c r="HB103" s="200"/>
      <c r="HC103" s="200"/>
      <c r="HD103" s="200"/>
      <c r="HE103" s="200"/>
      <c r="HF103" s="200"/>
      <c r="HG103" s="200"/>
      <c r="HH103" s="200"/>
      <c r="HI103" s="200"/>
      <c r="HJ103" s="200"/>
      <c r="HK103" s="200"/>
      <c r="HL103" s="200"/>
      <c r="HM103" s="200"/>
      <c r="HN103" s="200"/>
      <c r="HO103" s="200"/>
      <c r="HP103" s="200"/>
      <c r="HQ103" s="200"/>
      <c r="HR103" s="200"/>
      <c r="HS103" s="200"/>
      <c r="HT103" s="200"/>
      <c r="HU103" s="200"/>
      <c r="HV103" s="200"/>
      <c r="HW103" s="200"/>
      <c r="HX103" s="200"/>
      <c r="HY103" s="200"/>
      <c r="HZ103" s="200"/>
      <c r="IA103" s="200"/>
      <c r="IB103" s="200"/>
      <c r="IC103" s="200"/>
      <c r="ID103" s="200"/>
      <c r="IE103" s="200"/>
      <c r="IF103" s="200"/>
      <c r="IG103" s="200"/>
      <c r="IH103" s="200"/>
      <c r="II103" s="200"/>
      <c r="IJ103" s="200"/>
      <c r="IK103" s="200"/>
      <c r="IL103" s="200"/>
      <c r="IM103" s="200"/>
      <c r="IN103" s="200"/>
      <c r="IO103" s="200"/>
      <c r="IP103" s="200"/>
      <c r="IQ103" s="200"/>
      <c r="IR103" s="200"/>
      <c r="IS103" s="200"/>
      <c r="IT103" s="200"/>
      <c r="IU103" s="200"/>
      <c r="IV103" s="200"/>
      <c r="IW103" s="200"/>
      <c r="IX103" s="200"/>
      <c r="IY103" s="200"/>
      <c r="IZ103" s="200"/>
      <c r="JA103" s="200"/>
      <c r="JB103" s="200"/>
      <c r="JC103" s="200"/>
      <c r="JD103" s="200"/>
      <c r="JE103" s="200"/>
      <c r="JF103" s="200"/>
      <c r="JG103" s="200"/>
      <c r="JH103" s="200"/>
      <c r="JI103" s="200"/>
      <c r="JJ103" s="200"/>
      <c r="JK103" s="200"/>
      <c r="JL103" s="200"/>
      <c r="JM103" s="200"/>
      <c r="JN103" s="200"/>
      <c r="JO103" s="200"/>
      <c r="JP103" s="200"/>
      <c r="JQ103" s="200"/>
      <c r="JR103" s="200"/>
      <c r="JS103" s="200"/>
      <c r="JT103" s="200"/>
      <c r="JU103" s="200"/>
      <c r="JV103" s="200"/>
      <c r="JW103" s="200"/>
      <c r="JX103" s="200"/>
      <c r="JY103" s="200"/>
      <c r="JZ103" s="200"/>
      <c r="KA103" s="200"/>
      <c r="KB103" s="200"/>
      <c r="KC103" s="200"/>
      <c r="KD103" s="200"/>
      <c r="KE103" s="200"/>
      <c r="KF103" s="200"/>
      <c r="KG103" s="200"/>
      <c r="KH103" s="200"/>
      <c r="KI103" s="200"/>
      <c r="KJ103" s="200"/>
      <c r="KK103" s="200"/>
      <c r="KL103" s="200"/>
      <c r="KM103" s="200"/>
      <c r="KN103" s="200"/>
      <c r="KO103" s="200"/>
      <c r="KP103" s="200"/>
      <c r="KQ103" s="200"/>
      <c r="KR103" s="200"/>
      <c r="KS103" s="200"/>
      <c r="KT103" s="200"/>
      <c r="KU103" s="200"/>
      <c r="KV103" s="200"/>
      <c r="KW103" s="200"/>
      <c r="KX103" s="200"/>
      <c r="KY103" s="200"/>
      <c r="KZ103" s="200"/>
      <c r="LA103" s="200"/>
      <c r="LB103" s="200"/>
      <c r="LC103" s="200"/>
      <c r="LD103" s="200"/>
      <c r="LE103" s="200"/>
      <c r="LF103" s="200"/>
      <c r="LG103" s="200"/>
      <c r="LH103" s="200"/>
      <c r="LI103" s="200"/>
      <c r="LJ103" s="200"/>
      <c r="LK103" s="200"/>
      <c r="LL103" s="200"/>
      <c r="LM103" s="200"/>
      <c r="LN103" s="200"/>
      <c r="LO103" s="200"/>
      <c r="LP103" s="200"/>
      <c r="LQ103" s="200"/>
      <c r="LR103" s="200"/>
      <c r="LS103" s="200"/>
      <c r="LT103" s="200"/>
      <c r="LU103" s="200"/>
      <c r="LV103" s="200"/>
      <c r="LW103" s="200"/>
      <c r="LX103" s="200"/>
      <c r="LY103" s="200"/>
      <c r="LZ103" s="200"/>
      <c r="MA103" s="200"/>
      <c r="MB103" s="200"/>
      <c r="MC103" s="200"/>
      <c r="MD103" s="200"/>
      <c r="ME103" s="200"/>
      <c r="MF103" s="200"/>
      <c r="MG103" s="200"/>
      <c r="MH103" s="200"/>
      <c r="MI103" s="200"/>
      <c r="MJ103" s="200"/>
      <c r="MK103" s="200"/>
      <c r="ML103" s="200"/>
      <c r="MM103" s="200"/>
      <c r="MN103" s="200"/>
      <c r="MO103" s="200"/>
      <c r="MP103" s="200"/>
      <c r="MQ103" s="200"/>
      <c r="MR103" s="200"/>
      <c r="MS103" s="200"/>
      <c r="MT103" s="200"/>
      <c r="MU103" s="200"/>
      <c r="MV103" s="200"/>
      <c r="MW103" s="200"/>
      <c r="MX103" s="200"/>
      <c r="MY103" s="200"/>
      <c r="MZ103" s="200"/>
      <c r="NA103" s="200"/>
      <c r="NB103" s="200"/>
      <c r="NC103" s="200"/>
      <c r="ND103" s="200"/>
      <c r="NE103" s="200"/>
      <c r="NF103" s="200"/>
      <c r="NG103" s="200"/>
      <c r="NH103" s="200"/>
      <c r="NI103" s="200"/>
      <c r="NJ103" s="200"/>
      <c r="NK103" s="200"/>
      <c r="NL103" s="200"/>
      <c r="NM103" s="200"/>
      <c r="NN103" s="200"/>
      <c r="NO103" s="200"/>
      <c r="NP103" s="200"/>
      <c r="NQ103" s="200"/>
      <c r="NR103" s="200"/>
      <c r="NS103" s="200"/>
      <c r="NT103" s="200"/>
      <c r="NU103" s="200"/>
      <c r="NV103" s="200"/>
      <c r="NW103" s="200"/>
      <c r="NX103" s="200"/>
      <c r="NY103" s="200"/>
      <c r="NZ103" s="200"/>
      <c r="OA103" s="200"/>
      <c r="OB103" s="200"/>
      <c r="OC103" s="200"/>
      <c r="OD103" s="200"/>
      <c r="OE103" s="200"/>
      <c r="OF103" s="200"/>
      <c r="OG103" s="200"/>
      <c r="OH103" s="200"/>
      <c r="OI103" s="200"/>
      <c r="OJ103" s="200"/>
      <c r="OK103" s="200"/>
      <c r="OL103" s="200"/>
      <c r="OM103" s="200"/>
      <c r="ON103" s="200"/>
      <c r="OO103" s="200"/>
      <c r="OP103" s="200"/>
      <c r="OQ103" s="200"/>
      <c r="OR103" s="200"/>
      <c r="OS103" s="200"/>
      <c r="OT103" s="200"/>
      <c r="OU103" s="200"/>
      <c r="OV103" s="200"/>
      <c r="OW103" s="200"/>
      <c r="OX103" s="200"/>
      <c r="OY103" s="200"/>
      <c r="OZ103" s="200"/>
      <c r="PA103" s="200"/>
      <c r="PB103" s="200"/>
      <c r="PC103" s="200"/>
      <c r="PD103" s="200"/>
      <c r="PE103" s="200"/>
      <c r="PF103" s="200"/>
      <c r="PG103" s="202"/>
    </row>
    <row r="104" ht="15.75" customHeight="1">
      <c r="B104" s="203">
        <f t="shared" si="4"/>
        <v>86</v>
      </c>
      <c r="C104" s="204" t="str">
        <f t="shared" si="5"/>
        <v/>
      </c>
      <c r="D104" s="217"/>
      <c r="E104" s="206"/>
      <c r="F104" s="207"/>
      <c r="G104" s="218"/>
      <c r="H104" s="225"/>
      <c r="I104" s="210" t="str">
        <f>IF(ISBLANK(H104),"",
IF(EXACT($J$15,"x"),
WORKDAY(G104,H104-1,Feiertage!$B$6:$B$23),G104+H104-1))</f>
        <v/>
      </c>
      <c r="J104" s="220"/>
      <c r="K104" s="221"/>
      <c r="L104" s="222"/>
      <c r="M104" s="223"/>
      <c r="N104" s="223"/>
      <c r="O104" s="223"/>
      <c r="P104" s="197" t="str">
        <f>IF(ISBLANK(O104),"",
VLOOKUP(O104,Ressourcen!$C$8:$I$25,6,FALSE)-VLOOKUP(O104,Ressourcen!$C$8:$I$25,7,FALSE))</f>
        <v/>
      </c>
      <c r="Q104" s="224"/>
      <c r="R104" s="199"/>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0"/>
      <c r="BR104" s="200"/>
      <c r="BS104" s="200"/>
      <c r="BT104" s="200"/>
      <c r="BU104" s="200"/>
      <c r="BV104" s="200"/>
      <c r="BW104" s="200"/>
      <c r="BX104" s="200"/>
      <c r="BY104" s="200"/>
      <c r="BZ104" s="200"/>
      <c r="CA104" s="200"/>
      <c r="CB104" s="200"/>
      <c r="CC104" s="200"/>
      <c r="CD104" s="200"/>
      <c r="CE104" s="200"/>
      <c r="CF104" s="200"/>
      <c r="CG104" s="200"/>
      <c r="CH104" s="200"/>
      <c r="CI104" s="200"/>
      <c r="CJ104" s="200"/>
      <c r="CK104" s="200"/>
      <c r="CL104" s="200"/>
      <c r="CM104" s="200"/>
      <c r="CN104" s="200"/>
      <c r="CO104" s="200"/>
      <c r="CP104" s="200"/>
      <c r="CQ104" s="200"/>
      <c r="CR104" s="200"/>
      <c r="CS104" s="200"/>
      <c r="CT104" s="200"/>
      <c r="CU104" s="200"/>
      <c r="CV104" s="200"/>
      <c r="CW104" s="200"/>
      <c r="CX104" s="200"/>
      <c r="CY104" s="200"/>
      <c r="CZ104" s="200"/>
      <c r="DA104" s="200"/>
      <c r="DB104" s="200"/>
      <c r="DC104" s="200"/>
      <c r="DD104" s="200"/>
      <c r="DE104" s="200"/>
      <c r="DF104" s="200"/>
      <c r="DG104" s="200"/>
      <c r="DH104" s="200"/>
      <c r="DI104" s="200"/>
      <c r="DJ104" s="200"/>
      <c r="DK104" s="200"/>
      <c r="DL104" s="200"/>
      <c r="DM104" s="200"/>
      <c r="DN104" s="200"/>
      <c r="DO104" s="200"/>
      <c r="DP104" s="200"/>
      <c r="DQ104" s="200"/>
      <c r="DR104" s="200"/>
      <c r="DS104" s="200"/>
      <c r="DT104" s="200"/>
      <c r="DU104" s="200"/>
      <c r="DV104" s="200"/>
      <c r="DW104" s="200"/>
      <c r="DX104" s="200"/>
      <c r="DY104" s="200"/>
      <c r="DZ104" s="200"/>
      <c r="EA104" s="200"/>
      <c r="EB104" s="200"/>
      <c r="EC104" s="200"/>
      <c r="ED104" s="200"/>
      <c r="EE104" s="200"/>
      <c r="EF104" s="200"/>
      <c r="EG104" s="200"/>
      <c r="EH104" s="200"/>
      <c r="EI104" s="200"/>
      <c r="EJ104" s="200"/>
      <c r="EK104" s="200"/>
      <c r="EL104" s="200"/>
      <c r="EM104" s="200"/>
      <c r="EN104" s="200"/>
      <c r="EO104" s="200"/>
      <c r="EP104" s="200"/>
      <c r="EQ104" s="200"/>
      <c r="ER104" s="200"/>
      <c r="ES104" s="200"/>
      <c r="ET104" s="200"/>
      <c r="EU104" s="200"/>
      <c r="EV104" s="200"/>
      <c r="EW104" s="200"/>
      <c r="EX104" s="200"/>
      <c r="EY104" s="200"/>
      <c r="EZ104" s="200"/>
      <c r="FA104" s="200"/>
      <c r="FB104" s="200"/>
      <c r="FC104" s="200"/>
      <c r="FD104" s="200"/>
      <c r="FE104" s="200"/>
      <c r="FF104" s="200"/>
      <c r="FG104" s="200"/>
      <c r="FH104" s="200"/>
      <c r="FI104" s="200"/>
      <c r="FJ104" s="200"/>
      <c r="FK104" s="200"/>
      <c r="FL104" s="200"/>
      <c r="FM104" s="200"/>
      <c r="FN104" s="200"/>
      <c r="FO104" s="200"/>
      <c r="FP104" s="200"/>
      <c r="FQ104" s="200"/>
      <c r="FR104" s="200"/>
      <c r="FS104" s="200"/>
      <c r="FT104" s="200"/>
      <c r="FU104" s="200"/>
      <c r="FV104" s="200"/>
      <c r="FW104" s="200"/>
      <c r="FX104" s="200"/>
      <c r="FY104" s="200"/>
      <c r="FZ104" s="200"/>
      <c r="GA104" s="200"/>
      <c r="GB104" s="200"/>
      <c r="GC104" s="200"/>
      <c r="GD104" s="200"/>
      <c r="GE104" s="200"/>
      <c r="GF104" s="200"/>
      <c r="GG104" s="200"/>
      <c r="GH104" s="200"/>
      <c r="GI104" s="200"/>
      <c r="GJ104" s="200"/>
      <c r="GK104" s="200"/>
      <c r="GL104" s="200"/>
      <c r="GM104" s="200"/>
      <c r="GN104" s="200"/>
      <c r="GO104" s="200"/>
      <c r="GP104" s="200"/>
      <c r="GQ104" s="200"/>
      <c r="GR104" s="200"/>
      <c r="GS104" s="200"/>
      <c r="GT104" s="200"/>
      <c r="GU104" s="200"/>
      <c r="GV104" s="200"/>
      <c r="GW104" s="200"/>
      <c r="GX104" s="200"/>
      <c r="GY104" s="200"/>
      <c r="GZ104" s="200"/>
      <c r="HA104" s="200"/>
      <c r="HB104" s="200"/>
      <c r="HC104" s="200"/>
      <c r="HD104" s="200"/>
      <c r="HE104" s="200"/>
      <c r="HF104" s="200"/>
      <c r="HG104" s="200"/>
      <c r="HH104" s="200"/>
      <c r="HI104" s="200"/>
      <c r="HJ104" s="200"/>
      <c r="HK104" s="200"/>
      <c r="HL104" s="200"/>
      <c r="HM104" s="200"/>
      <c r="HN104" s="200"/>
      <c r="HO104" s="200"/>
      <c r="HP104" s="200"/>
      <c r="HQ104" s="200"/>
      <c r="HR104" s="200"/>
      <c r="HS104" s="200"/>
      <c r="HT104" s="200"/>
      <c r="HU104" s="200"/>
      <c r="HV104" s="200"/>
      <c r="HW104" s="200"/>
      <c r="HX104" s="200"/>
      <c r="HY104" s="200"/>
      <c r="HZ104" s="200"/>
      <c r="IA104" s="200"/>
      <c r="IB104" s="200"/>
      <c r="IC104" s="200"/>
      <c r="ID104" s="200"/>
      <c r="IE104" s="200"/>
      <c r="IF104" s="200"/>
      <c r="IG104" s="200"/>
      <c r="IH104" s="200"/>
      <c r="II104" s="200"/>
      <c r="IJ104" s="200"/>
      <c r="IK104" s="200"/>
      <c r="IL104" s="200"/>
      <c r="IM104" s="200"/>
      <c r="IN104" s="200"/>
      <c r="IO104" s="200"/>
      <c r="IP104" s="200"/>
      <c r="IQ104" s="200"/>
      <c r="IR104" s="200"/>
      <c r="IS104" s="200"/>
      <c r="IT104" s="200"/>
      <c r="IU104" s="200"/>
      <c r="IV104" s="200"/>
      <c r="IW104" s="200"/>
      <c r="IX104" s="200"/>
      <c r="IY104" s="200"/>
      <c r="IZ104" s="200"/>
      <c r="JA104" s="200"/>
      <c r="JB104" s="200"/>
      <c r="JC104" s="200"/>
      <c r="JD104" s="200"/>
      <c r="JE104" s="200"/>
      <c r="JF104" s="200"/>
      <c r="JG104" s="200"/>
      <c r="JH104" s="200"/>
      <c r="JI104" s="200"/>
      <c r="JJ104" s="200"/>
      <c r="JK104" s="200"/>
      <c r="JL104" s="200"/>
      <c r="JM104" s="200"/>
      <c r="JN104" s="200"/>
      <c r="JO104" s="200"/>
      <c r="JP104" s="200"/>
      <c r="JQ104" s="200"/>
      <c r="JR104" s="200"/>
      <c r="JS104" s="200"/>
      <c r="JT104" s="200"/>
      <c r="JU104" s="200"/>
      <c r="JV104" s="200"/>
      <c r="JW104" s="200"/>
      <c r="JX104" s="200"/>
      <c r="JY104" s="200"/>
      <c r="JZ104" s="200"/>
      <c r="KA104" s="200"/>
      <c r="KB104" s="200"/>
      <c r="KC104" s="200"/>
      <c r="KD104" s="200"/>
      <c r="KE104" s="200"/>
      <c r="KF104" s="200"/>
      <c r="KG104" s="200"/>
      <c r="KH104" s="200"/>
      <c r="KI104" s="200"/>
      <c r="KJ104" s="200"/>
      <c r="KK104" s="200"/>
      <c r="KL104" s="200"/>
      <c r="KM104" s="200"/>
      <c r="KN104" s="200"/>
      <c r="KO104" s="200"/>
      <c r="KP104" s="200"/>
      <c r="KQ104" s="200"/>
      <c r="KR104" s="200"/>
      <c r="KS104" s="200"/>
      <c r="KT104" s="200"/>
      <c r="KU104" s="200"/>
      <c r="KV104" s="200"/>
      <c r="KW104" s="200"/>
      <c r="KX104" s="200"/>
      <c r="KY104" s="200"/>
      <c r="KZ104" s="200"/>
      <c r="LA104" s="200"/>
      <c r="LB104" s="200"/>
      <c r="LC104" s="200"/>
      <c r="LD104" s="200"/>
      <c r="LE104" s="200"/>
      <c r="LF104" s="200"/>
      <c r="LG104" s="200"/>
      <c r="LH104" s="200"/>
      <c r="LI104" s="200"/>
      <c r="LJ104" s="200"/>
      <c r="LK104" s="200"/>
      <c r="LL104" s="200"/>
      <c r="LM104" s="200"/>
      <c r="LN104" s="200"/>
      <c r="LO104" s="200"/>
      <c r="LP104" s="200"/>
      <c r="LQ104" s="200"/>
      <c r="LR104" s="200"/>
      <c r="LS104" s="200"/>
      <c r="LT104" s="200"/>
      <c r="LU104" s="200"/>
      <c r="LV104" s="200"/>
      <c r="LW104" s="200"/>
      <c r="LX104" s="200"/>
      <c r="LY104" s="200"/>
      <c r="LZ104" s="200"/>
      <c r="MA104" s="200"/>
      <c r="MB104" s="200"/>
      <c r="MC104" s="200"/>
      <c r="MD104" s="200"/>
      <c r="ME104" s="200"/>
      <c r="MF104" s="200"/>
      <c r="MG104" s="200"/>
      <c r="MH104" s="200"/>
      <c r="MI104" s="200"/>
      <c r="MJ104" s="200"/>
      <c r="MK104" s="200"/>
      <c r="ML104" s="200"/>
      <c r="MM104" s="200"/>
      <c r="MN104" s="200"/>
      <c r="MO104" s="200"/>
      <c r="MP104" s="200"/>
      <c r="MQ104" s="200"/>
      <c r="MR104" s="200"/>
      <c r="MS104" s="200"/>
      <c r="MT104" s="200"/>
      <c r="MU104" s="200"/>
      <c r="MV104" s="200"/>
      <c r="MW104" s="200"/>
      <c r="MX104" s="200"/>
      <c r="MY104" s="200"/>
      <c r="MZ104" s="200"/>
      <c r="NA104" s="200"/>
      <c r="NB104" s="200"/>
      <c r="NC104" s="200"/>
      <c r="ND104" s="200"/>
      <c r="NE104" s="200"/>
      <c r="NF104" s="200"/>
      <c r="NG104" s="200"/>
      <c r="NH104" s="200"/>
      <c r="NI104" s="200"/>
      <c r="NJ104" s="200"/>
      <c r="NK104" s="200"/>
      <c r="NL104" s="200"/>
      <c r="NM104" s="200"/>
      <c r="NN104" s="200"/>
      <c r="NO104" s="200"/>
      <c r="NP104" s="200"/>
      <c r="NQ104" s="200"/>
      <c r="NR104" s="200"/>
      <c r="NS104" s="200"/>
      <c r="NT104" s="200"/>
      <c r="NU104" s="200"/>
      <c r="NV104" s="200"/>
      <c r="NW104" s="200"/>
      <c r="NX104" s="200"/>
      <c r="NY104" s="200"/>
      <c r="NZ104" s="200"/>
      <c r="OA104" s="200"/>
      <c r="OB104" s="200"/>
      <c r="OC104" s="200"/>
      <c r="OD104" s="200"/>
      <c r="OE104" s="200"/>
      <c r="OF104" s="200"/>
      <c r="OG104" s="200"/>
      <c r="OH104" s="200"/>
      <c r="OI104" s="200"/>
      <c r="OJ104" s="200"/>
      <c r="OK104" s="200"/>
      <c r="OL104" s="200"/>
      <c r="OM104" s="200"/>
      <c r="ON104" s="200"/>
      <c r="OO104" s="200"/>
      <c r="OP104" s="200"/>
      <c r="OQ104" s="200"/>
      <c r="OR104" s="200"/>
      <c r="OS104" s="200"/>
      <c r="OT104" s="200"/>
      <c r="OU104" s="200"/>
      <c r="OV104" s="200"/>
      <c r="OW104" s="200"/>
      <c r="OX104" s="200"/>
      <c r="OY104" s="200"/>
      <c r="OZ104" s="200"/>
      <c r="PA104" s="200"/>
      <c r="PB104" s="200"/>
      <c r="PC104" s="200"/>
      <c r="PD104" s="200"/>
      <c r="PE104" s="200"/>
      <c r="PF104" s="200"/>
      <c r="PG104" s="202"/>
    </row>
    <row r="105" ht="15.75" customHeight="1">
      <c r="B105" s="203">
        <f t="shared" si="4"/>
        <v>87</v>
      </c>
      <c r="C105" s="204" t="str">
        <f t="shared" si="5"/>
        <v/>
      </c>
      <c r="D105" s="217"/>
      <c r="E105" s="206"/>
      <c r="F105" s="217"/>
      <c r="G105" s="218"/>
      <c r="H105" s="225"/>
      <c r="I105" s="210" t="str">
        <f>IF(ISBLANK(H105),"",
IF(EXACT($J$15,"x"),
WORKDAY(G105,H105-1,Feiertage!$B$6:$B$23),G105+H105-1))</f>
        <v/>
      </c>
      <c r="J105" s="220"/>
      <c r="K105" s="221"/>
      <c r="L105" s="222"/>
      <c r="M105" s="223"/>
      <c r="N105" s="223"/>
      <c r="O105" s="223"/>
      <c r="P105" s="197" t="str">
        <f>IF(ISBLANK(O105),"",
VLOOKUP(O105,Ressourcen!$C$8:$I$25,6,FALSE)-VLOOKUP(O105,Ressourcen!$C$8:$I$25,7,FALSE))</f>
        <v/>
      </c>
      <c r="Q105" s="224"/>
      <c r="R105" s="199"/>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200"/>
      <c r="BU105" s="200"/>
      <c r="BV105" s="200"/>
      <c r="BW105" s="200"/>
      <c r="BX105" s="200"/>
      <c r="BY105" s="200"/>
      <c r="BZ105" s="200"/>
      <c r="CA105" s="200"/>
      <c r="CB105" s="200"/>
      <c r="CC105" s="200"/>
      <c r="CD105" s="200"/>
      <c r="CE105" s="200"/>
      <c r="CF105" s="200"/>
      <c r="CG105" s="200"/>
      <c r="CH105" s="200"/>
      <c r="CI105" s="200"/>
      <c r="CJ105" s="200"/>
      <c r="CK105" s="200"/>
      <c r="CL105" s="200"/>
      <c r="CM105" s="200"/>
      <c r="CN105" s="200"/>
      <c r="CO105" s="200"/>
      <c r="CP105" s="200"/>
      <c r="CQ105" s="200"/>
      <c r="CR105" s="200"/>
      <c r="CS105" s="200"/>
      <c r="CT105" s="200"/>
      <c r="CU105" s="200"/>
      <c r="CV105" s="200"/>
      <c r="CW105" s="200"/>
      <c r="CX105" s="200"/>
      <c r="CY105" s="200"/>
      <c r="CZ105" s="200"/>
      <c r="DA105" s="200"/>
      <c r="DB105" s="200"/>
      <c r="DC105" s="200"/>
      <c r="DD105" s="200"/>
      <c r="DE105" s="200"/>
      <c r="DF105" s="200"/>
      <c r="DG105" s="200"/>
      <c r="DH105" s="200"/>
      <c r="DI105" s="200"/>
      <c r="DJ105" s="200"/>
      <c r="DK105" s="200"/>
      <c r="DL105" s="200"/>
      <c r="DM105" s="200"/>
      <c r="DN105" s="200"/>
      <c r="DO105" s="200"/>
      <c r="DP105" s="200"/>
      <c r="DQ105" s="200"/>
      <c r="DR105" s="200"/>
      <c r="DS105" s="200"/>
      <c r="DT105" s="200"/>
      <c r="DU105" s="200"/>
      <c r="DV105" s="200"/>
      <c r="DW105" s="200"/>
      <c r="DX105" s="200"/>
      <c r="DY105" s="200"/>
      <c r="DZ105" s="200"/>
      <c r="EA105" s="200"/>
      <c r="EB105" s="200"/>
      <c r="EC105" s="200"/>
      <c r="ED105" s="200"/>
      <c r="EE105" s="200"/>
      <c r="EF105" s="200"/>
      <c r="EG105" s="200"/>
      <c r="EH105" s="200"/>
      <c r="EI105" s="200"/>
      <c r="EJ105" s="200"/>
      <c r="EK105" s="200"/>
      <c r="EL105" s="200"/>
      <c r="EM105" s="200"/>
      <c r="EN105" s="200"/>
      <c r="EO105" s="200"/>
      <c r="EP105" s="200"/>
      <c r="EQ105" s="200"/>
      <c r="ER105" s="200"/>
      <c r="ES105" s="200"/>
      <c r="ET105" s="200"/>
      <c r="EU105" s="200"/>
      <c r="EV105" s="200"/>
      <c r="EW105" s="200"/>
      <c r="EX105" s="200"/>
      <c r="EY105" s="200"/>
      <c r="EZ105" s="200"/>
      <c r="FA105" s="200"/>
      <c r="FB105" s="200"/>
      <c r="FC105" s="200"/>
      <c r="FD105" s="200"/>
      <c r="FE105" s="200"/>
      <c r="FF105" s="200"/>
      <c r="FG105" s="200"/>
      <c r="FH105" s="200"/>
      <c r="FI105" s="200"/>
      <c r="FJ105" s="200"/>
      <c r="FK105" s="200"/>
      <c r="FL105" s="200"/>
      <c r="FM105" s="200"/>
      <c r="FN105" s="200"/>
      <c r="FO105" s="200"/>
      <c r="FP105" s="200"/>
      <c r="FQ105" s="200"/>
      <c r="FR105" s="200"/>
      <c r="FS105" s="200"/>
      <c r="FT105" s="200"/>
      <c r="FU105" s="200"/>
      <c r="FV105" s="200"/>
      <c r="FW105" s="200"/>
      <c r="FX105" s="200"/>
      <c r="FY105" s="200"/>
      <c r="FZ105" s="200"/>
      <c r="GA105" s="200"/>
      <c r="GB105" s="200"/>
      <c r="GC105" s="200"/>
      <c r="GD105" s="200"/>
      <c r="GE105" s="200"/>
      <c r="GF105" s="200"/>
      <c r="GG105" s="200"/>
      <c r="GH105" s="200"/>
      <c r="GI105" s="200"/>
      <c r="GJ105" s="200"/>
      <c r="GK105" s="200"/>
      <c r="GL105" s="200"/>
      <c r="GM105" s="200"/>
      <c r="GN105" s="200"/>
      <c r="GO105" s="200"/>
      <c r="GP105" s="200"/>
      <c r="GQ105" s="200"/>
      <c r="GR105" s="200"/>
      <c r="GS105" s="200"/>
      <c r="GT105" s="200"/>
      <c r="GU105" s="200"/>
      <c r="GV105" s="200"/>
      <c r="GW105" s="200"/>
      <c r="GX105" s="200"/>
      <c r="GY105" s="200"/>
      <c r="GZ105" s="200"/>
      <c r="HA105" s="200"/>
      <c r="HB105" s="200"/>
      <c r="HC105" s="200"/>
      <c r="HD105" s="200"/>
      <c r="HE105" s="200"/>
      <c r="HF105" s="200"/>
      <c r="HG105" s="200"/>
      <c r="HH105" s="200"/>
      <c r="HI105" s="200"/>
      <c r="HJ105" s="200"/>
      <c r="HK105" s="200"/>
      <c r="HL105" s="200"/>
      <c r="HM105" s="200"/>
      <c r="HN105" s="200"/>
      <c r="HO105" s="200"/>
      <c r="HP105" s="200"/>
      <c r="HQ105" s="200"/>
      <c r="HR105" s="200"/>
      <c r="HS105" s="200"/>
      <c r="HT105" s="200"/>
      <c r="HU105" s="200"/>
      <c r="HV105" s="200"/>
      <c r="HW105" s="200"/>
      <c r="HX105" s="200"/>
      <c r="HY105" s="200"/>
      <c r="HZ105" s="200"/>
      <c r="IA105" s="200"/>
      <c r="IB105" s="200"/>
      <c r="IC105" s="200"/>
      <c r="ID105" s="200"/>
      <c r="IE105" s="200"/>
      <c r="IF105" s="200"/>
      <c r="IG105" s="200"/>
      <c r="IH105" s="200"/>
      <c r="II105" s="200"/>
      <c r="IJ105" s="200"/>
      <c r="IK105" s="200"/>
      <c r="IL105" s="200"/>
      <c r="IM105" s="200"/>
      <c r="IN105" s="200"/>
      <c r="IO105" s="200"/>
      <c r="IP105" s="200"/>
      <c r="IQ105" s="200"/>
      <c r="IR105" s="200"/>
      <c r="IS105" s="200"/>
      <c r="IT105" s="200"/>
      <c r="IU105" s="200"/>
      <c r="IV105" s="200"/>
      <c r="IW105" s="200"/>
      <c r="IX105" s="200"/>
      <c r="IY105" s="200"/>
      <c r="IZ105" s="200"/>
      <c r="JA105" s="200"/>
      <c r="JB105" s="200"/>
      <c r="JC105" s="200"/>
      <c r="JD105" s="200"/>
      <c r="JE105" s="200"/>
      <c r="JF105" s="200"/>
      <c r="JG105" s="200"/>
      <c r="JH105" s="200"/>
      <c r="JI105" s="200"/>
      <c r="JJ105" s="200"/>
      <c r="JK105" s="200"/>
      <c r="JL105" s="200"/>
      <c r="JM105" s="200"/>
      <c r="JN105" s="200"/>
      <c r="JO105" s="200"/>
      <c r="JP105" s="200"/>
      <c r="JQ105" s="200"/>
      <c r="JR105" s="200"/>
      <c r="JS105" s="200"/>
      <c r="JT105" s="200"/>
      <c r="JU105" s="200"/>
      <c r="JV105" s="200"/>
      <c r="JW105" s="200"/>
      <c r="JX105" s="200"/>
      <c r="JY105" s="200"/>
      <c r="JZ105" s="200"/>
      <c r="KA105" s="200"/>
      <c r="KB105" s="200"/>
      <c r="KC105" s="200"/>
      <c r="KD105" s="200"/>
      <c r="KE105" s="200"/>
      <c r="KF105" s="200"/>
      <c r="KG105" s="200"/>
      <c r="KH105" s="200"/>
      <c r="KI105" s="200"/>
      <c r="KJ105" s="200"/>
      <c r="KK105" s="200"/>
      <c r="KL105" s="200"/>
      <c r="KM105" s="200"/>
      <c r="KN105" s="200"/>
      <c r="KO105" s="200"/>
      <c r="KP105" s="200"/>
      <c r="KQ105" s="200"/>
      <c r="KR105" s="200"/>
      <c r="KS105" s="200"/>
      <c r="KT105" s="200"/>
      <c r="KU105" s="200"/>
      <c r="KV105" s="200"/>
      <c r="KW105" s="200"/>
      <c r="KX105" s="200"/>
      <c r="KY105" s="200"/>
      <c r="KZ105" s="200"/>
      <c r="LA105" s="200"/>
      <c r="LB105" s="200"/>
      <c r="LC105" s="200"/>
      <c r="LD105" s="200"/>
      <c r="LE105" s="200"/>
      <c r="LF105" s="200"/>
      <c r="LG105" s="200"/>
      <c r="LH105" s="200"/>
      <c r="LI105" s="200"/>
      <c r="LJ105" s="200"/>
      <c r="LK105" s="200"/>
      <c r="LL105" s="200"/>
      <c r="LM105" s="200"/>
      <c r="LN105" s="200"/>
      <c r="LO105" s="200"/>
      <c r="LP105" s="200"/>
      <c r="LQ105" s="200"/>
      <c r="LR105" s="200"/>
      <c r="LS105" s="200"/>
      <c r="LT105" s="200"/>
      <c r="LU105" s="200"/>
      <c r="LV105" s="200"/>
      <c r="LW105" s="200"/>
      <c r="LX105" s="200"/>
      <c r="LY105" s="200"/>
      <c r="LZ105" s="200"/>
      <c r="MA105" s="200"/>
      <c r="MB105" s="200"/>
      <c r="MC105" s="200"/>
      <c r="MD105" s="200"/>
      <c r="ME105" s="200"/>
      <c r="MF105" s="200"/>
      <c r="MG105" s="200"/>
      <c r="MH105" s="200"/>
      <c r="MI105" s="200"/>
      <c r="MJ105" s="200"/>
      <c r="MK105" s="200"/>
      <c r="ML105" s="200"/>
      <c r="MM105" s="200"/>
      <c r="MN105" s="200"/>
      <c r="MO105" s="200"/>
      <c r="MP105" s="200"/>
      <c r="MQ105" s="200"/>
      <c r="MR105" s="200"/>
      <c r="MS105" s="200"/>
      <c r="MT105" s="200"/>
      <c r="MU105" s="200"/>
      <c r="MV105" s="200"/>
      <c r="MW105" s="200"/>
      <c r="MX105" s="200"/>
      <c r="MY105" s="200"/>
      <c r="MZ105" s="200"/>
      <c r="NA105" s="200"/>
      <c r="NB105" s="200"/>
      <c r="NC105" s="200"/>
      <c r="ND105" s="200"/>
      <c r="NE105" s="200"/>
      <c r="NF105" s="200"/>
      <c r="NG105" s="200"/>
      <c r="NH105" s="200"/>
      <c r="NI105" s="200"/>
      <c r="NJ105" s="200"/>
      <c r="NK105" s="200"/>
      <c r="NL105" s="200"/>
      <c r="NM105" s="200"/>
      <c r="NN105" s="200"/>
      <c r="NO105" s="200"/>
      <c r="NP105" s="200"/>
      <c r="NQ105" s="200"/>
      <c r="NR105" s="200"/>
      <c r="NS105" s="200"/>
      <c r="NT105" s="200"/>
      <c r="NU105" s="200"/>
      <c r="NV105" s="200"/>
      <c r="NW105" s="200"/>
      <c r="NX105" s="200"/>
      <c r="NY105" s="200"/>
      <c r="NZ105" s="200"/>
      <c r="OA105" s="200"/>
      <c r="OB105" s="200"/>
      <c r="OC105" s="200"/>
      <c r="OD105" s="200"/>
      <c r="OE105" s="200"/>
      <c r="OF105" s="200"/>
      <c r="OG105" s="200"/>
      <c r="OH105" s="200"/>
      <c r="OI105" s="200"/>
      <c r="OJ105" s="200"/>
      <c r="OK105" s="200"/>
      <c r="OL105" s="200"/>
      <c r="OM105" s="200"/>
      <c r="ON105" s="200"/>
      <c r="OO105" s="200"/>
      <c r="OP105" s="200"/>
      <c r="OQ105" s="200"/>
      <c r="OR105" s="200"/>
      <c r="OS105" s="200"/>
      <c r="OT105" s="200"/>
      <c r="OU105" s="200"/>
      <c r="OV105" s="200"/>
      <c r="OW105" s="200"/>
      <c r="OX105" s="200"/>
      <c r="OY105" s="200"/>
      <c r="OZ105" s="200"/>
      <c r="PA105" s="200"/>
      <c r="PB105" s="200"/>
      <c r="PC105" s="200"/>
      <c r="PD105" s="200"/>
      <c r="PE105" s="200"/>
      <c r="PF105" s="200"/>
      <c r="PG105" s="202"/>
    </row>
    <row r="106" ht="15.75" customHeight="1">
      <c r="B106" s="203">
        <f t="shared" si="4"/>
        <v>88</v>
      </c>
      <c r="C106" s="204" t="str">
        <f t="shared" si="5"/>
        <v/>
      </c>
      <c r="D106" s="217"/>
      <c r="E106" s="206"/>
      <c r="F106" s="207"/>
      <c r="G106" s="218"/>
      <c r="H106" s="225"/>
      <c r="I106" s="210" t="str">
        <f>IF(ISBLANK(H106),"",
IF(EXACT($J$15,"x"),
WORKDAY(G106,H106-1,Feiertage!$B$6:$B$23),G106+H106-1))</f>
        <v/>
      </c>
      <c r="J106" s="220"/>
      <c r="K106" s="221"/>
      <c r="L106" s="222"/>
      <c r="M106" s="223"/>
      <c r="N106" s="223"/>
      <c r="O106" s="223"/>
      <c r="P106" s="197" t="str">
        <f>IF(ISBLANK(O106),"",
VLOOKUP(O106,Ressourcen!$C$8:$I$25,6,FALSE)-VLOOKUP(O106,Ressourcen!$C$8:$I$25,7,FALSE))</f>
        <v/>
      </c>
      <c r="Q106" s="224"/>
      <c r="R106" s="199"/>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200"/>
      <c r="BU106" s="200"/>
      <c r="BV106" s="200"/>
      <c r="BW106" s="200"/>
      <c r="BX106" s="200"/>
      <c r="BY106" s="200"/>
      <c r="BZ106" s="200"/>
      <c r="CA106" s="200"/>
      <c r="CB106" s="200"/>
      <c r="CC106" s="200"/>
      <c r="CD106" s="200"/>
      <c r="CE106" s="200"/>
      <c r="CF106" s="200"/>
      <c r="CG106" s="200"/>
      <c r="CH106" s="200"/>
      <c r="CI106" s="200"/>
      <c r="CJ106" s="200"/>
      <c r="CK106" s="200"/>
      <c r="CL106" s="200"/>
      <c r="CM106" s="200"/>
      <c r="CN106" s="200"/>
      <c r="CO106" s="200"/>
      <c r="CP106" s="200"/>
      <c r="CQ106" s="200"/>
      <c r="CR106" s="200"/>
      <c r="CS106" s="200"/>
      <c r="CT106" s="200"/>
      <c r="CU106" s="200"/>
      <c r="CV106" s="200"/>
      <c r="CW106" s="200"/>
      <c r="CX106" s="200"/>
      <c r="CY106" s="200"/>
      <c r="CZ106" s="200"/>
      <c r="DA106" s="200"/>
      <c r="DB106" s="200"/>
      <c r="DC106" s="200"/>
      <c r="DD106" s="200"/>
      <c r="DE106" s="200"/>
      <c r="DF106" s="200"/>
      <c r="DG106" s="200"/>
      <c r="DH106" s="200"/>
      <c r="DI106" s="200"/>
      <c r="DJ106" s="200"/>
      <c r="DK106" s="200"/>
      <c r="DL106" s="200"/>
      <c r="DM106" s="200"/>
      <c r="DN106" s="200"/>
      <c r="DO106" s="200"/>
      <c r="DP106" s="200"/>
      <c r="DQ106" s="200"/>
      <c r="DR106" s="200"/>
      <c r="DS106" s="200"/>
      <c r="DT106" s="200"/>
      <c r="DU106" s="200"/>
      <c r="DV106" s="200"/>
      <c r="DW106" s="200"/>
      <c r="DX106" s="200"/>
      <c r="DY106" s="200"/>
      <c r="DZ106" s="200"/>
      <c r="EA106" s="200"/>
      <c r="EB106" s="200"/>
      <c r="EC106" s="200"/>
      <c r="ED106" s="200"/>
      <c r="EE106" s="200"/>
      <c r="EF106" s="200"/>
      <c r="EG106" s="200"/>
      <c r="EH106" s="200"/>
      <c r="EI106" s="200"/>
      <c r="EJ106" s="200"/>
      <c r="EK106" s="200"/>
      <c r="EL106" s="200"/>
      <c r="EM106" s="200"/>
      <c r="EN106" s="200"/>
      <c r="EO106" s="200"/>
      <c r="EP106" s="200"/>
      <c r="EQ106" s="200"/>
      <c r="ER106" s="200"/>
      <c r="ES106" s="200"/>
      <c r="ET106" s="200"/>
      <c r="EU106" s="200"/>
      <c r="EV106" s="200"/>
      <c r="EW106" s="200"/>
      <c r="EX106" s="200"/>
      <c r="EY106" s="200"/>
      <c r="EZ106" s="200"/>
      <c r="FA106" s="200"/>
      <c r="FB106" s="200"/>
      <c r="FC106" s="200"/>
      <c r="FD106" s="200"/>
      <c r="FE106" s="200"/>
      <c r="FF106" s="200"/>
      <c r="FG106" s="200"/>
      <c r="FH106" s="200"/>
      <c r="FI106" s="200"/>
      <c r="FJ106" s="200"/>
      <c r="FK106" s="200"/>
      <c r="FL106" s="200"/>
      <c r="FM106" s="200"/>
      <c r="FN106" s="200"/>
      <c r="FO106" s="200"/>
      <c r="FP106" s="200"/>
      <c r="FQ106" s="200"/>
      <c r="FR106" s="200"/>
      <c r="FS106" s="200"/>
      <c r="FT106" s="200"/>
      <c r="FU106" s="200"/>
      <c r="FV106" s="200"/>
      <c r="FW106" s="200"/>
      <c r="FX106" s="200"/>
      <c r="FY106" s="200"/>
      <c r="FZ106" s="200"/>
      <c r="GA106" s="200"/>
      <c r="GB106" s="200"/>
      <c r="GC106" s="200"/>
      <c r="GD106" s="200"/>
      <c r="GE106" s="200"/>
      <c r="GF106" s="200"/>
      <c r="GG106" s="200"/>
      <c r="GH106" s="200"/>
      <c r="GI106" s="200"/>
      <c r="GJ106" s="200"/>
      <c r="GK106" s="200"/>
      <c r="GL106" s="200"/>
      <c r="GM106" s="200"/>
      <c r="GN106" s="200"/>
      <c r="GO106" s="200"/>
      <c r="GP106" s="200"/>
      <c r="GQ106" s="200"/>
      <c r="GR106" s="200"/>
      <c r="GS106" s="200"/>
      <c r="GT106" s="200"/>
      <c r="GU106" s="200"/>
      <c r="GV106" s="200"/>
      <c r="GW106" s="200"/>
      <c r="GX106" s="200"/>
      <c r="GY106" s="200"/>
      <c r="GZ106" s="200"/>
      <c r="HA106" s="200"/>
      <c r="HB106" s="200"/>
      <c r="HC106" s="200"/>
      <c r="HD106" s="200"/>
      <c r="HE106" s="200"/>
      <c r="HF106" s="200"/>
      <c r="HG106" s="200"/>
      <c r="HH106" s="200"/>
      <c r="HI106" s="200"/>
      <c r="HJ106" s="200"/>
      <c r="HK106" s="200"/>
      <c r="HL106" s="200"/>
      <c r="HM106" s="200"/>
      <c r="HN106" s="200"/>
      <c r="HO106" s="200"/>
      <c r="HP106" s="200"/>
      <c r="HQ106" s="200"/>
      <c r="HR106" s="200"/>
      <c r="HS106" s="200"/>
      <c r="HT106" s="200"/>
      <c r="HU106" s="200"/>
      <c r="HV106" s="200"/>
      <c r="HW106" s="200"/>
      <c r="HX106" s="200"/>
      <c r="HY106" s="200"/>
      <c r="HZ106" s="200"/>
      <c r="IA106" s="200"/>
      <c r="IB106" s="200"/>
      <c r="IC106" s="200"/>
      <c r="ID106" s="200"/>
      <c r="IE106" s="200"/>
      <c r="IF106" s="200"/>
      <c r="IG106" s="200"/>
      <c r="IH106" s="200"/>
      <c r="II106" s="200"/>
      <c r="IJ106" s="200"/>
      <c r="IK106" s="200"/>
      <c r="IL106" s="200"/>
      <c r="IM106" s="200"/>
      <c r="IN106" s="200"/>
      <c r="IO106" s="200"/>
      <c r="IP106" s="200"/>
      <c r="IQ106" s="200"/>
      <c r="IR106" s="200"/>
      <c r="IS106" s="200"/>
      <c r="IT106" s="200"/>
      <c r="IU106" s="200"/>
      <c r="IV106" s="200"/>
      <c r="IW106" s="200"/>
      <c r="IX106" s="200"/>
      <c r="IY106" s="200"/>
      <c r="IZ106" s="200"/>
      <c r="JA106" s="200"/>
      <c r="JB106" s="200"/>
      <c r="JC106" s="200"/>
      <c r="JD106" s="200"/>
      <c r="JE106" s="200"/>
      <c r="JF106" s="200"/>
      <c r="JG106" s="200"/>
      <c r="JH106" s="200"/>
      <c r="JI106" s="200"/>
      <c r="JJ106" s="200"/>
      <c r="JK106" s="200"/>
      <c r="JL106" s="200"/>
      <c r="JM106" s="200"/>
      <c r="JN106" s="200"/>
      <c r="JO106" s="200"/>
      <c r="JP106" s="200"/>
      <c r="JQ106" s="200"/>
      <c r="JR106" s="200"/>
      <c r="JS106" s="200"/>
      <c r="JT106" s="200"/>
      <c r="JU106" s="200"/>
      <c r="JV106" s="200"/>
      <c r="JW106" s="200"/>
      <c r="JX106" s="200"/>
      <c r="JY106" s="200"/>
      <c r="JZ106" s="200"/>
      <c r="KA106" s="200"/>
      <c r="KB106" s="200"/>
      <c r="KC106" s="200"/>
      <c r="KD106" s="200"/>
      <c r="KE106" s="200"/>
      <c r="KF106" s="200"/>
      <c r="KG106" s="200"/>
      <c r="KH106" s="200"/>
      <c r="KI106" s="200"/>
      <c r="KJ106" s="200"/>
      <c r="KK106" s="200"/>
      <c r="KL106" s="200"/>
      <c r="KM106" s="200"/>
      <c r="KN106" s="200"/>
      <c r="KO106" s="200"/>
      <c r="KP106" s="200"/>
      <c r="KQ106" s="200"/>
      <c r="KR106" s="200"/>
      <c r="KS106" s="200"/>
      <c r="KT106" s="200"/>
      <c r="KU106" s="200"/>
      <c r="KV106" s="200"/>
      <c r="KW106" s="200"/>
      <c r="KX106" s="200"/>
      <c r="KY106" s="200"/>
      <c r="KZ106" s="200"/>
      <c r="LA106" s="200"/>
      <c r="LB106" s="200"/>
      <c r="LC106" s="200"/>
      <c r="LD106" s="200"/>
      <c r="LE106" s="200"/>
      <c r="LF106" s="200"/>
      <c r="LG106" s="200"/>
      <c r="LH106" s="200"/>
      <c r="LI106" s="200"/>
      <c r="LJ106" s="200"/>
      <c r="LK106" s="200"/>
      <c r="LL106" s="200"/>
      <c r="LM106" s="200"/>
      <c r="LN106" s="200"/>
      <c r="LO106" s="200"/>
      <c r="LP106" s="200"/>
      <c r="LQ106" s="200"/>
      <c r="LR106" s="200"/>
      <c r="LS106" s="200"/>
      <c r="LT106" s="200"/>
      <c r="LU106" s="200"/>
      <c r="LV106" s="200"/>
      <c r="LW106" s="200"/>
      <c r="LX106" s="200"/>
      <c r="LY106" s="200"/>
      <c r="LZ106" s="200"/>
      <c r="MA106" s="200"/>
      <c r="MB106" s="200"/>
      <c r="MC106" s="200"/>
      <c r="MD106" s="200"/>
      <c r="ME106" s="200"/>
      <c r="MF106" s="200"/>
      <c r="MG106" s="200"/>
      <c r="MH106" s="200"/>
      <c r="MI106" s="200"/>
      <c r="MJ106" s="200"/>
      <c r="MK106" s="200"/>
      <c r="ML106" s="200"/>
      <c r="MM106" s="200"/>
      <c r="MN106" s="200"/>
      <c r="MO106" s="200"/>
      <c r="MP106" s="200"/>
      <c r="MQ106" s="200"/>
      <c r="MR106" s="200"/>
      <c r="MS106" s="200"/>
      <c r="MT106" s="200"/>
      <c r="MU106" s="200"/>
      <c r="MV106" s="200"/>
      <c r="MW106" s="200"/>
      <c r="MX106" s="200"/>
      <c r="MY106" s="200"/>
      <c r="MZ106" s="200"/>
      <c r="NA106" s="200"/>
      <c r="NB106" s="200"/>
      <c r="NC106" s="200"/>
      <c r="ND106" s="200"/>
      <c r="NE106" s="200"/>
      <c r="NF106" s="200"/>
      <c r="NG106" s="200"/>
      <c r="NH106" s="200"/>
      <c r="NI106" s="200"/>
      <c r="NJ106" s="200"/>
      <c r="NK106" s="200"/>
      <c r="NL106" s="200"/>
      <c r="NM106" s="200"/>
      <c r="NN106" s="200"/>
      <c r="NO106" s="200"/>
      <c r="NP106" s="200"/>
      <c r="NQ106" s="200"/>
      <c r="NR106" s="200"/>
      <c r="NS106" s="200"/>
      <c r="NT106" s="200"/>
      <c r="NU106" s="200"/>
      <c r="NV106" s="200"/>
      <c r="NW106" s="200"/>
      <c r="NX106" s="200"/>
      <c r="NY106" s="200"/>
      <c r="NZ106" s="200"/>
      <c r="OA106" s="200"/>
      <c r="OB106" s="200"/>
      <c r="OC106" s="200"/>
      <c r="OD106" s="200"/>
      <c r="OE106" s="200"/>
      <c r="OF106" s="200"/>
      <c r="OG106" s="200"/>
      <c r="OH106" s="200"/>
      <c r="OI106" s="200"/>
      <c r="OJ106" s="200"/>
      <c r="OK106" s="200"/>
      <c r="OL106" s="200"/>
      <c r="OM106" s="200"/>
      <c r="ON106" s="200"/>
      <c r="OO106" s="200"/>
      <c r="OP106" s="200"/>
      <c r="OQ106" s="200"/>
      <c r="OR106" s="200"/>
      <c r="OS106" s="200"/>
      <c r="OT106" s="200"/>
      <c r="OU106" s="200"/>
      <c r="OV106" s="200"/>
      <c r="OW106" s="200"/>
      <c r="OX106" s="200"/>
      <c r="OY106" s="200"/>
      <c r="OZ106" s="200"/>
      <c r="PA106" s="200"/>
      <c r="PB106" s="200"/>
      <c r="PC106" s="200"/>
      <c r="PD106" s="200"/>
      <c r="PE106" s="200"/>
      <c r="PF106" s="200"/>
      <c r="PG106" s="202"/>
    </row>
    <row r="107" ht="15.75" customHeight="1">
      <c r="B107" s="203">
        <f t="shared" si="4"/>
        <v>89</v>
      </c>
      <c r="C107" s="204" t="str">
        <f t="shared" si="5"/>
        <v/>
      </c>
      <c r="D107" s="217"/>
      <c r="E107" s="206"/>
      <c r="F107" s="217"/>
      <c r="G107" s="218"/>
      <c r="H107" s="225"/>
      <c r="I107" s="210" t="str">
        <f>IF(ISBLANK(H107),"",
IF(EXACT($J$15,"x"),
WORKDAY(G107,H107-1,Feiertage!$B$6:$B$23),G107+H107-1))</f>
        <v/>
      </c>
      <c r="J107" s="220"/>
      <c r="K107" s="221"/>
      <c r="L107" s="222"/>
      <c r="M107" s="223"/>
      <c r="N107" s="223"/>
      <c r="O107" s="223"/>
      <c r="P107" s="197" t="str">
        <f>IF(ISBLANK(O107),"",
VLOOKUP(O107,Ressourcen!$C$8:$I$25,6,FALSE)-VLOOKUP(O107,Ressourcen!$C$8:$I$25,7,FALSE))</f>
        <v/>
      </c>
      <c r="Q107" s="224"/>
      <c r="R107" s="199"/>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c r="BQ107" s="200"/>
      <c r="BR107" s="200"/>
      <c r="BS107" s="200"/>
      <c r="BT107" s="200"/>
      <c r="BU107" s="200"/>
      <c r="BV107" s="200"/>
      <c r="BW107" s="200"/>
      <c r="BX107" s="200"/>
      <c r="BY107" s="200"/>
      <c r="BZ107" s="200"/>
      <c r="CA107" s="200"/>
      <c r="CB107" s="200"/>
      <c r="CC107" s="200"/>
      <c r="CD107" s="200"/>
      <c r="CE107" s="200"/>
      <c r="CF107" s="200"/>
      <c r="CG107" s="200"/>
      <c r="CH107" s="200"/>
      <c r="CI107" s="200"/>
      <c r="CJ107" s="200"/>
      <c r="CK107" s="200"/>
      <c r="CL107" s="200"/>
      <c r="CM107" s="200"/>
      <c r="CN107" s="200"/>
      <c r="CO107" s="200"/>
      <c r="CP107" s="200"/>
      <c r="CQ107" s="200"/>
      <c r="CR107" s="200"/>
      <c r="CS107" s="200"/>
      <c r="CT107" s="200"/>
      <c r="CU107" s="200"/>
      <c r="CV107" s="200"/>
      <c r="CW107" s="200"/>
      <c r="CX107" s="200"/>
      <c r="CY107" s="200"/>
      <c r="CZ107" s="200"/>
      <c r="DA107" s="200"/>
      <c r="DB107" s="200"/>
      <c r="DC107" s="200"/>
      <c r="DD107" s="200"/>
      <c r="DE107" s="200"/>
      <c r="DF107" s="200"/>
      <c r="DG107" s="200"/>
      <c r="DH107" s="200"/>
      <c r="DI107" s="200"/>
      <c r="DJ107" s="200"/>
      <c r="DK107" s="200"/>
      <c r="DL107" s="200"/>
      <c r="DM107" s="200"/>
      <c r="DN107" s="200"/>
      <c r="DO107" s="200"/>
      <c r="DP107" s="200"/>
      <c r="DQ107" s="200"/>
      <c r="DR107" s="200"/>
      <c r="DS107" s="200"/>
      <c r="DT107" s="200"/>
      <c r="DU107" s="200"/>
      <c r="DV107" s="200"/>
      <c r="DW107" s="200"/>
      <c r="DX107" s="200"/>
      <c r="DY107" s="200"/>
      <c r="DZ107" s="200"/>
      <c r="EA107" s="200"/>
      <c r="EB107" s="200"/>
      <c r="EC107" s="200"/>
      <c r="ED107" s="200"/>
      <c r="EE107" s="200"/>
      <c r="EF107" s="200"/>
      <c r="EG107" s="200"/>
      <c r="EH107" s="200"/>
      <c r="EI107" s="200"/>
      <c r="EJ107" s="200"/>
      <c r="EK107" s="200"/>
      <c r="EL107" s="200"/>
      <c r="EM107" s="200"/>
      <c r="EN107" s="200"/>
      <c r="EO107" s="200"/>
      <c r="EP107" s="200"/>
      <c r="EQ107" s="200"/>
      <c r="ER107" s="200"/>
      <c r="ES107" s="200"/>
      <c r="ET107" s="200"/>
      <c r="EU107" s="200"/>
      <c r="EV107" s="200"/>
      <c r="EW107" s="200"/>
      <c r="EX107" s="200"/>
      <c r="EY107" s="200"/>
      <c r="EZ107" s="200"/>
      <c r="FA107" s="200"/>
      <c r="FB107" s="200"/>
      <c r="FC107" s="200"/>
      <c r="FD107" s="200"/>
      <c r="FE107" s="200"/>
      <c r="FF107" s="200"/>
      <c r="FG107" s="200"/>
      <c r="FH107" s="200"/>
      <c r="FI107" s="200"/>
      <c r="FJ107" s="200"/>
      <c r="FK107" s="200"/>
      <c r="FL107" s="200"/>
      <c r="FM107" s="200"/>
      <c r="FN107" s="200"/>
      <c r="FO107" s="200"/>
      <c r="FP107" s="200"/>
      <c r="FQ107" s="200"/>
      <c r="FR107" s="200"/>
      <c r="FS107" s="200"/>
      <c r="FT107" s="200"/>
      <c r="FU107" s="200"/>
      <c r="FV107" s="200"/>
      <c r="FW107" s="200"/>
      <c r="FX107" s="200"/>
      <c r="FY107" s="200"/>
      <c r="FZ107" s="200"/>
      <c r="GA107" s="200"/>
      <c r="GB107" s="200"/>
      <c r="GC107" s="200"/>
      <c r="GD107" s="200"/>
      <c r="GE107" s="200"/>
      <c r="GF107" s="200"/>
      <c r="GG107" s="200"/>
      <c r="GH107" s="200"/>
      <c r="GI107" s="200"/>
      <c r="GJ107" s="200"/>
      <c r="GK107" s="200"/>
      <c r="GL107" s="200"/>
      <c r="GM107" s="200"/>
      <c r="GN107" s="200"/>
      <c r="GO107" s="200"/>
      <c r="GP107" s="200"/>
      <c r="GQ107" s="200"/>
      <c r="GR107" s="200"/>
      <c r="GS107" s="200"/>
      <c r="GT107" s="200"/>
      <c r="GU107" s="200"/>
      <c r="GV107" s="200"/>
      <c r="GW107" s="200"/>
      <c r="GX107" s="200"/>
      <c r="GY107" s="200"/>
      <c r="GZ107" s="200"/>
      <c r="HA107" s="200"/>
      <c r="HB107" s="200"/>
      <c r="HC107" s="200"/>
      <c r="HD107" s="200"/>
      <c r="HE107" s="200"/>
      <c r="HF107" s="200"/>
      <c r="HG107" s="200"/>
      <c r="HH107" s="200"/>
      <c r="HI107" s="200"/>
      <c r="HJ107" s="200"/>
      <c r="HK107" s="200"/>
      <c r="HL107" s="200"/>
      <c r="HM107" s="200"/>
      <c r="HN107" s="200"/>
      <c r="HO107" s="200"/>
      <c r="HP107" s="200"/>
      <c r="HQ107" s="200"/>
      <c r="HR107" s="200"/>
      <c r="HS107" s="200"/>
      <c r="HT107" s="200"/>
      <c r="HU107" s="200"/>
      <c r="HV107" s="200"/>
      <c r="HW107" s="200"/>
      <c r="HX107" s="200"/>
      <c r="HY107" s="200"/>
      <c r="HZ107" s="200"/>
      <c r="IA107" s="200"/>
      <c r="IB107" s="200"/>
      <c r="IC107" s="200"/>
      <c r="ID107" s="200"/>
      <c r="IE107" s="200"/>
      <c r="IF107" s="200"/>
      <c r="IG107" s="200"/>
      <c r="IH107" s="200"/>
      <c r="II107" s="200"/>
      <c r="IJ107" s="200"/>
      <c r="IK107" s="200"/>
      <c r="IL107" s="200"/>
      <c r="IM107" s="200"/>
      <c r="IN107" s="200"/>
      <c r="IO107" s="200"/>
      <c r="IP107" s="200"/>
      <c r="IQ107" s="200"/>
      <c r="IR107" s="200"/>
      <c r="IS107" s="200"/>
      <c r="IT107" s="200"/>
      <c r="IU107" s="200"/>
      <c r="IV107" s="200"/>
      <c r="IW107" s="200"/>
      <c r="IX107" s="200"/>
      <c r="IY107" s="200"/>
      <c r="IZ107" s="200"/>
      <c r="JA107" s="200"/>
      <c r="JB107" s="200"/>
      <c r="JC107" s="200"/>
      <c r="JD107" s="200"/>
      <c r="JE107" s="200"/>
      <c r="JF107" s="200"/>
      <c r="JG107" s="200"/>
      <c r="JH107" s="200"/>
      <c r="JI107" s="200"/>
      <c r="JJ107" s="200"/>
      <c r="JK107" s="200"/>
      <c r="JL107" s="200"/>
      <c r="JM107" s="200"/>
      <c r="JN107" s="200"/>
      <c r="JO107" s="200"/>
      <c r="JP107" s="200"/>
      <c r="JQ107" s="200"/>
      <c r="JR107" s="200"/>
      <c r="JS107" s="200"/>
      <c r="JT107" s="200"/>
      <c r="JU107" s="200"/>
      <c r="JV107" s="200"/>
      <c r="JW107" s="200"/>
      <c r="JX107" s="200"/>
      <c r="JY107" s="200"/>
      <c r="JZ107" s="200"/>
      <c r="KA107" s="200"/>
      <c r="KB107" s="200"/>
      <c r="KC107" s="200"/>
      <c r="KD107" s="200"/>
      <c r="KE107" s="200"/>
      <c r="KF107" s="200"/>
      <c r="KG107" s="200"/>
      <c r="KH107" s="200"/>
      <c r="KI107" s="200"/>
      <c r="KJ107" s="200"/>
      <c r="KK107" s="200"/>
      <c r="KL107" s="200"/>
      <c r="KM107" s="200"/>
      <c r="KN107" s="200"/>
      <c r="KO107" s="200"/>
      <c r="KP107" s="200"/>
      <c r="KQ107" s="200"/>
      <c r="KR107" s="200"/>
      <c r="KS107" s="200"/>
      <c r="KT107" s="200"/>
      <c r="KU107" s="200"/>
      <c r="KV107" s="200"/>
      <c r="KW107" s="200"/>
      <c r="KX107" s="200"/>
      <c r="KY107" s="200"/>
      <c r="KZ107" s="200"/>
      <c r="LA107" s="200"/>
      <c r="LB107" s="200"/>
      <c r="LC107" s="200"/>
      <c r="LD107" s="200"/>
      <c r="LE107" s="200"/>
      <c r="LF107" s="200"/>
      <c r="LG107" s="200"/>
      <c r="LH107" s="200"/>
      <c r="LI107" s="200"/>
      <c r="LJ107" s="200"/>
      <c r="LK107" s="200"/>
      <c r="LL107" s="200"/>
      <c r="LM107" s="200"/>
      <c r="LN107" s="200"/>
      <c r="LO107" s="200"/>
      <c r="LP107" s="200"/>
      <c r="LQ107" s="200"/>
      <c r="LR107" s="200"/>
      <c r="LS107" s="200"/>
      <c r="LT107" s="200"/>
      <c r="LU107" s="200"/>
      <c r="LV107" s="200"/>
      <c r="LW107" s="200"/>
      <c r="LX107" s="200"/>
      <c r="LY107" s="200"/>
      <c r="LZ107" s="200"/>
      <c r="MA107" s="200"/>
      <c r="MB107" s="200"/>
      <c r="MC107" s="200"/>
      <c r="MD107" s="200"/>
      <c r="ME107" s="200"/>
      <c r="MF107" s="200"/>
      <c r="MG107" s="200"/>
      <c r="MH107" s="200"/>
      <c r="MI107" s="200"/>
      <c r="MJ107" s="200"/>
      <c r="MK107" s="200"/>
      <c r="ML107" s="200"/>
      <c r="MM107" s="200"/>
      <c r="MN107" s="200"/>
      <c r="MO107" s="200"/>
      <c r="MP107" s="200"/>
      <c r="MQ107" s="200"/>
      <c r="MR107" s="200"/>
      <c r="MS107" s="200"/>
      <c r="MT107" s="200"/>
      <c r="MU107" s="200"/>
      <c r="MV107" s="200"/>
      <c r="MW107" s="200"/>
      <c r="MX107" s="200"/>
      <c r="MY107" s="200"/>
      <c r="MZ107" s="200"/>
      <c r="NA107" s="200"/>
      <c r="NB107" s="200"/>
      <c r="NC107" s="200"/>
      <c r="ND107" s="200"/>
      <c r="NE107" s="200"/>
      <c r="NF107" s="200"/>
      <c r="NG107" s="200"/>
      <c r="NH107" s="200"/>
      <c r="NI107" s="200"/>
      <c r="NJ107" s="200"/>
      <c r="NK107" s="200"/>
      <c r="NL107" s="200"/>
      <c r="NM107" s="200"/>
      <c r="NN107" s="200"/>
      <c r="NO107" s="200"/>
      <c r="NP107" s="200"/>
      <c r="NQ107" s="200"/>
      <c r="NR107" s="200"/>
      <c r="NS107" s="200"/>
      <c r="NT107" s="200"/>
      <c r="NU107" s="200"/>
      <c r="NV107" s="200"/>
      <c r="NW107" s="200"/>
      <c r="NX107" s="200"/>
      <c r="NY107" s="200"/>
      <c r="NZ107" s="200"/>
      <c r="OA107" s="200"/>
      <c r="OB107" s="200"/>
      <c r="OC107" s="200"/>
      <c r="OD107" s="200"/>
      <c r="OE107" s="200"/>
      <c r="OF107" s="200"/>
      <c r="OG107" s="200"/>
      <c r="OH107" s="200"/>
      <c r="OI107" s="200"/>
      <c r="OJ107" s="200"/>
      <c r="OK107" s="200"/>
      <c r="OL107" s="200"/>
      <c r="OM107" s="200"/>
      <c r="ON107" s="200"/>
      <c r="OO107" s="200"/>
      <c r="OP107" s="200"/>
      <c r="OQ107" s="200"/>
      <c r="OR107" s="200"/>
      <c r="OS107" s="200"/>
      <c r="OT107" s="200"/>
      <c r="OU107" s="200"/>
      <c r="OV107" s="200"/>
      <c r="OW107" s="200"/>
      <c r="OX107" s="200"/>
      <c r="OY107" s="200"/>
      <c r="OZ107" s="200"/>
      <c r="PA107" s="200"/>
      <c r="PB107" s="200"/>
      <c r="PC107" s="200"/>
      <c r="PD107" s="200"/>
      <c r="PE107" s="200"/>
      <c r="PF107" s="200"/>
      <c r="PG107" s="202"/>
    </row>
    <row r="108" ht="15.75" customHeight="1">
      <c r="B108" s="203">
        <f t="shared" si="4"/>
        <v>90</v>
      </c>
      <c r="C108" s="204" t="str">
        <f t="shared" si="5"/>
        <v/>
      </c>
      <c r="D108" s="217"/>
      <c r="E108" s="206"/>
      <c r="F108" s="207"/>
      <c r="G108" s="218"/>
      <c r="H108" s="225"/>
      <c r="I108" s="210" t="str">
        <f>IF(ISBLANK(H108),"",
IF(EXACT($J$15,"x"),
WORKDAY(G108,H108-1,Feiertage!$B$6:$B$23),G108+H108-1))</f>
        <v/>
      </c>
      <c r="J108" s="220"/>
      <c r="K108" s="221"/>
      <c r="L108" s="222"/>
      <c r="M108" s="223"/>
      <c r="N108" s="223"/>
      <c r="O108" s="223"/>
      <c r="P108" s="197" t="str">
        <f>IF(ISBLANK(O108),"",
VLOOKUP(O108,Ressourcen!$C$8:$I$25,6,FALSE)-VLOOKUP(O108,Ressourcen!$C$8:$I$25,7,FALSE))</f>
        <v/>
      </c>
      <c r="Q108" s="224"/>
      <c r="R108" s="199"/>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c r="CA108" s="200"/>
      <c r="CB108" s="200"/>
      <c r="CC108" s="200"/>
      <c r="CD108" s="200"/>
      <c r="CE108" s="200"/>
      <c r="CF108" s="200"/>
      <c r="CG108" s="200"/>
      <c r="CH108" s="200"/>
      <c r="CI108" s="200"/>
      <c r="CJ108" s="200"/>
      <c r="CK108" s="200"/>
      <c r="CL108" s="200"/>
      <c r="CM108" s="200"/>
      <c r="CN108" s="200"/>
      <c r="CO108" s="200"/>
      <c r="CP108" s="200"/>
      <c r="CQ108" s="200"/>
      <c r="CR108" s="200"/>
      <c r="CS108" s="200"/>
      <c r="CT108" s="200"/>
      <c r="CU108" s="200"/>
      <c r="CV108" s="200"/>
      <c r="CW108" s="200"/>
      <c r="CX108" s="200"/>
      <c r="CY108" s="200"/>
      <c r="CZ108" s="200"/>
      <c r="DA108" s="200"/>
      <c r="DB108" s="200"/>
      <c r="DC108" s="200"/>
      <c r="DD108" s="200"/>
      <c r="DE108" s="200"/>
      <c r="DF108" s="200"/>
      <c r="DG108" s="200"/>
      <c r="DH108" s="200"/>
      <c r="DI108" s="200"/>
      <c r="DJ108" s="200"/>
      <c r="DK108" s="200"/>
      <c r="DL108" s="200"/>
      <c r="DM108" s="200"/>
      <c r="DN108" s="200"/>
      <c r="DO108" s="200"/>
      <c r="DP108" s="200"/>
      <c r="DQ108" s="200"/>
      <c r="DR108" s="200"/>
      <c r="DS108" s="200"/>
      <c r="DT108" s="200"/>
      <c r="DU108" s="200"/>
      <c r="DV108" s="200"/>
      <c r="DW108" s="20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c r="ET108" s="200"/>
      <c r="EU108" s="200"/>
      <c r="EV108" s="200"/>
      <c r="EW108" s="200"/>
      <c r="EX108" s="200"/>
      <c r="EY108" s="200"/>
      <c r="EZ108" s="200"/>
      <c r="FA108" s="200"/>
      <c r="FB108" s="200"/>
      <c r="FC108" s="200"/>
      <c r="FD108" s="200"/>
      <c r="FE108" s="200"/>
      <c r="FF108" s="200"/>
      <c r="FG108" s="200"/>
      <c r="FH108" s="200"/>
      <c r="FI108" s="200"/>
      <c r="FJ108" s="200"/>
      <c r="FK108" s="200"/>
      <c r="FL108" s="200"/>
      <c r="FM108" s="200"/>
      <c r="FN108" s="200"/>
      <c r="FO108" s="200"/>
      <c r="FP108" s="200"/>
      <c r="FQ108" s="200"/>
      <c r="FR108" s="200"/>
      <c r="FS108" s="200"/>
      <c r="FT108" s="200"/>
      <c r="FU108" s="200"/>
      <c r="FV108" s="200"/>
      <c r="FW108" s="200"/>
      <c r="FX108" s="200"/>
      <c r="FY108" s="200"/>
      <c r="FZ108" s="200"/>
      <c r="GA108" s="200"/>
      <c r="GB108" s="200"/>
      <c r="GC108" s="200"/>
      <c r="GD108" s="200"/>
      <c r="GE108" s="200"/>
      <c r="GF108" s="200"/>
      <c r="GG108" s="200"/>
      <c r="GH108" s="200"/>
      <c r="GI108" s="200"/>
      <c r="GJ108" s="200"/>
      <c r="GK108" s="200"/>
      <c r="GL108" s="200"/>
      <c r="GM108" s="200"/>
      <c r="GN108" s="200"/>
      <c r="GO108" s="200"/>
      <c r="GP108" s="200"/>
      <c r="GQ108" s="200"/>
      <c r="GR108" s="200"/>
      <c r="GS108" s="200"/>
      <c r="GT108" s="200"/>
      <c r="GU108" s="200"/>
      <c r="GV108" s="200"/>
      <c r="GW108" s="200"/>
      <c r="GX108" s="200"/>
      <c r="GY108" s="200"/>
      <c r="GZ108" s="200"/>
      <c r="HA108" s="200"/>
      <c r="HB108" s="200"/>
      <c r="HC108" s="200"/>
      <c r="HD108" s="200"/>
      <c r="HE108" s="200"/>
      <c r="HF108" s="200"/>
      <c r="HG108" s="200"/>
      <c r="HH108" s="200"/>
      <c r="HI108" s="200"/>
      <c r="HJ108" s="200"/>
      <c r="HK108" s="200"/>
      <c r="HL108" s="200"/>
      <c r="HM108" s="200"/>
      <c r="HN108" s="200"/>
      <c r="HO108" s="200"/>
      <c r="HP108" s="200"/>
      <c r="HQ108" s="200"/>
      <c r="HR108" s="200"/>
      <c r="HS108" s="200"/>
      <c r="HT108" s="200"/>
      <c r="HU108" s="200"/>
      <c r="HV108" s="200"/>
      <c r="HW108" s="200"/>
      <c r="HX108" s="200"/>
      <c r="HY108" s="200"/>
      <c r="HZ108" s="200"/>
      <c r="IA108" s="200"/>
      <c r="IB108" s="200"/>
      <c r="IC108" s="200"/>
      <c r="ID108" s="200"/>
      <c r="IE108" s="200"/>
      <c r="IF108" s="200"/>
      <c r="IG108" s="200"/>
      <c r="IH108" s="200"/>
      <c r="II108" s="200"/>
      <c r="IJ108" s="200"/>
      <c r="IK108" s="200"/>
      <c r="IL108" s="200"/>
      <c r="IM108" s="200"/>
      <c r="IN108" s="200"/>
      <c r="IO108" s="200"/>
      <c r="IP108" s="200"/>
      <c r="IQ108" s="200"/>
      <c r="IR108" s="200"/>
      <c r="IS108" s="200"/>
      <c r="IT108" s="200"/>
      <c r="IU108" s="200"/>
      <c r="IV108" s="200"/>
      <c r="IW108" s="200"/>
      <c r="IX108" s="200"/>
      <c r="IY108" s="200"/>
      <c r="IZ108" s="200"/>
      <c r="JA108" s="200"/>
      <c r="JB108" s="200"/>
      <c r="JC108" s="200"/>
      <c r="JD108" s="200"/>
      <c r="JE108" s="200"/>
      <c r="JF108" s="200"/>
      <c r="JG108" s="200"/>
      <c r="JH108" s="200"/>
      <c r="JI108" s="200"/>
      <c r="JJ108" s="200"/>
      <c r="JK108" s="200"/>
      <c r="JL108" s="200"/>
      <c r="JM108" s="200"/>
      <c r="JN108" s="200"/>
      <c r="JO108" s="200"/>
      <c r="JP108" s="200"/>
      <c r="JQ108" s="200"/>
      <c r="JR108" s="200"/>
      <c r="JS108" s="200"/>
      <c r="JT108" s="200"/>
      <c r="JU108" s="200"/>
      <c r="JV108" s="200"/>
      <c r="JW108" s="200"/>
      <c r="JX108" s="200"/>
      <c r="JY108" s="200"/>
      <c r="JZ108" s="200"/>
      <c r="KA108" s="200"/>
      <c r="KB108" s="200"/>
      <c r="KC108" s="200"/>
      <c r="KD108" s="200"/>
      <c r="KE108" s="200"/>
      <c r="KF108" s="200"/>
      <c r="KG108" s="200"/>
      <c r="KH108" s="200"/>
      <c r="KI108" s="200"/>
      <c r="KJ108" s="200"/>
      <c r="KK108" s="200"/>
      <c r="KL108" s="200"/>
      <c r="KM108" s="200"/>
      <c r="KN108" s="200"/>
      <c r="KO108" s="200"/>
      <c r="KP108" s="200"/>
      <c r="KQ108" s="200"/>
      <c r="KR108" s="200"/>
      <c r="KS108" s="200"/>
      <c r="KT108" s="200"/>
      <c r="KU108" s="200"/>
      <c r="KV108" s="200"/>
      <c r="KW108" s="200"/>
      <c r="KX108" s="200"/>
      <c r="KY108" s="200"/>
      <c r="KZ108" s="200"/>
      <c r="LA108" s="200"/>
      <c r="LB108" s="200"/>
      <c r="LC108" s="200"/>
      <c r="LD108" s="200"/>
      <c r="LE108" s="200"/>
      <c r="LF108" s="200"/>
      <c r="LG108" s="200"/>
      <c r="LH108" s="200"/>
      <c r="LI108" s="200"/>
      <c r="LJ108" s="200"/>
      <c r="LK108" s="200"/>
      <c r="LL108" s="200"/>
      <c r="LM108" s="200"/>
      <c r="LN108" s="200"/>
      <c r="LO108" s="200"/>
      <c r="LP108" s="200"/>
      <c r="LQ108" s="200"/>
      <c r="LR108" s="200"/>
      <c r="LS108" s="200"/>
      <c r="LT108" s="200"/>
      <c r="LU108" s="200"/>
      <c r="LV108" s="200"/>
      <c r="LW108" s="200"/>
      <c r="LX108" s="200"/>
      <c r="LY108" s="200"/>
      <c r="LZ108" s="200"/>
      <c r="MA108" s="200"/>
      <c r="MB108" s="200"/>
      <c r="MC108" s="200"/>
      <c r="MD108" s="200"/>
      <c r="ME108" s="200"/>
      <c r="MF108" s="200"/>
      <c r="MG108" s="200"/>
      <c r="MH108" s="200"/>
      <c r="MI108" s="200"/>
      <c r="MJ108" s="200"/>
      <c r="MK108" s="200"/>
      <c r="ML108" s="200"/>
      <c r="MM108" s="200"/>
      <c r="MN108" s="200"/>
      <c r="MO108" s="200"/>
      <c r="MP108" s="200"/>
      <c r="MQ108" s="200"/>
      <c r="MR108" s="200"/>
      <c r="MS108" s="200"/>
      <c r="MT108" s="200"/>
      <c r="MU108" s="200"/>
      <c r="MV108" s="200"/>
      <c r="MW108" s="200"/>
      <c r="MX108" s="200"/>
      <c r="MY108" s="200"/>
      <c r="MZ108" s="200"/>
      <c r="NA108" s="200"/>
      <c r="NB108" s="200"/>
      <c r="NC108" s="200"/>
      <c r="ND108" s="200"/>
      <c r="NE108" s="200"/>
      <c r="NF108" s="200"/>
      <c r="NG108" s="200"/>
      <c r="NH108" s="200"/>
      <c r="NI108" s="200"/>
      <c r="NJ108" s="200"/>
      <c r="NK108" s="200"/>
      <c r="NL108" s="200"/>
      <c r="NM108" s="200"/>
      <c r="NN108" s="200"/>
      <c r="NO108" s="200"/>
      <c r="NP108" s="200"/>
      <c r="NQ108" s="200"/>
      <c r="NR108" s="200"/>
      <c r="NS108" s="200"/>
      <c r="NT108" s="200"/>
      <c r="NU108" s="200"/>
      <c r="NV108" s="200"/>
      <c r="NW108" s="200"/>
      <c r="NX108" s="200"/>
      <c r="NY108" s="200"/>
      <c r="NZ108" s="200"/>
      <c r="OA108" s="200"/>
      <c r="OB108" s="200"/>
      <c r="OC108" s="200"/>
      <c r="OD108" s="200"/>
      <c r="OE108" s="200"/>
      <c r="OF108" s="200"/>
      <c r="OG108" s="200"/>
      <c r="OH108" s="200"/>
      <c r="OI108" s="200"/>
      <c r="OJ108" s="200"/>
      <c r="OK108" s="200"/>
      <c r="OL108" s="200"/>
      <c r="OM108" s="200"/>
      <c r="ON108" s="200"/>
      <c r="OO108" s="200"/>
      <c r="OP108" s="200"/>
      <c r="OQ108" s="200"/>
      <c r="OR108" s="200"/>
      <c r="OS108" s="200"/>
      <c r="OT108" s="200"/>
      <c r="OU108" s="200"/>
      <c r="OV108" s="200"/>
      <c r="OW108" s="200"/>
      <c r="OX108" s="200"/>
      <c r="OY108" s="200"/>
      <c r="OZ108" s="200"/>
      <c r="PA108" s="200"/>
      <c r="PB108" s="200"/>
      <c r="PC108" s="200"/>
      <c r="PD108" s="200"/>
      <c r="PE108" s="200"/>
      <c r="PF108" s="200"/>
      <c r="PG108" s="202"/>
    </row>
    <row r="109" ht="15.75" customHeight="1">
      <c r="B109" s="203">
        <f t="shared" si="4"/>
        <v>91</v>
      </c>
      <c r="C109" s="204" t="str">
        <f t="shared" si="5"/>
        <v/>
      </c>
      <c r="D109" s="217"/>
      <c r="E109" s="206"/>
      <c r="F109" s="217"/>
      <c r="G109" s="218"/>
      <c r="H109" s="225"/>
      <c r="I109" s="210" t="str">
        <f>IF(ISBLANK(H109),"",
IF(EXACT($J$15,"x"),
WORKDAY(G109,H109-1,Feiertage!$B$6:$B$23),G109+H109-1))</f>
        <v/>
      </c>
      <c r="J109" s="220"/>
      <c r="K109" s="221"/>
      <c r="L109" s="222"/>
      <c r="M109" s="223"/>
      <c r="N109" s="223"/>
      <c r="O109" s="223"/>
      <c r="P109" s="197" t="str">
        <f>IF(ISBLANK(O109),"",
VLOOKUP(O109,Ressourcen!$C$8:$I$25,6,FALSE)-VLOOKUP(O109,Ressourcen!$C$8:$I$25,7,FALSE))</f>
        <v/>
      </c>
      <c r="Q109" s="224"/>
      <c r="R109" s="199"/>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0"/>
      <c r="BX109" s="200"/>
      <c r="BY109" s="200"/>
      <c r="BZ109" s="200"/>
      <c r="CA109" s="200"/>
      <c r="CB109" s="200"/>
      <c r="CC109" s="200"/>
      <c r="CD109" s="200"/>
      <c r="CE109" s="200"/>
      <c r="CF109" s="200"/>
      <c r="CG109" s="200"/>
      <c r="CH109" s="200"/>
      <c r="CI109" s="200"/>
      <c r="CJ109" s="200"/>
      <c r="CK109" s="200"/>
      <c r="CL109" s="200"/>
      <c r="CM109" s="200"/>
      <c r="CN109" s="200"/>
      <c r="CO109" s="200"/>
      <c r="CP109" s="200"/>
      <c r="CQ109" s="200"/>
      <c r="CR109" s="200"/>
      <c r="CS109" s="200"/>
      <c r="CT109" s="200"/>
      <c r="CU109" s="200"/>
      <c r="CV109" s="200"/>
      <c r="CW109" s="200"/>
      <c r="CX109" s="200"/>
      <c r="CY109" s="200"/>
      <c r="CZ109" s="200"/>
      <c r="DA109" s="200"/>
      <c r="DB109" s="200"/>
      <c r="DC109" s="200"/>
      <c r="DD109" s="200"/>
      <c r="DE109" s="200"/>
      <c r="DF109" s="200"/>
      <c r="DG109" s="200"/>
      <c r="DH109" s="200"/>
      <c r="DI109" s="200"/>
      <c r="DJ109" s="200"/>
      <c r="DK109" s="200"/>
      <c r="DL109" s="200"/>
      <c r="DM109" s="200"/>
      <c r="DN109" s="200"/>
      <c r="DO109" s="200"/>
      <c r="DP109" s="200"/>
      <c r="DQ109" s="200"/>
      <c r="DR109" s="200"/>
      <c r="DS109" s="200"/>
      <c r="DT109" s="200"/>
      <c r="DU109" s="200"/>
      <c r="DV109" s="200"/>
      <c r="DW109" s="200"/>
      <c r="DX109" s="200"/>
      <c r="DY109" s="200"/>
      <c r="DZ109" s="200"/>
      <c r="EA109" s="200"/>
      <c r="EB109" s="200"/>
      <c r="EC109" s="200"/>
      <c r="ED109" s="200"/>
      <c r="EE109" s="200"/>
      <c r="EF109" s="200"/>
      <c r="EG109" s="200"/>
      <c r="EH109" s="200"/>
      <c r="EI109" s="200"/>
      <c r="EJ109" s="200"/>
      <c r="EK109" s="200"/>
      <c r="EL109" s="200"/>
      <c r="EM109" s="200"/>
      <c r="EN109" s="200"/>
      <c r="EO109" s="200"/>
      <c r="EP109" s="200"/>
      <c r="EQ109" s="200"/>
      <c r="ER109" s="200"/>
      <c r="ES109" s="200"/>
      <c r="ET109" s="200"/>
      <c r="EU109" s="200"/>
      <c r="EV109" s="200"/>
      <c r="EW109" s="200"/>
      <c r="EX109" s="200"/>
      <c r="EY109" s="200"/>
      <c r="EZ109" s="200"/>
      <c r="FA109" s="200"/>
      <c r="FB109" s="200"/>
      <c r="FC109" s="200"/>
      <c r="FD109" s="200"/>
      <c r="FE109" s="200"/>
      <c r="FF109" s="200"/>
      <c r="FG109" s="200"/>
      <c r="FH109" s="200"/>
      <c r="FI109" s="200"/>
      <c r="FJ109" s="200"/>
      <c r="FK109" s="200"/>
      <c r="FL109" s="200"/>
      <c r="FM109" s="200"/>
      <c r="FN109" s="200"/>
      <c r="FO109" s="200"/>
      <c r="FP109" s="200"/>
      <c r="FQ109" s="200"/>
      <c r="FR109" s="200"/>
      <c r="FS109" s="200"/>
      <c r="FT109" s="200"/>
      <c r="FU109" s="200"/>
      <c r="FV109" s="200"/>
      <c r="FW109" s="200"/>
      <c r="FX109" s="200"/>
      <c r="FY109" s="200"/>
      <c r="FZ109" s="200"/>
      <c r="GA109" s="200"/>
      <c r="GB109" s="200"/>
      <c r="GC109" s="200"/>
      <c r="GD109" s="200"/>
      <c r="GE109" s="200"/>
      <c r="GF109" s="200"/>
      <c r="GG109" s="200"/>
      <c r="GH109" s="200"/>
      <c r="GI109" s="200"/>
      <c r="GJ109" s="200"/>
      <c r="GK109" s="200"/>
      <c r="GL109" s="200"/>
      <c r="GM109" s="200"/>
      <c r="GN109" s="200"/>
      <c r="GO109" s="200"/>
      <c r="GP109" s="200"/>
      <c r="GQ109" s="200"/>
      <c r="GR109" s="200"/>
      <c r="GS109" s="200"/>
      <c r="GT109" s="200"/>
      <c r="GU109" s="200"/>
      <c r="GV109" s="200"/>
      <c r="GW109" s="200"/>
      <c r="GX109" s="200"/>
      <c r="GY109" s="200"/>
      <c r="GZ109" s="200"/>
      <c r="HA109" s="200"/>
      <c r="HB109" s="200"/>
      <c r="HC109" s="200"/>
      <c r="HD109" s="200"/>
      <c r="HE109" s="200"/>
      <c r="HF109" s="200"/>
      <c r="HG109" s="200"/>
      <c r="HH109" s="200"/>
      <c r="HI109" s="200"/>
      <c r="HJ109" s="200"/>
      <c r="HK109" s="200"/>
      <c r="HL109" s="200"/>
      <c r="HM109" s="200"/>
      <c r="HN109" s="200"/>
      <c r="HO109" s="200"/>
      <c r="HP109" s="200"/>
      <c r="HQ109" s="200"/>
      <c r="HR109" s="200"/>
      <c r="HS109" s="200"/>
      <c r="HT109" s="200"/>
      <c r="HU109" s="200"/>
      <c r="HV109" s="200"/>
      <c r="HW109" s="200"/>
      <c r="HX109" s="200"/>
      <c r="HY109" s="200"/>
      <c r="HZ109" s="200"/>
      <c r="IA109" s="200"/>
      <c r="IB109" s="200"/>
      <c r="IC109" s="200"/>
      <c r="ID109" s="200"/>
      <c r="IE109" s="200"/>
      <c r="IF109" s="200"/>
      <c r="IG109" s="200"/>
      <c r="IH109" s="200"/>
      <c r="II109" s="200"/>
      <c r="IJ109" s="200"/>
      <c r="IK109" s="200"/>
      <c r="IL109" s="200"/>
      <c r="IM109" s="200"/>
      <c r="IN109" s="200"/>
      <c r="IO109" s="200"/>
      <c r="IP109" s="200"/>
      <c r="IQ109" s="200"/>
      <c r="IR109" s="200"/>
      <c r="IS109" s="200"/>
      <c r="IT109" s="200"/>
      <c r="IU109" s="200"/>
      <c r="IV109" s="200"/>
      <c r="IW109" s="200"/>
      <c r="IX109" s="200"/>
      <c r="IY109" s="200"/>
      <c r="IZ109" s="200"/>
      <c r="JA109" s="200"/>
      <c r="JB109" s="200"/>
      <c r="JC109" s="200"/>
      <c r="JD109" s="200"/>
      <c r="JE109" s="200"/>
      <c r="JF109" s="200"/>
      <c r="JG109" s="200"/>
      <c r="JH109" s="200"/>
      <c r="JI109" s="200"/>
      <c r="JJ109" s="200"/>
      <c r="JK109" s="200"/>
      <c r="JL109" s="200"/>
      <c r="JM109" s="200"/>
      <c r="JN109" s="200"/>
      <c r="JO109" s="200"/>
      <c r="JP109" s="200"/>
      <c r="JQ109" s="200"/>
      <c r="JR109" s="200"/>
      <c r="JS109" s="200"/>
      <c r="JT109" s="200"/>
      <c r="JU109" s="200"/>
      <c r="JV109" s="200"/>
      <c r="JW109" s="200"/>
      <c r="JX109" s="200"/>
      <c r="JY109" s="200"/>
      <c r="JZ109" s="200"/>
      <c r="KA109" s="200"/>
      <c r="KB109" s="200"/>
      <c r="KC109" s="200"/>
      <c r="KD109" s="200"/>
      <c r="KE109" s="200"/>
      <c r="KF109" s="200"/>
      <c r="KG109" s="200"/>
      <c r="KH109" s="200"/>
      <c r="KI109" s="200"/>
      <c r="KJ109" s="200"/>
      <c r="KK109" s="200"/>
      <c r="KL109" s="200"/>
      <c r="KM109" s="200"/>
      <c r="KN109" s="200"/>
      <c r="KO109" s="200"/>
      <c r="KP109" s="200"/>
      <c r="KQ109" s="200"/>
      <c r="KR109" s="200"/>
      <c r="KS109" s="200"/>
      <c r="KT109" s="200"/>
      <c r="KU109" s="200"/>
      <c r="KV109" s="200"/>
      <c r="KW109" s="200"/>
      <c r="KX109" s="200"/>
      <c r="KY109" s="200"/>
      <c r="KZ109" s="200"/>
      <c r="LA109" s="200"/>
      <c r="LB109" s="200"/>
      <c r="LC109" s="200"/>
      <c r="LD109" s="200"/>
      <c r="LE109" s="200"/>
      <c r="LF109" s="200"/>
      <c r="LG109" s="200"/>
      <c r="LH109" s="200"/>
      <c r="LI109" s="200"/>
      <c r="LJ109" s="200"/>
      <c r="LK109" s="200"/>
      <c r="LL109" s="200"/>
      <c r="LM109" s="200"/>
      <c r="LN109" s="200"/>
      <c r="LO109" s="200"/>
      <c r="LP109" s="200"/>
      <c r="LQ109" s="200"/>
      <c r="LR109" s="200"/>
      <c r="LS109" s="200"/>
      <c r="LT109" s="200"/>
      <c r="LU109" s="200"/>
      <c r="LV109" s="200"/>
      <c r="LW109" s="200"/>
      <c r="LX109" s="200"/>
      <c r="LY109" s="200"/>
      <c r="LZ109" s="200"/>
      <c r="MA109" s="200"/>
      <c r="MB109" s="200"/>
      <c r="MC109" s="200"/>
      <c r="MD109" s="200"/>
      <c r="ME109" s="200"/>
      <c r="MF109" s="200"/>
      <c r="MG109" s="200"/>
      <c r="MH109" s="200"/>
      <c r="MI109" s="200"/>
      <c r="MJ109" s="200"/>
      <c r="MK109" s="200"/>
      <c r="ML109" s="200"/>
      <c r="MM109" s="200"/>
      <c r="MN109" s="200"/>
      <c r="MO109" s="200"/>
      <c r="MP109" s="200"/>
      <c r="MQ109" s="200"/>
      <c r="MR109" s="200"/>
      <c r="MS109" s="200"/>
      <c r="MT109" s="200"/>
      <c r="MU109" s="200"/>
      <c r="MV109" s="200"/>
      <c r="MW109" s="200"/>
      <c r="MX109" s="200"/>
      <c r="MY109" s="200"/>
      <c r="MZ109" s="200"/>
      <c r="NA109" s="200"/>
      <c r="NB109" s="200"/>
      <c r="NC109" s="200"/>
      <c r="ND109" s="200"/>
      <c r="NE109" s="200"/>
      <c r="NF109" s="200"/>
      <c r="NG109" s="200"/>
      <c r="NH109" s="200"/>
      <c r="NI109" s="200"/>
      <c r="NJ109" s="200"/>
      <c r="NK109" s="200"/>
      <c r="NL109" s="200"/>
      <c r="NM109" s="200"/>
      <c r="NN109" s="200"/>
      <c r="NO109" s="200"/>
      <c r="NP109" s="200"/>
      <c r="NQ109" s="200"/>
      <c r="NR109" s="200"/>
      <c r="NS109" s="200"/>
      <c r="NT109" s="200"/>
      <c r="NU109" s="200"/>
      <c r="NV109" s="200"/>
      <c r="NW109" s="200"/>
      <c r="NX109" s="200"/>
      <c r="NY109" s="200"/>
      <c r="NZ109" s="200"/>
      <c r="OA109" s="200"/>
      <c r="OB109" s="200"/>
      <c r="OC109" s="200"/>
      <c r="OD109" s="200"/>
      <c r="OE109" s="200"/>
      <c r="OF109" s="200"/>
      <c r="OG109" s="200"/>
      <c r="OH109" s="200"/>
      <c r="OI109" s="200"/>
      <c r="OJ109" s="200"/>
      <c r="OK109" s="200"/>
      <c r="OL109" s="200"/>
      <c r="OM109" s="200"/>
      <c r="ON109" s="200"/>
      <c r="OO109" s="200"/>
      <c r="OP109" s="200"/>
      <c r="OQ109" s="200"/>
      <c r="OR109" s="200"/>
      <c r="OS109" s="200"/>
      <c r="OT109" s="200"/>
      <c r="OU109" s="200"/>
      <c r="OV109" s="200"/>
      <c r="OW109" s="200"/>
      <c r="OX109" s="200"/>
      <c r="OY109" s="200"/>
      <c r="OZ109" s="200"/>
      <c r="PA109" s="200"/>
      <c r="PB109" s="200"/>
      <c r="PC109" s="200"/>
      <c r="PD109" s="200"/>
      <c r="PE109" s="200"/>
      <c r="PF109" s="200"/>
      <c r="PG109" s="202"/>
    </row>
    <row r="110" ht="15.75" customHeight="1">
      <c r="B110" s="203">
        <f t="shared" si="4"/>
        <v>92</v>
      </c>
      <c r="C110" s="204" t="str">
        <f t="shared" si="5"/>
        <v/>
      </c>
      <c r="D110" s="217"/>
      <c r="E110" s="206"/>
      <c r="F110" s="207"/>
      <c r="G110" s="218"/>
      <c r="H110" s="225"/>
      <c r="I110" s="210" t="str">
        <f>IF(ISBLANK(H110),"",
IF(EXACT($J$15,"x"),
WORKDAY(G110,H110-1,Feiertage!$B$6:$B$23),G110+H110-1))</f>
        <v/>
      </c>
      <c r="J110" s="220"/>
      <c r="K110" s="221"/>
      <c r="L110" s="222"/>
      <c r="M110" s="223"/>
      <c r="N110" s="223"/>
      <c r="O110" s="223"/>
      <c r="P110" s="197" t="str">
        <f>IF(ISBLANK(O110),"",
VLOOKUP(O110,Ressourcen!$C$8:$I$25,6,FALSE)-VLOOKUP(O110,Ressourcen!$C$8:$I$25,7,FALSE))</f>
        <v/>
      </c>
      <c r="Q110" s="224"/>
      <c r="R110" s="199"/>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200"/>
      <c r="CD110" s="200"/>
      <c r="CE110" s="200"/>
      <c r="CF110" s="200"/>
      <c r="CG110" s="200"/>
      <c r="CH110" s="200"/>
      <c r="CI110" s="200"/>
      <c r="CJ110" s="200"/>
      <c r="CK110" s="200"/>
      <c r="CL110" s="200"/>
      <c r="CM110" s="200"/>
      <c r="CN110" s="200"/>
      <c r="CO110" s="200"/>
      <c r="CP110" s="200"/>
      <c r="CQ110" s="200"/>
      <c r="CR110" s="200"/>
      <c r="CS110" s="200"/>
      <c r="CT110" s="200"/>
      <c r="CU110" s="200"/>
      <c r="CV110" s="200"/>
      <c r="CW110" s="200"/>
      <c r="CX110" s="200"/>
      <c r="CY110" s="200"/>
      <c r="CZ110" s="200"/>
      <c r="DA110" s="200"/>
      <c r="DB110" s="200"/>
      <c r="DC110" s="200"/>
      <c r="DD110" s="200"/>
      <c r="DE110" s="200"/>
      <c r="DF110" s="200"/>
      <c r="DG110" s="200"/>
      <c r="DH110" s="200"/>
      <c r="DI110" s="200"/>
      <c r="DJ110" s="200"/>
      <c r="DK110" s="200"/>
      <c r="DL110" s="200"/>
      <c r="DM110" s="200"/>
      <c r="DN110" s="200"/>
      <c r="DO110" s="200"/>
      <c r="DP110" s="200"/>
      <c r="DQ110" s="200"/>
      <c r="DR110" s="200"/>
      <c r="DS110" s="200"/>
      <c r="DT110" s="200"/>
      <c r="DU110" s="200"/>
      <c r="DV110" s="200"/>
      <c r="DW110" s="200"/>
      <c r="DX110" s="200"/>
      <c r="DY110" s="200"/>
      <c r="DZ110" s="200"/>
      <c r="EA110" s="200"/>
      <c r="EB110" s="200"/>
      <c r="EC110" s="200"/>
      <c r="ED110" s="200"/>
      <c r="EE110" s="200"/>
      <c r="EF110" s="200"/>
      <c r="EG110" s="200"/>
      <c r="EH110" s="200"/>
      <c r="EI110" s="200"/>
      <c r="EJ110" s="200"/>
      <c r="EK110" s="200"/>
      <c r="EL110" s="200"/>
      <c r="EM110" s="200"/>
      <c r="EN110" s="200"/>
      <c r="EO110" s="200"/>
      <c r="EP110" s="200"/>
      <c r="EQ110" s="200"/>
      <c r="ER110" s="200"/>
      <c r="ES110" s="200"/>
      <c r="ET110" s="200"/>
      <c r="EU110" s="200"/>
      <c r="EV110" s="200"/>
      <c r="EW110" s="200"/>
      <c r="EX110" s="200"/>
      <c r="EY110" s="200"/>
      <c r="EZ110" s="200"/>
      <c r="FA110" s="200"/>
      <c r="FB110" s="200"/>
      <c r="FC110" s="200"/>
      <c r="FD110" s="200"/>
      <c r="FE110" s="200"/>
      <c r="FF110" s="200"/>
      <c r="FG110" s="200"/>
      <c r="FH110" s="200"/>
      <c r="FI110" s="200"/>
      <c r="FJ110" s="200"/>
      <c r="FK110" s="200"/>
      <c r="FL110" s="200"/>
      <c r="FM110" s="200"/>
      <c r="FN110" s="200"/>
      <c r="FO110" s="200"/>
      <c r="FP110" s="200"/>
      <c r="FQ110" s="200"/>
      <c r="FR110" s="200"/>
      <c r="FS110" s="200"/>
      <c r="FT110" s="200"/>
      <c r="FU110" s="200"/>
      <c r="FV110" s="200"/>
      <c r="FW110" s="200"/>
      <c r="FX110" s="200"/>
      <c r="FY110" s="200"/>
      <c r="FZ110" s="200"/>
      <c r="GA110" s="200"/>
      <c r="GB110" s="200"/>
      <c r="GC110" s="200"/>
      <c r="GD110" s="200"/>
      <c r="GE110" s="200"/>
      <c r="GF110" s="200"/>
      <c r="GG110" s="200"/>
      <c r="GH110" s="200"/>
      <c r="GI110" s="200"/>
      <c r="GJ110" s="200"/>
      <c r="GK110" s="200"/>
      <c r="GL110" s="200"/>
      <c r="GM110" s="200"/>
      <c r="GN110" s="200"/>
      <c r="GO110" s="200"/>
      <c r="GP110" s="200"/>
      <c r="GQ110" s="200"/>
      <c r="GR110" s="200"/>
      <c r="GS110" s="200"/>
      <c r="GT110" s="200"/>
      <c r="GU110" s="200"/>
      <c r="GV110" s="200"/>
      <c r="GW110" s="200"/>
      <c r="GX110" s="200"/>
      <c r="GY110" s="200"/>
      <c r="GZ110" s="200"/>
      <c r="HA110" s="200"/>
      <c r="HB110" s="200"/>
      <c r="HC110" s="200"/>
      <c r="HD110" s="200"/>
      <c r="HE110" s="200"/>
      <c r="HF110" s="200"/>
      <c r="HG110" s="200"/>
      <c r="HH110" s="200"/>
      <c r="HI110" s="200"/>
      <c r="HJ110" s="200"/>
      <c r="HK110" s="200"/>
      <c r="HL110" s="200"/>
      <c r="HM110" s="200"/>
      <c r="HN110" s="200"/>
      <c r="HO110" s="200"/>
      <c r="HP110" s="200"/>
      <c r="HQ110" s="200"/>
      <c r="HR110" s="200"/>
      <c r="HS110" s="200"/>
      <c r="HT110" s="200"/>
      <c r="HU110" s="200"/>
      <c r="HV110" s="200"/>
      <c r="HW110" s="200"/>
      <c r="HX110" s="200"/>
      <c r="HY110" s="200"/>
      <c r="HZ110" s="200"/>
      <c r="IA110" s="200"/>
      <c r="IB110" s="200"/>
      <c r="IC110" s="200"/>
      <c r="ID110" s="200"/>
      <c r="IE110" s="200"/>
      <c r="IF110" s="200"/>
      <c r="IG110" s="200"/>
      <c r="IH110" s="200"/>
      <c r="II110" s="200"/>
      <c r="IJ110" s="200"/>
      <c r="IK110" s="200"/>
      <c r="IL110" s="200"/>
      <c r="IM110" s="200"/>
      <c r="IN110" s="200"/>
      <c r="IO110" s="200"/>
      <c r="IP110" s="200"/>
      <c r="IQ110" s="200"/>
      <c r="IR110" s="200"/>
      <c r="IS110" s="200"/>
      <c r="IT110" s="200"/>
      <c r="IU110" s="200"/>
      <c r="IV110" s="200"/>
      <c r="IW110" s="200"/>
      <c r="IX110" s="200"/>
      <c r="IY110" s="200"/>
      <c r="IZ110" s="200"/>
      <c r="JA110" s="200"/>
      <c r="JB110" s="200"/>
      <c r="JC110" s="200"/>
      <c r="JD110" s="200"/>
      <c r="JE110" s="200"/>
      <c r="JF110" s="200"/>
      <c r="JG110" s="200"/>
      <c r="JH110" s="200"/>
      <c r="JI110" s="200"/>
      <c r="JJ110" s="200"/>
      <c r="JK110" s="200"/>
      <c r="JL110" s="200"/>
      <c r="JM110" s="200"/>
      <c r="JN110" s="200"/>
      <c r="JO110" s="200"/>
      <c r="JP110" s="200"/>
      <c r="JQ110" s="200"/>
      <c r="JR110" s="200"/>
      <c r="JS110" s="200"/>
      <c r="JT110" s="200"/>
      <c r="JU110" s="200"/>
      <c r="JV110" s="200"/>
      <c r="JW110" s="200"/>
      <c r="JX110" s="200"/>
      <c r="JY110" s="200"/>
      <c r="JZ110" s="200"/>
      <c r="KA110" s="200"/>
      <c r="KB110" s="200"/>
      <c r="KC110" s="200"/>
      <c r="KD110" s="200"/>
      <c r="KE110" s="200"/>
      <c r="KF110" s="200"/>
      <c r="KG110" s="200"/>
      <c r="KH110" s="200"/>
      <c r="KI110" s="200"/>
      <c r="KJ110" s="200"/>
      <c r="KK110" s="200"/>
      <c r="KL110" s="200"/>
      <c r="KM110" s="200"/>
      <c r="KN110" s="200"/>
      <c r="KO110" s="200"/>
      <c r="KP110" s="200"/>
      <c r="KQ110" s="200"/>
      <c r="KR110" s="200"/>
      <c r="KS110" s="200"/>
      <c r="KT110" s="200"/>
      <c r="KU110" s="200"/>
      <c r="KV110" s="200"/>
      <c r="KW110" s="200"/>
      <c r="KX110" s="200"/>
      <c r="KY110" s="200"/>
      <c r="KZ110" s="200"/>
      <c r="LA110" s="200"/>
      <c r="LB110" s="200"/>
      <c r="LC110" s="200"/>
      <c r="LD110" s="200"/>
      <c r="LE110" s="200"/>
      <c r="LF110" s="200"/>
      <c r="LG110" s="200"/>
      <c r="LH110" s="200"/>
      <c r="LI110" s="200"/>
      <c r="LJ110" s="200"/>
      <c r="LK110" s="200"/>
      <c r="LL110" s="200"/>
      <c r="LM110" s="200"/>
      <c r="LN110" s="200"/>
      <c r="LO110" s="200"/>
      <c r="LP110" s="200"/>
      <c r="LQ110" s="200"/>
      <c r="LR110" s="200"/>
      <c r="LS110" s="200"/>
      <c r="LT110" s="200"/>
      <c r="LU110" s="200"/>
      <c r="LV110" s="200"/>
      <c r="LW110" s="200"/>
      <c r="LX110" s="200"/>
      <c r="LY110" s="200"/>
      <c r="LZ110" s="200"/>
      <c r="MA110" s="200"/>
      <c r="MB110" s="200"/>
      <c r="MC110" s="200"/>
      <c r="MD110" s="200"/>
      <c r="ME110" s="200"/>
      <c r="MF110" s="200"/>
      <c r="MG110" s="200"/>
      <c r="MH110" s="200"/>
      <c r="MI110" s="200"/>
      <c r="MJ110" s="200"/>
      <c r="MK110" s="200"/>
      <c r="ML110" s="200"/>
      <c r="MM110" s="200"/>
      <c r="MN110" s="200"/>
      <c r="MO110" s="200"/>
      <c r="MP110" s="200"/>
      <c r="MQ110" s="200"/>
      <c r="MR110" s="200"/>
      <c r="MS110" s="200"/>
      <c r="MT110" s="200"/>
      <c r="MU110" s="200"/>
      <c r="MV110" s="200"/>
      <c r="MW110" s="200"/>
      <c r="MX110" s="200"/>
      <c r="MY110" s="200"/>
      <c r="MZ110" s="200"/>
      <c r="NA110" s="200"/>
      <c r="NB110" s="200"/>
      <c r="NC110" s="200"/>
      <c r="ND110" s="200"/>
      <c r="NE110" s="200"/>
      <c r="NF110" s="200"/>
      <c r="NG110" s="200"/>
      <c r="NH110" s="200"/>
      <c r="NI110" s="200"/>
      <c r="NJ110" s="200"/>
      <c r="NK110" s="200"/>
      <c r="NL110" s="200"/>
      <c r="NM110" s="200"/>
      <c r="NN110" s="200"/>
      <c r="NO110" s="200"/>
      <c r="NP110" s="200"/>
      <c r="NQ110" s="200"/>
      <c r="NR110" s="200"/>
      <c r="NS110" s="200"/>
      <c r="NT110" s="200"/>
      <c r="NU110" s="200"/>
      <c r="NV110" s="200"/>
      <c r="NW110" s="200"/>
      <c r="NX110" s="200"/>
      <c r="NY110" s="200"/>
      <c r="NZ110" s="200"/>
      <c r="OA110" s="200"/>
      <c r="OB110" s="200"/>
      <c r="OC110" s="200"/>
      <c r="OD110" s="200"/>
      <c r="OE110" s="200"/>
      <c r="OF110" s="200"/>
      <c r="OG110" s="200"/>
      <c r="OH110" s="200"/>
      <c r="OI110" s="200"/>
      <c r="OJ110" s="200"/>
      <c r="OK110" s="200"/>
      <c r="OL110" s="200"/>
      <c r="OM110" s="200"/>
      <c r="ON110" s="200"/>
      <c r="OO110" s="200"/>
      <c r="OP110" s="200"/>
      <c r="OQ110" s="200"/>
      <c r="OR110" s="200"/>
      <c r="OS110" s="200"/>
      <c r="OT110" s="200"/>
      <c r="OU110" s="200"/>
      <c r="OV110" s="200"/>
      <c r="OW110" s="200"/>
      <c r="OX110" s="200"/>
      <c r="OY110" s="200"/>
      <c r="OZ110" s="200"/>
      <c r="PA110" s="200"/>
      <c r="PB110" s="200"/>
      <c r="PC110" s="200"/>
      <c r="PD110" s="200"/>
      <c r="PE110" s="200"/>
      <c r="PF110" s="200"/>
      <c r="PG110" s="202"/>
    </row>
    <row r="111" ht="15.75" customHeight="1">
      <c r="B111" s="203">
        <f t="shared" si="4"/>
        <v>93</v>
      </c>
      <c r="C111" s="204" t="str">
        <f t="shared" si="5"/>
        <v/>
      </c>
      <c r="D111" s="217"/>
      <c r="E111" s="206"/>
      <c r="F111" s="217"/>
      <c r="G111" s="218"/>
      <c r="H111" s="225"/>
      <c r="I111" s="210" t="str">
        <f>IF(ISBLANK(H111),"",
IF(EXACT($J$15,"x"),
WORKDAY(G111,H111-1,Feiertage!$B$6:$B$23),G111+H111-1))</f>
        <v/>
      </c>
      <c r="J111" s="220"/>
      <c r="K111" s="221"/>
      <c r="L111" s="222"/>
      <c r="M111" s="223"/>
      <c r="N111" s="223"/>
      <c r="O111" s="223"/>
      <c r="P111" s="197" t="str">
        <f>IF(ISBLANK(O111),"",
VLOOKUP(O111,Ressourcen!$C$8:$I$25,6,FALSE)-VLOOKUP(O111,Ressourcen!$C$8:$I$25,7,FALSE))</f>
        <v/>
      </c>
      <c r="Q111" s="224"/>
      <c r="R111" s="199"/>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c r="BJ111" s="200"/>
      <c r="BK111" s="200"/>
      <c r="BL111" s="200"/>
      <c r="BM111" s="200"/>
      <c r="BN111" s="200"/>
      <c r="BO111" s="200"/>
      <c r="BP111" s="200"/>
      <c r="BQ111" s="200"/>
      <c r="BR111" s="200"/>
      <c r="BS111" s="200"/>
      <c r="BT111" s="200"/>
      <c r="BU111" s="200"/>
      <c r="BV111" s="200"/>
      <c r="BW111" s="200"/>
      <c r="BX111" s="200"/>
      <c r="BY111" s="200"/>
      <c r="BZ111" s="200"/>
      <c r="CA111" s="200"/>
      <c r="CB111" s="200"/>
      <c r="CC111" s="200"/>
      <c r="CD111" s="200"/>
      <c r="CE111" s="200"/>
      <c r="CF111" s="200"/>
      <c r="CG111" s="200"/>
      <c r="CH111" s="200"/>
      <c r="CI111" s="200"/>
      <c r="CJ111" s="200"/>
      <c r="CK111" s="200"/>
      <c r="CL111" s="200"/>
      <c r="CM111" s="200"/>
      <c r="CN111" s="200"/>
      <c r="CO111" s="200"/>
      <c r="CP111" s="200"/>
      <c r="CQ111" s="200"/>
      <c r="CR111" s="200"/>
      <c r="CS111" s="200"/>
      <c r="CT111" s="200"/>
      <c r="CU111" s="200"/>
      <c r="CV111" s="200"/>
      <c r="CW111" s="200"/>
      <c r="CX111" s="200"/>
      <c r="CY111" s="200"/>
      <c r="CZ111" s="200"/>
      <c r="DA111" s="200"/>
      <c r="DB111" s="200"/>
      <c r="DC111" s="200"/>
      <c r="DD111" s="200"/>
      <c r="DE111" s="200"/>
      <c r="DF111" s="200"/>
      <c r="DG111" s="200"/>
      <c r="DH111" s="200"/>
      <c r="DI111" s="200"/>
      <c r="DJ111" s="200"/>
      <c r="DK111" s="200"/>
      <c r="DL111" s="200"/>
      <c r="DM111" s="200"/>
      <c r="DN111" s="200"/>
      <c r="DO111" s="200"/>
      <c r="DP111" s="200"/>
      <c r="DQ111" s="200"/>
      <c r="DR111" s="200"/>
      <c r="DS111" s="200"/>
      <c r="DT111" s="200"/>
      <c r="DU111" s="200"/>
      <c r="DV111" s="200"/>
      <c r="DW111" s="200"/>
      <c r="DX111" s="200"/>
      <c r="DY111" s="200"/>
      <c r="DZ111" s="200"/>
      <c r="EA111" s="200"/>
      <c r="EB111" s="200"/>
      <c r="EC111" s="200"/>
      <c r="ED111" s="200"/>
      <c r="EE111" s="200"/>
      <c r="EF111" s="200"/>
      <c r="EG111" s="200"/>
      <c r="EH111" s="200"/>
      <c r="EI111" s="200"/>
      <c r="EJ111" s="200"/>
      <c r="EK111" s="200"/>
      <c r="EL111" s="200"/>
      <c r="EM111" s="200"/>
      <c r="EN111" s="200"/>
      <c r="EO111" s="200"/>
      <c r="EP111" s="200"/>
      <c r="EQ111" s="200"/>
      <c r="ER111" s="200"/>
      <c r="ES111" s="200"/>
      <c r="ET111" s="200"/>
      <c r="EU111" s="200"/>
      <c r="EV111" s="200"/>
      <c r="EW111" s="200"/>
      <c r="EX111" s="200"/>
      <c r="EY111" s="200"/>
      <c r="EZ111" s="200"/>
      <c r="FA111" s="200"/>
      <c r="FB111" s="200"/>
      <c r="FC111" s="200"/>
      <c r="FD111" s="200"/>
      <c r="FE111" s="200"/>
      <c r="FF111" s="200"/>
      <c r="FG111" s="200"/>
      <c r="FH111" s="200"/>
      <c r="FI111" s="200"/>
      <c r="FJ111" s="200"/>
      <c r="FK111" s="200"/>
      <c r="FL111" s="200"/>
      <c r="FM111" s="200"/>
      <c r="FN111" s="200"/>
      <c r="FO111" s="200"/>
      <c r="FP111" s="200"/>
      <c r="FQ111" s="200"/>
      <c r="FR111" s="200"/>
      <c r="FS111" s="200"/>
      <c r="FT111" s="200"/>
      <c r="FU111" s="200"/>
      <c r="FV111" s="200"/>
      <c r="FW111" s="200"/>
      <c r="FX111" s="200"/>
      <c r="FY111" s="200"/>
      <c r="FZ111" s="200"/>
      <c r="GA111" s="200"/>
      <c r="GB111" s="200"/>
      <c r="GC111" s="200"/>
      <c r="GD111" s="200"/>
      <c r="GE111" s="200"/>
      <c r="GF111" s="200"/>
      <c r="GG111" s="200"/>
      <c r="GH111" s="200"/>
      <c r="GI111" s="200"/>
      <c r="GJ111" s="200"/>
      <c r="GK111" s="200"/>
      <c r="GL111" s="200"/>
      <c r="GM111" s="200"/>
      <c r="GN111" s="200"/>
      <c r="GO111" s="200"/>
      <c r="GP111" s="200"/>
      <c r="GQ111" s="200"/>
      <c r="GR111" s="200"/>
      <c r="GS111" s="200"/>
      <c r="GT111" s="200"/>
      <c r="GU111" s="200"/>
      <c r="GV111" s="200"/>
      <c r="GW111" s="200"/>
      <c r="GX111" s="200"/>
      <c r="GY111" s="200"/>
      <c r="GZ111" s="200"/>
      <c r="HA111" s="200"/>
      <c r="HB111" s="200"/>
      <c r="HC111" s="200"/>
      <c r="HD111" s="200"/>
      <c r="HE111" s="200"/>
      <c r="HF111" s="200"/>
      <c r="HG111" s="200"/>
      <c r="HH111" s="200"/>
      <c r="HI111" s="200"/>
      <c r="HJ111" s="200"/>
      <c r="HK111" s="200"/>
      <c r="HL111" s="200"/>
      <c r="HM111" s="200"/>
      <c r="HN111" s="200"/>
      <c r="HO111" s="200"/>
      <c r="HP111" s="200"/>
      <c r="HQ111" s="200"/>
      <c r="HR111" s="200"/>
      <c r="HS111" s="200"/>
      <c r="HT111" s="200"/>
      <c r="HU111" s="200"/>
      <c r="HV111" s="200"/>
      <c r="HW111" s="200"/>
      <c r="HX111" s="200"/>
      <c r="HY111" s="200"/>
      <c r="HZ111" s="200"/>
      <c r="IA111" s="200"/>
      <c r="IB111" s="200"/>
      <c r="IC111" s="200"/>
      <c r="ID111" s="200"/>
      <c r="IE111" s="200"/>
      <c r="IF111" s="200"/>
      <c r="IG111" s="200"/>
      <c r="IH111" s="200"/>
      <c r="II111" s="200"/>
      <c r="IJ111" s="200"/>
      <c r="IK111" s="200"/>
      <c r="IL111" s="200"/>
      <c r="IM111" s="200"/>
      <c r="IN111" s="200"/>
      <c r="IO111" s="200"/>
      <c r="IP111" s="200"/>
      <c r="IQ111" s="200"/>
      <c r="IR111" s="200"/>
      <c r="IS111" s="200"/>
      <c r="IT111" s="200"/>
      <c r="IU111" s="200"/>
      <c r="IV111" s="200"/>
      <c r="IW111" s="200"/>
      <c r="IX111" s="200"/>
      <c r="IY111" s="200"/>
      <c r="IZ111" s="200"/>
      <c r="JA111" s="200"/>
      <c r="JB111" s="200"/>
      <c r="JC111" s="200"/>
      <c r="JD111" s="200"/>
      <c r="JE111" s="200"/>
      <c r="JF111" s="200"/>
      <c r="JG111" s="200"/>
      <c r="JH111" s="200"/>
      <c r="JI111" s="200"/>
      <c r="JJ111" s="200"/>
      <c r="JK111" s="200"/>
      <c r="JL111" s="200"/>
      <c r="JM111" s="200"/>
      <c r="JN111" s="200"/>
      <c r="JO111" s="200"/>
      <c r="JP111" s="200"/>
      <c r="JQ111" s="200"/>
      <c r="JR111" s="200"/>
      <c r="JS111" s="200"/>
      <c r="JT111" s="200"/>
      <c r="JU111" s="200"/>
      <c r="JV111" s="200"/>
      <c r="JW111" s="200"/>
      <c r="JX111" s="200"/>
      <c r="JY111" s="200"/>
      <c r="JZ111" s="200"/>
      <c r="KA111" s="200"/>
      <c r="KB111" s="200"/>
      <c r="KC111" s="200"/>
      <c r="KD111" s="200"/>
      <c r="KE111" s="200"/>
      <c r="KF111" s="200"/>
      <c r="KG111" s="200"/>
      <c r="KH111" s="200"/>
      <c r="KI111" s="200"/>
      <c r="KJ111" s="200"/>
      <c r="KK111" s="200"/>
      <c r="KL111" s="200"/>
      <c r="KM111" s="200"/>
      <c r="KN111" s="200"/>
      <c r="KO111" s="200"/>
      <c r="KP111" s="200"/>
      <c r="KQ111" s="200"/>
      <c r="KR111" s="200"/>
      <c r="KS111" s="200"/>
      <c r="KT111" s="200"/>
      <c r="KU111" s="200"/>
      <c r="KV111" s="200"/>
      <c r="KW111" s="200"/>
      <c r="KX111" s="200"/>
      <c r="KY111" s="200"/>
      <c r="KZ111" s="200"/>
      <c r="LA111" s="200"/>
      <c r="LB111" s="200"/>
      <c r="LC111" s="200"/>
      <c r="LD111" s="200"/>
      <c r="LE111" s="200"/>
      <c r="LF111" s="200"/>
      <c r="LG111" s="200"/>
      <c r="LH111" s="200"/>
      <c r="LI111" s="200"/>
      <c r="LJ111" s="200"/>
      <c r="LK111" s="200"/>
      <c r="LL111" s="200"/>
      <c r="LM111" s="200"/>
      <c r="LN111" s="200"/>
      <c r="LO111" s="200"/>
      <c r="LP111" s="200"/>
      <c r="LQ111" s="200"/>
      <c r="LR111" s="200"/>
      <c r="LS111" s="200"/>
      <c r="LT111" s="200"/>
      <c r="LU111" s="200"/>
      <c r="LV111" s="200"/>
      <c r="LW111" s="200"/>
      <c r="LX111" s="200"/>
      <c r="LY111" s="200"/>
      <c r="LZ111" s="200"/>
      <c r="MA111" s="200"/>
      <c r="MB111" s="200"/>
      <c r="MC111" s="200"/>
      <c r="MD111" s="200"/>
      <c r="ME111" s="200"/>
      <c r="MF111" s="200"/>
      <c r="MG111" s="200"/>
      <c r="MH111" s="200"/>
      <c r="MI111" s="200"/>
      <c r="MJ111" s="200"/>
      <c r="MK111" s="200"/>
      <c r="ML111" s="200"/>
      <c r="MM111" s="200"/>
      <c r="MN111" s="200"/>
      <c r="MO111" s="200"/>
      <c r="MP111" s="200"/>
      <c r="MQ111" s="200"/>
      <c r="MR111" s="200"/>
      <c r="MS111" s="200"/>
      <c r="MT111" s="200"/>
      <c r="MU111" s="200"/>
      <c r="MV111" s="200"/>
      <c r="MW111" s="200"/>
      <c r="MX111" s="200"/>
      <c r="MY111" s="200"/>
      <c r="MZ111" s="200"/>
      <c r="NA111" s="200"/>
      <c r="NB111" s="200"/>
      <c r="NC111" s="200"/>
      <c r="ND111" s="200"/>
      <c r="NE111" s="200"/>
      <c r="NF111" s="200"/>
      <c r="NG111" s="200"/>
      <c r="NH111" s="200"/>
      <c r="NI111" s="200"/>
      <c r="NJ111" s="200"/>
      <c r="NK111" s="200"/>
      <c r="NL111" s="200"/>
      <c r="NM111" s="200"/>
      <c r="NN111" s="200"/>
      <c r="NO111" s="200"/>
      <c r="NP111" s="200"/>
      <c r="NQ111" s="200"/>
      <c r="NR111" s="200"/>
      <c r="NS111" s="200"/>
      <c r="NT111" s="200"/>
      <c r="NU111" s="200"/>
      <c r="NV111" s="200"/>
      <c r="NW111" s="200"/>
      <c r="NX111" s="200"/>
      <c r="NY111" s="200"/>
      <c r="NZ111" s="200"/>
      <c r="OA111" s="200"/>
      <c r="OB111" s="200"/>
      <c r="OC111" s="200"/>
      <c r="OD111" s="200"/>
      <c r="OE111" s="200"/>
      <c r="OF111" s="200"/>
      <c r="OG111" s="200"/>
      <c r="OH111" s="200"/>
      <c r="OI111" s="200"/>
      <c r="OJ111" s="200"/>
      <c r="OK111" s="200"/>
      <c r="OL111" s="200"/>
      <c r="OM111" s="200"/>
      <c r="ON111" s="200"/>
      <c r="OO111" s="200"/>
      <c r="OP111" s="200"/>
      <c r="OQ111" s="200"/>
      <c r="OR111" s="200"/>
      <c r="OS111" s="200"/>
      <c r="OT111" s="200"/>
      <c r="OU111" s="200"/>
      <c r="OV111" s="200"/>
      <c r="OW111" s="200"/>
      <c r="OX111" s="200"/>
      <c r="OY111" s="200"/>
      <c r="OZ111" s="200"/>
      <c r="PA111" s="200"/>
      <c r="PB111" s="200"/>
      <c r="PC111" s="200"/>
      <c r="PD111" s="200"/>
      <c r="PE111" s="200"/>
      <c r="PF111" s="200"/>
      <c r="PG111" s="202"/>
    </row>
    <row r="112" ht="15.75" customHeight="1">
      <c r="B112" s="203">
        <f t="shared" si="4"/>
        <v>94</v>
      </c>
      <c r="C112" s="204" t="str">
        <f t="shared" si="5"/>
        <v/>
      </c>
      <c r="D112" s="217"/>
      <c r="E112" s="206"/>
      <c r="F112" s="207"/>
      <c r="G112" s="218"/>
      <c r="H112" s="225"/>
      <c r="I112" s="210" t="str">
        <f>IF(ISBLANK(H112),"",
IF(EXACT($J$15,"x"),
WORKDAY(G112,H112-1,Feiertage!$B$6:$B$23),G112+H112-1))</f>
        <v/>
      </c>
      <c r="J112" s="220"/>
      <c r="K112" s="221"/>
      <c r="L112" s="222"/>
      <c r="M112" s="223"/>
      <c r="N112" s="223"/>
      <c r="O112" s="223"/>
      <c r="P112" s="197" t="str">
        <f>IF(ISBLANK(O112),"",
VLOOKUP(O112,Ressourcen!$C$8:$I$25,6,FALSE)-VLOOKUP(O112,Ressourcen!$C$8:$I$25,7,FALSE))</f>
        <v/>
      </c>
      <c r="Q112" s="224"/>
      <c r="R112" s="199"/>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0"/>
      <c r="BZ112" s="200"/>
      <c r="CA112" s="200"/>
      <c r="CB112" s="200"/>
      <c r="CC112" s="200"/>
      <c r="CD112" s="200"/>
      <c r="CE112" s="200"/>
      <c r="CF112" s="200"/>
      <c r="CG112" s="200"/>
      <c r="CH112" s="200"/>
      <c r="CI112" s="200"/>
      <c r="CJ112" s="200"/>
      <c r="CK112" s="200"/>
      <c r="CL112" s="200"/>
      <c r="CM112" s="200"/>
      <c r="CN112" s="200"/>
      <c r="CO112" s="200"/>
      <c r="CP112" s="200"/>
      <c r="CQ112" s="200"/>
      <c r="CR112" s="200"/>
      <c r="CS112" s="200"/>
      <c r="CT112" s="200"/>
      <c r="CU112" s="200"/>
      <c r="CV112" s="200"/>
      <c r="CW112" s="200"/>
      <c r="CX112" s="200"/>
      <c r="CY112" s="200"/>
      <c r="CZ112" s="200"/>
      <c r="DA112" s="200"/>
      <c r="DB112" s="200"/>
      <c r="DC112" s="200"/>
      <c r="DD112" s="200"/>
      <c r="DE112" s="200"/>
      <c r="DF112" s="200"/>
      <c r="DG112" s="200"/>
      <c r="DH112" s="200"/>
      <c r="DI112" s="200"/>
      <c r="DJ112" s="200"/>
      <c r="DK112" s="200"/>
      <c r="DL112" s="200"/>
      <c r="DM112" s="200"/>
      <c r="DN112" s="200"/>
      <c r="DO112" s="200"/>
      <c r="DP112" s="200"/>
      <c r="DQ112" s="200"/>
      <c r="DR112" s="200"/>
      <c r="DS112" s="200"/>
      <c r="DT112" s="200"/>
      <c r="DU112" s="200"/>
      <c r="DV112" s="200"/>
      <c r="DW112" s="200"/>
      <c r="DX112" s="200"/>
      <c r="DY112" s="200"/>
      <c r="DZ112" s="200"/>
      <c r="EA112" s="200"/>
      <c r="EB112" s="200"/>
      <c r="EC112" s="200"/>
      <c r="ED112" s="200"/>
      <c r="EE112" s="200"/>
      <c r="EF112" s="200"/>
      <c r="EG112" s="200"/>
      <c r="EH112" s="200"/>
      <c r="EI112" s="200"/>
      <c r="EJ112" s="200"/>
      <c r="EK112" s="200"/>
      <c r="EL112" s="200"/>
      <c r="EM112" s="200"/>
      <c r="EN112" s="200"/>
      <c r="EO112" s="200"/>
      <c r="EP112" s="200"/>
      <c r="EQ112" s="200"/>
      <c r="ER112" s="200"/>
      <c r="ES112" s="200"/>
      <c r="ET112" s="200"/>
      <c r="EU112" s="200"/>
      <c r="EV112" s="200"/>
      <c r="EW112" s="200"/>
      <c r="EX112" s="200"/>
      <c r="EY112" s="200"/>
      <c r="EZ112" s="200"/>
      <c r="FA112" s="200"/>
      <c r="FB112" s="200"/>
      <c r="FC112" s="200"/>
      <c r="FD112" s="200"/>
      <c r="FE112" s="200"/>
      <c r="FF112" s="200"/>
      <c r="FG112" s="200"/>
      <c r="FH112" s="200"/>
      <c r="FI112" s="200"/>
      <c r="FJ112" s="200"/>
      <c r="FK112" s="200"/>
      <c r="FL112" s="200"/>
      <c r="FM112" s="200"/>
      <c r="FN112" s="200"/>
      <c r="FO112" s="200"/>
      <c r="FP112" s="200"/>
      <c r="FQ112" s="200"/>
      <c r="FR112" s="200"/>
      <c r="FS112" s="200"/>
      <c r="FT112" s="200"/>
      <c r="FU112" s="200"/>
      <c r="FV112" s="200"/>
      <c r="FW112" s="200"/>
      <c r="FX112" s="200"/>
      <c r="FY112" s="200"/>
      <c r="FZ112" s="200"/>
      <c r="GA112" s="200"/>
      <c r="GB112" s="200"/>
      <c r="GC112" s="200"/>
      <c r="GD112" s="200"/>
      <c r="GE112" s="200"/>
      <c r="GF112" s="200"/>
      <c r="GG112" s="200"/>
      <c r="GH112" s="200"/>
      <c r="GI112" s="200"/>
      <c r="GJ112" s="200"/>
      <c r="GK112" s="200"/>
      <c r="GL112" s="200"/>
      <c r="GM112" s="200"/>
      <c r="GN112" s="200"/>
      <c r="GO112" s="200"/>
      <c r="GP112" s="200"/>
      <c r="GQ112" s="200"/>
      <c r="GR112" s="200"/>
      <c r="GS112" s="200"/>
      <c r="GT112" s="200"/>
      <c r="GU112" s="200"/>
      <c r="GV112" s="200"/>
      <c r="GW112" s="200"/>
      <c r="GX112" s="200"/>
      <c r="GY112" s="200"/>
      <c r="GZ112" s="200"/>
      <c r="HA112" s="200"/>
      <c r="HB112" s="200"/>
      <c r="HC112" s="200"/>
      <c r="HD112" s="200"/>
      <c r="HE112" s="200"/>
      <c r="HF112" s="200"/>
      <c r="HG112" s="200"/>
      <c r="HH112" s="200"/>
      <c r="HI112" s="200"/>
      <c r="HJ112" s="200"/>
      <c r="HK112" s="200"/>
      <c r="HL112" s="200"/>
      <c r="HM112" s="200"/>
      <c r="HN112" s="200"/>
      <c r="HO112" s="200"/>
      <c r="HP112" s="200"/>
      <c r="HQ112" s="200"/>
      <c r="HR112" s="200"/>
      <c r="HS112" s="200"/>
      <c r="HT112" s="200"/>
      <c r="HU112" s="200"/>
      <c r="HV112" s="200"/>
      <c r="HW112" s="200"/>
      <c r="HX112" s="200"/>
      <c r="HY112" s="200"/>
      <c r="HZ112" s="200"/>
      <c r="IA112" s="200"/>
      <c r="IB112" s="200"/>
      <c r="IC112" s="200"/>
      <c r="ID112" s="200"/>
      <c r="IE112" s="200"/>
      <c r="IF112" s="200"/>
      <c r="IG112" s="200"/>
      <c r="IH112" s="200"/>
      <c r="II112" s="200"/>
      <c r="IJ112" s="200"/>
      <c r="IK112" s="200"/>
      <c r="IL112" s="200"/>
      <c r="IM112" s="200"/>
      <c r="IN112" s="200"/>
      <c r="IO112" s="200"/>
      <c r="IP112" s="200"/>
      <c r="IQ112" s="200"/>
      <c r="IR112" s="200"/>
      <c r="IS112" s="200"/>
      <c r="IT112" s="200"/>
      <c r="IU112" s="200"/>
      <c r="IV112" s="200"/>
      <c r="IW112" s="200"/>
      <c r="IX112" s="200"/>
      <c r="IY112" s="200"/>
      <c r="IZ112" s="200"/>
      <c r="JA112" s="200"/>
      <c r="JB112" s="200"/>
      <c r="JC112" s="200"/>
      <c r="JD112" s="200"/>
      <c r="JE112" s="200"/>
      <c r="JF112" s="200"/>
      <c r="JG112" s="200"/>
      <c r="JH112" s="200"/>
      <c r="JI112" s="200"/>
      <c r="JJ112" s="200"/>
      <c r="JK112" s="200"/>
      <c r="JL112" s="200"/>
      <c r="JM112" s="200"/>
      <c r="JN112" s="200"/>
      <c r="JO112" s="200"/>
      <c r="JP112" s="200"/>
      <c r="JQ112" s="200"/>
      <c r="JR112" s="200"/>
      <c r="JS112" s="200"/>
      <c r="JT112" s="200"/>
      <c r="JU112" s="200"/>
      <c r="JV112" s="200"/>
      <c r="JW112" s="200"/>
      <c r="JX112" s="200"/>
      <c r="JY112" s="200"/>
      <c r="JZ112" s="200"/>
      <c r="KA112" s="200"/>
      <c r="KB112" s="200"/>
      <c r="KC112" s="200"/>
      <c r="KD112" s="200"/>
      <c r="KE112" s="200"/>
      <c r="KF112" s="200"/>
      <c r="KG112" s="200"/>
      <c r="KH112" s="200"/>
      <c r="KI112" s="200"/>
      <c r="KJ112" s="200"/>
      <c r="KK112" s="200"/>
      <c r="KL112" s="200"/>
      <c r="KM112" s="200"/>
      <c r="KN112" s="200"/>
      <c r="KO112" s="200"/>
      <c r="KP112" s="200"/>
      <c r="KQ112" s="200"/>
      <c r="KR112" s="200"/>
      <c r="KS112" s="200"/>
      <c r="KT112" s="200"/>
      <c r="KU112" s="200"/>
      <c r="KV112" s="200"/>
      <c r="KW112" s="200"/>
      <c r="KX112" s="200"/>
      <c r="KY112" s="200"/>
      <c r="KZ112" s="200"/>
      <c r="LA112" s="200"/>
      <c r="LB112" s="200"/>
      <c r="LC112" s="200"/>
      <c r="LD112" s="200"/>
      <c r="LE112" s="200"/>
      <c r="LF112" s="200"/>
      <c r="LG112" s="200"/>
      <c r="LH112" s="200"/>
      <c r="LI112" s="200"/>
      <c r="LJ112" s="200"/>
      <c r="LK112" s="200"/>
      <c r="LL112" s="200"/>
      <c r="LM112" s="200"/>
      <c r="LN112" s="200"/>
      <c r="LO112" s="200"/>
      <c r="LP112" s="200"/>
      <c r="LQ112" s="200"/>
      <c r="LR112" s="200"/>
      <c r="LS112" s="200"/>
      <c r="LT112" s="200"/>
      <c r="LU112" s="200"/>
      <c r="LV112" s="200"/>
      <c r="LW112" s="200"/>
      <c r="LX112" s="200"/>
      <c r="LY112" s="200"/>
      <c r="LZ112" s="200"/>
      <c r="MA112" s="200"/>
      <c r="MB112" s="200"/>
      <c r="MC112" s="200"/>
      <c r="MD112" s="200"/>
      <c r="ME112" s="200"/>
      <c r="MF112" s="200"/>
      <c r="MG112" s="200"/>
      <c r="MH112" s="200"/>
      <c r="MI112" s="200"/>
      <c r="MJ112" s="200"/>
      <c r="MK112" s="200"/>
      <c r="ML112" s="200"/>
      <c r="MM112" s="200"/>
      <c r="MN112" s="200"/>
      <c r="MO112" s="200"/>
      <c r="MP112" s="200"/>
      <c r="MQ112" s="200"/>
      <c r="MR112" s="200"/>
      <c r="MS112" s="200"/>
      <c r="MT112" s="200"/>
      <c r="MU112" s="200"/>
      <c r="MV112" s="200"/>
      <c r="MW112" s="200"/>
      <c r="MX112" s="200"/>
      <c r="MY112" s="200"/>
      <c r="MZ112" s="200"/>
      <c r="NA112" s="200"/>
      <c r="NB112" s="200"/>
      <c r="NC112" s="200"/>
      <c r="ND112" s="200"/>
      <c r="NE112" s="200"/>
      <c r="NF112" s="200"/>
      <c r="NG112" s="200"/>
      <c r="NH112" s="200"/>
      <c r="NI112" s="200"/>
      <c r="NJ112" s="200"/>
      <c r="NK112" s="200"/>
      <c r="NL112" s="200"/>
      <c r="NM112" s="200"/>
      <c r="NN112" s="200"/>
      <c r="NO112" s="200"/>
      <c r="NP112" s="200"/>
      <c r="NQ112" s="200"/>
      <c r="NR112" s="200"/>
      <c r="NS112" s="200"/>
      <c r="NT112" s="200"/>
      <c r="NU112" s="200"/>
      <c r="NV112" s="200"/>
      <c r="NW112" s="200"/>
      <c r="NX112" s="200"/>
      <c r="NY112" s="200"/>
      <c r="NZ112" s="200"/>
      <c r="OA112" s="200"/>
      <c r="OB112" s="200"/>
      <c r="OC112" s="200"/>
      <c r="OD112" s="200"/>
      <c r="OE112" s="200"/>
      <c r="OF112" s="200"/>
      <c r="OG112" s="200"/>
      <c r="OH112" s="200"/>
      <c r="OI112" s="200"/>
      <c r="OJ112" s="200"/>
      <c r="OK112" s="200"/>
      <c r="OL112" s="200"/>
      <c r="OM112" s="200"/>
      <c r="ON112" s="200"/>
      <c r="OO112" s="200"/>
      <c r="OP112" s="200"/>
      <c r="OQ112" s="200"/>
      <c r="OR112" s="200"/>
      <c r="OS112" s="200"/>
      <c r="OT112" s="200"/>
      <c r="OU112" s="200"/>
      <c r="OV112" s="200"/>
      <c r="OW112" s="200"/>
      <c r="OX112" s="200"/>
      <c r="OY112" s="200"/>
      <c r="OZ112" s="200"/>
      <c r="PA112" s="200"/>
      <c r="PB112" s="200"/>
      <c r="PC112" s="200"/>
      <c r="PD112" s="200"/>
      <c r="PE112" s="200"/>
      <c r="PF112" s="200"/>
      <c r="PG112" s="202"/>
    </row>
    <row r="113" ht="15.75" customHeight="1">
      <c r="B113" s="203">
        <f t="shared" si="4"/>
        <v>95</v>
      </c>
      <c r="C113" s="204" t="str">
        <f t="shared" si="5"/>
        <v/>
      </c>
      <c r="D113" s="217"/>
      <c r="E113" s="206"/>
      <c r="F113" s="217"/>
      <c r="G113" s="218"/>
      <c r="H113" s="225"/>
      <c r="I113" s="210" t="str">
        <f>IF(ISBLANK(H113),"",
IF(EXACT($J$15,"x"),
WORKDAY(G113,H113-1,Feiertage!$B$6:$B$23),G113+H113-1))</f>
        <v/>
      </c>
      <c r="J113" s="220"/>
      <c r="K113" s="221"/>
      <c r="L113" s="222"/>
      <c r="M113" s="223"/>
      <c r="N113" s="223"/>
      <c r="O113" s="223"/>
      <c r="P113" s="197" t="str">
        <f>IF(ISBLANK(O113),"",
VLOOKUP(O113,Ressourcen!$C$8:$I$25,6,FALSE)-VLOOKUP(O113,Ressourcen!$C$8:$I$25,7,FALSE))</f>
        <v/>
      </c>
      <c r="Q113" s="224"/>
      <c r="R113" s="199"/>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c r="BN113" s="200"/>
      <c r="BO113" s="200"/>
      <c r="BP113" s="200"/>
      <c r="BQ113" s="200"/>
      <c r="BR113" s="200"/>
      <c r="BS113" s="200"/>
      <c r="BT113" s="200"/>
      <c r="BU113" s="200"/>
      <c r="BV113" s="200"/>
      <c r="BW113" s="200"/>
      <c r="BX113" s="200"/>
      <c r="BY113" s="200"/>
      <c r="BZ113" s="200"/>
      <c r="CA113" s="200"/>
      <c r="CB113" s="200"/>
      <c r="CC113" s="200"/>
      <c r="CD113" s="200"/>
      <c r="CE113" s="200"/>
      <c r="CF113" s="200"/>
      <c r="CG113" s="200"/>
      <c r="CH113" s="200"/>
      <c r="CI113" s="200"/>
      <c r="CJ113" s="200"/>
      <c r="CK113" s="200"/>
      <c r="CL113" s="200"/>
      <c r="CM113" s="200"/>
      <c r="CN113" s="200"/>
      <c r="CO113" s="200"/>
      <c r="CP113" s="200"/>
      <c r="CQ113" s="200"/>
      <c r="CR113" s="200"/>
      <c r="CS113" s="200"/>
      <c r="CT113" s="200"/>
      <c r="CU113" s="200"/>
      <c r="CV113" s="200"/>
      <c r="CW113" s="200"/>
      <c r="CX113" s="200"/>
      <c r="CY113" s="200"/>
      <c r="CZ113" s="200"/>
      <c r="DA113" s="200"/>
      <c r="DB113" s="200"/>
      <c r="DC113" s="200"/>
      <c r="DD113" s="200"/>
      <c r="DE113" s="200"/>
      <c r="DF113" s="200"/>
      <c r="DG113" s="200"/>
      <c r="DH113" s="200"/>
      <c r="DI113" s="200"/>
      <c r="DJ113" s="200"/>
      <c r="DK113" s="200"/>
      <c r="DL113" s="200"/>
      <c r="DM113" s="200"/>
      <c r="DN113" s="200"/>
      <c r="DO113" s="200"/>
      <c r="DP113" s="200"/>
      <c r="DQ113" s="200"/>
      <c r="DR113" s="200"/>
      <c r="DS113" s="200"/>
      <c r="DT113" s="200"/>
      <c r="DU113" s="200"/>
      <c r="DV113" s="200"/>
      <c r="DW113" s="200"/>
      <c r="DX113" s="200"/>
      <c r="DY113" s="200"/>
      <c r="DZ113" s="200"/>
      <c r="EA113" s="200"/>
      <c r="EB113" s="200"/>
      <c r="EC113" s="200"/>
      <c r="ED113" s="200"/>
      <c r="EE113" s="200"/>
      <c r="EF113" s="200"/>
      <c r="EG113" s="200"/>
      <c r="EH113" s="200"/>
      <c r="EI113" s="200"/>
      <c r="EJ113" s="200"/>
      <c r="EK113" s="200"/>
      <c r="EL113" s="200"/>
      <c r="EM113" s="200"/>
      <c r="EN113" s="200"/>
      <c r="EO113" s="200"/>
      <c r="EP113" s="200"/>
      <c r="EQ113" s="200"/>
      <c r="ER113" s="200"/>
      <c r="ES113" s="200"/>
      <c r="ET113" s="200"/>
      <c r="EU113" s="200"/>
      <c r="EV113" s="200"/>
      <c r="EW113" s="200"/>
      <c r="EX113" s="200"/>
      <c r="EY113" s="200"/>
      <c r="EZ113" s="200"/>
      <c r="FA113" s="200"/>
      <c r="FB113" s="200"/>
      <c r="FC113" s="200"/>
      <c r="FD113" s="200"/>
      <c r="FE113" s="200"/>
      <c r="FF113" s="200"/>
      <c r="FG113" s="200"/>
      <c r="FH113" s="200"/>
      <c r="FI113" s="200"/>
      <c r="FJ113" s="200"/>
      <c r="FK113" s="200"/>
      <c r="FL113" s="200"/>
      <c r="FM113" s="200"/>
      <c r="FN113" s="200"/>
      <c r="FO113" s="200"/>
      <c r="FP113" s="200"/>
      <c r="FQ113" s="200"/>
      <c r="FR113" s="200"/>
      <c r="FS113" s="200"/>
      <c r="FT113" s="200"/>
      <c r="FU113" s="200"/>
      <c r="FV113" s="200"/>
      <c r="FW113" s="200"/>
      <c r="FX113" s="200"/>
      <c r="FY113" s="200"/>
      <c r="FZ113" s="200"/>
      <c r="GA113" s="200"/>
      <c r="GB113" s="200"/>
      <c r="GC113" s="200"/>
      <c r="GD113" s="200"/>
      <c r="GE113" s="200"/>
      <c r="GF113" s="200"/>
      <c r="GG113" s="200"/>
      <c r="GH113" s="200"/>
      <c r="GI113" s="200"/>
      <c r="GJ113" s="200"/>
      <c r="GK113" s="200"/>
      <c r="GL113" s="200"/>
      <c r="GM113" s="200"/>
      <c r="GN113" s="200"/>
      <c r="GO113" s="200"/>
      <c r="GP113" s="200"/>
      <c r="GQ113" s="200"/>
      <c r="GR113" s="200"/>
      <c r="GS113" s="200"/>
      <c r="GT113" s="200"/>
      <c r="GU113" s="200"/>
      <c r="GV113" s="200"/>
      <c r="GW113" s="200"/>
      <c r="GX113" s="200"/>
      <c r="GY113" s="200"/>
      <c r="GZ113" s="200"/>
      <c r="HA113" s="200"/>
      <c r="HB113" s="200"/>
      <c r="HC113" s="200"/>
      <c r="HD113" s="200"/>
      <c r="HE113" s="200"/>
      <c r="HF113" s="200"/>
      <c r="HG113" s="200"/>
      <c r="HH113" s="200"/>
      <c r="HI113" s="200"/>
      <c r="HJ113" s="200"/>
      <c r="HK113" s="200"/>
      <c r="HL113" s="200"/>
      <c r="HM113" s="200"/>
      <c r="HN113" s="200"/>
      <c r="HO113" s="200"/>
      <c r="HP113" s="200"/>
      <c r="HQ113" s="200"/>
      <c r="HR113" s="200"/>
      <c r="HS113" s="200"/>
      <c r="HT113" s="200"/>
      <c r="HU113" s="200"/>
      <c r="HV113" s="200"/>
      <c r="HW113" s="200"/>
      <c r="HX113" s="200"/>
      <c r="HY113" s="200"/>
      <c r="HZ113" s="200"/>
      <c r="IA113" s="200"/>
      <c r="IB113" s="200"/>
      <c r="IC113" s="200"/>
      <c r="ID113" s="200"/>
      <c r="IE113" s="200"/>
      <c r="IF113" s="200"/>
      <c r="IG113" s="200"/>
      <c r="IH113" s="200"/>
      <c r="II113" s="200"/>
      <c r="IJ113" s="200"/>
      <c r="IK113" s="200"/>
      <c r="IL113" s="200"/>
      <c r="IM113" s="200"/>
      <c r="IN113" s="200"/>
      <c r="IO113" s="200"/>
      <c r="IP113" s="200"/>
      <c r="IQ113" s="200"/>
      <c r="IR113" s="200"/>
      <c r="IS113" s="200"/>
      <c r="IT113" s="200"/>
      <c r="IU113" s="200"/>
      <c r="IV113" s="200"/>
      <c r="IW113" s="200"/>
      <c r="IX113" s="200"/>
      <c r="IY113" s="200"/>
      <c r="IZ113" s="200"/>
      <c r="JA113" s="200"/>
      <c r="JB113" s="200"/>
      <c r="JC113" s="200"/>
      <c r="JD113" s="200"/>
      <c r="JE113" s="200"/>
      <c r="JF113" s="200"/>
      <c r="JG113" s="200"/>
      <c r="JH113" s="200"/>
      <c r="JI113" s="200"/>
      <c r="JJ113" s="200"/>
      <c r="JK113" s="200"/>
      <c r="JL113" s="200"/>
      <c r="JM113" s="200"/>
      <c r="JN113" s="200"/>
      <c r="JO113" s="200"/>
      <c r="JP113" s="200"/>
      <c r="JQ113" s="200"/>
      <c r="JR113" s="200"/>
      <c r="JS113" s="200"/>
      <c r="JT113" s="200"/>
      <c r="JU113" s="200"/>
      <c r="JV113" s="200"/>
      <c r="JW113" s="200"/>
      <c r="JX113" s="200"/>
      <c r="JY113" s="200"/>
      <c r="JZ113" s="200"/>
      <c r="KA113" s="200"/>
      <c r="KB113" s="200"/>
      <c r="KC113" s="200"/>
      <c r="KD113" s="200"/>
      <c r="KE113" s="200"/>
      <c r="KF113" s="200"/>
      <c r="KG113" s="200"/>
      <c r="KH113" s="200"/>
      <c r="KI113" s="200"/>
      <c r="KJ113" s="200"/>
      <c r="KK113" s="200"/>
      <c r="KL113" s="200"/>
      <c r="KM113" s="200"/>
      <c r="KN113" s="200"/>
      <c r="KO113" s="200"/>
      <c r="KP113" s="200"/>
      <c r="KQ113" s="200"/>
      <c r="KR113" s="200"/>
      <c r="KS113" s="200"/>
      <c r="KT113" s="200"/>
      <c r="KU113" s="200"/>
      <c r="KV113" s="200"/>
      <c r="KW113" s="200"/>
      <c r="KX113" s="200"/>
      <c r="KY113" s="200"/>
      <c r="KZ113" s="200"/>
      <c r="LA113" s="200"/>
      <c r="LB113" s="200"/>
      <c r="LC113" s="200"/>
      <c r="LD113" s="200"/>
      <c r="LE113" s="200"/>
      <c r="LF113" s="200"/>
      <c r="LG113" s="200"/>
      <c r="LH113" s="200"/>
      <c r="LI113" s="200"/>
      <c r="LJ113" s="200"/>
      <c r="LK113" s="200"/>
      <c r="LL113" s="200"/>
      <c r="LM113" s="200"/>
      <c r="LN113" s="200"/>
      <c r="LO113" s="200"/>
      <c r="LP113" s="200"/>
      <c r="LQ113" s="200"/>
      <c r="LR113" s="200"/>
      <c r="LS113" s="200"/>
      <c r="LT113" s="200"/>
      <c r="LU113" s="200"/>
      <c r="LV113" s="200"/>
      <c r="LW113" s="200"/>
      <c r="LX113" s="200"/>
      <c r="LY113" s="200"/>
      <c r="LZ113" s="200"/>
      <c r="MA113" s="200"/>
      <c r="MB113" s="200"/>
      <c r="MC113" s="200"/>
      <c r="MD113" s="200"/>
      <c r="ME113" s="200"/>
      <c r="MF113" s="200"/>
      <c r="MG113" s="200"/>
      <c r="MH113" s="200"/>
      <c r="MI113" s="200"/>
      <c r="MJ113" s="200"/>
      <c r="MK113" s="200"/>
      <c r="ML113" s="200"/>
      <c r="MM113" s="200"/>
      <c r="MN113" s="200"/>
      <c r="MO113" s="200"/>
      <c r="MP113" s="200"/>
      <c r="MQ113" s="200"/>
      <c r="MR113" s="200"/>
      <c r="MS113" s="200"/>
      <c r="MT113" s="200"/>
      <c r="MU113" s="200"/>
      <c r="MV113" s="200"/>
      <c r="MW113" s="200"/>
      <c r="MX113" s="200"/>
      <c r="MY113" s="200"/>
      <c r="MZ113" s="200"/>
      <c r="NA113" s="200"/>
      <c r="NB113" s="200"/>
      <c r="NC113" s="200"/>
      <c r="ND113" s="200"/>
      <c r="NE113" s="200"/>
      <c r="NF113" s="200"/>
      <c r="NG113" s="200"/>
      <c r="NH113" s="200"/>
      <c r="NI113" s="200"/>
      <c r="NJ113" s="200"/>
      <c r="NK113" s="200"/>
      <c r="NL113" s="200"/>
      <c r="NM113" s="200"/>
      <c r="NN113" s="200"/>
      <c r="NO113" s="200"/>
      <c r="NP113" s="200"/>
      <c r="NQ113" s="200"/>
      <c r="NR113" s="200"/>
      <c r="NS113" s="200"/>
      <c r="NT113" s="200"/>
      <c r="NU113" s="200"/>
      <c r="NV113" s="200"/>
      <c r="NW113" s="200"/>
      <c r="NX113" s="200"/>
      <c r="NY113" s="200"/>
      <c r="NZ113" s="200"/>
      <c r="OA113" s="200"/>
      <c r="OB113" s="200"/>
      <c r="OC113" s="200"/>
      <c r="OD113" s="200"/>
      <c r="OE113" s="200"/>
      <c r="OF113" s="200"/>
      <c r="OG113" s="200"/>
      <c r="OH113" s="200"/>
      <c r="OI113" s="200"/>
      <c r="OJ113" s="200"/>
      <c r="OK113" s="200"/>
      <c r="OL113" s="200"/>
      <c r="OM113" s="200"/>
      <c r="ON113" s="200"/>
      <c r="OO113" s="200"/>
      <c r="OP113" s="200"/>
      <c r="OQ113" s="200"/>
      <c r="OR113" s="200"/>
      <c r="OS113" s="200"/>
      <c r="OT113" s="200"/>
      <c r="OU113" s="200"/>
      <c r="OV113" s="200"/>
      <c r="OW113" s="200"/>
      <c r="OX113" s="200"/>
      <c r="OY113" s="200"/>
      <c r="OZ113" s="200"/>
      <c r="PA113" s="200"/>
      <c r="PB113" s="200"/>
      <c r="PC113" s="200"/>
      <c r="PD113" s="200"/>
      <c r="PE113" s="200"/>
      <c r="PF113" s="200"/>
      <c r="PG113" s="202"/>
    </row>
    <row r="114" ht="15.75" customHeight="1">
      <c r="B114" s="203">
        <f t="shared" si="4"/>
        <v>96</v>
      </c>
      <c r="C114" s="204" t="str">
        <f t="shared" si="5"/>
        <v/>
      </c>
      <c r="D114" s="217"/>
      <c r="E114" s="206"/>
      <c r="F114" s="207"/>
      <c r="G114" s="218"/>
      <c r="H114" s="225"/>
      <c r="I114" s="210" t="str">
        <f>IF(ISBLANK(H114),"",
IF(EXACT($J$15,"x"),
WORKDAY(G114,H114-1,Feiertage!$B$6:$B$23),G114+H114-1))</f>
        <v/>
      </c>
      <c r="J114" s="220"/>
      <c r="K114" s="221"/>
      <c r="L114" s="222"/>
      <c r="M114" s="223"/>
      <c r="N114" s="223"/>
      <c r="O114" s="223"/>
      <c r="P114" s="197" t="str">
        <f>IF(ISBLANK(O114),"",
VLOOKUP(O114,Ressourcen!$C$8:$I$25,6,FALSE)-VLOOKUP(O114,Ressourcen!$C$8:$I$25,7,FALSE))</f>
        <v/>
      </c>
      <c r="Q114" s="224"/>
      <c r="R114" s="199"/>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200"/>
      <c r="DN114" s="200"/>
      <c r="DO114" s="200"/>
      <c r="DP114" s="200"/>
      <c r="DQ114" s="200"/>
      <c r="DR114" s="200"/>
      <c r="DS114" s="200"/>
      <c r="DT114" s="200"/>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200"/>
      <c r="EV114" s="200"/>
      <c r="EW114" s="200"/>
      <c r="EX114" s="200"/>
      <c r="EY114" s="200"/>
      <c r="EZ114" s="200"/>
      <c r="FA114" s="200"/>
      <c r="FB114" s="200"/>
      <c r="FC114" s="200"/>
      <c r="FD114" s="200"/>
      <c r="FE114" s="200"/>
      <c r="FF114" s="200"/>
      <c r="FG114" s="200"/>
      <c r="FH114" s="200"/>
      <c r="FI114" s="200"/>
      <c r="FJ114" s="200"/>
      <c r="FK114" s="200"/>
      <c r="FL114" s="200"/>
      <c r="FM114" s="200"/>
      <c r="FN114" s="200"/>
      <c r="FO114" s="200"/>
      <c r="FP114" s="200"/>
      <c r="FQ114" s="200"/>
      <c r="FR114" s="200"/>
      <c r="FS114" s="200"/>
      <c r="FT114" s="200"/>
      <c r="FU114" s="200"/>
      <c r="FV114" s="200"/>
      <c r="FW114" s="200"/>
      <c r="FX114" s="200"/>
      <c r="FY114" s="200"/>
      <c r="FZ114" s="200"/>
      <c r="GA114" s="200"/>
      <c r="GB114" s="200"/>
      <c r="GC114" s="200"/>
      <c r="GD114" s="200"/>
      <c r="GE114" s="200"/>
      <c r="GF114" s="200"/>
      <c r="GG114" s="200"/>
      <c r="GH114" s="200"/>
      <c r="GI114" s="200"/>
      <c r="GJ114" s="200"/>
      <c r="GK114" s="200"/>
      <c r="GL114" s="200"/>
      <c r="GM114" s="200"/>
      <c r="GN114" s="200"/>
      <c r="GO114" s="200"/>
      <c r="GP114" s="200"/>
      <c r="GQ114" s="200"/>
      <c r="GR114" s="200"/>
      <c r="GS114" s="200"/>
      <c r="GT114" s="200"/>
      <c r="GU114" s="200"/>
      <c r="GV114" s="200"/>
      <c r="GW114" s="200"/>
      <c r="GX114" s="200"/>
      <c r="GY114" s="200"/>
      <c r="GZ114" s="200"/>
      <c r="HA114" s="200"/>
      <c r="HB114" s="200"/>
      <c r="HC114" s="200"/>
      <c r="HD114" s="200"/>
      <c r="HE114" s="200"/>
      <c r="HF114" s="200"/>
      <c r="HG114" s="200"/>
      <c r="HH114" s="200"/>
      <c r="HI114" s="200"/>
      <c r="HJ114" s="200"/>
      <c r="HK114" s="200"/>
      <c r="HL114" s="200"/>
      <c r="HM114" s="200"/>
      <c r="HN114" s="200"/>
      <c r="HO114" s="200"/>
      <c r="HP114" s="200"/>
      <c r="HQ114" s="200"/>
      <c r="HR114" s="200"/>
      <c r="HS114" s="200"/>
      <c r="HT114" s="200"/>
      <c r="HU114" s="200"/>
      <c r="HV114" s="200"/>
      <c r="HW114" s="200"/>
      <c r="HX114" s="200"/>
      <c r="HY114" s="200"/>
      <c r="HZ114" s="200"/>
      <c r="IA114" s="200"/>
      <c r="IB114" s="200"/>
      <c r="IC114" s="200"/>
      <c r="ID114" s="200"/>
      <c r="IE114" s="200"/>
      <c r="IF114" s="200"/>
      <c r="IG114" s="200"/>
      <c r="IH114" s="200"/>
      <c r="II114" s="200"/>
      <c r="IJ114" s="200"/>
      <c r="IK114" s="200"/>
      <c r="IL114" s="200"/>
      <c r="IM114" s="200"/>
      <c r="IN114" s="200"/>
      <c r="IO114" s="200"/>
      <c r="IP114" s="200"/>
      <c r="IQ114" s="200"/>
      <c r="IR114" s="200"/>
      <c r="IS114" s="200"/>
      <c r="IT114" s="200"/>
      <c r="IU114" s="200"/>
      <c r="IV114" s="200"/>
      <c r="IW114" s="200"/>
      <c r="IX114" s="200"/>
      <c r="IY114" s="200"/>
      <c r="IZ114" s="200"/>
      <c r="JA114" s="200"/>
      <c r="JB114" s="200"/>
      <c r="JC114" s="200"/>
      <c r="JD114" s="200"/>
      <c r="JE114" s="200"/>
      <c r="JF114" s="200"/>
      <c r="JG114" s="200"/>
      <c r="JH114" s="200"/>
      <c r="JI114" s="200"/>
      <c r="JJ114" s="200"/>
      <c r="JK114" s="200"/>
      <c r="JL114" s="200"/>
      <c r="JM114" s="200"/>
      <c r="JN114" s="200"/>
      <c r="JO114" s="200"/>
      <c r="JP114" s="200"/>
      <c r="JQ114" s="200"/>
      <c r="JR114" s="200"/>
      <c r="JS114" s="200"/>
      <c r="JT114" s="200"/>
      <c r="JU114" s="200"/>
      <c r="JV114" s="200"/>
      <c r="JW114" s="200"/>
      <c r="JX114" s="200"/>
      <c r="JY114" s="200"/>
      <c r="JZ114" s="200"/>
      <c r="KA114" s="200"/>
      <c r="KB114" s="200"/>
      <c r="KC114" s="200"/>
      <c r="KD114" s="200"/>
      <c r="KE114" s="200"/>
      <c r="KF114" s="200"/>
      <c r="KG114" s="200"/>
      <c r="KH114" s="200"/>
      <c r="KI114" s="200"/>
      <c r="KJ114" s="200"/>
      <c r="KK114" s="200"/>
      <c r="KL114" s="200"/>
      <c r="KM114" s="200"/>
      <c r="KN114" s="200"/>
      <c r="KO114" s="200"/>
      <c r="KP114" s="200"/>
      <c r="KQ114" s="200"/>
      <c r="KR114" s="200"/>
      <c r="KS114" s="200"/>
      <c r="KT114" s="200"/>
      <c r="KU114" s="200"/>
      <c r="KV114" s="200"/>
      <c r="KW114" s="200"/>
      <c r="KX114" s="200"/>
      <c r="KY114" s="200"/>
      <c r="KZ114" s="200"/>
      <c r="LA114" s="200"/>
      <c r="LB114" s="200"/>
      <c r="LC114" s="200"/>
      <c r="LD114" s="200"/>
      <c r="LE114" s="200"/>
      <c r="LF114" s="200"/>
      <c r="LG114" s="200"/>
      <c r="LH114" s="200"/>
      <c r="LI114" s="200"/>
      <c r="LJ114" s="200"/>
      <c r="LK114" s="200"/>
      <c r="LL114" s="200"/>
      <c r="LM114" s="200"/>
      <c r="LN114" s="200"/>
      <c r="LO114" s="200"/>
      <c r="LP114" s="200"/>
      <c r="LQ114" s="200"/>
      <c r="LR114" s="200"/>
      <c r="LS114" s="200"/>
      <c r="LT114" s="200"/>
      <c r="LU114" s="200"/>
      <c r="LV114" s="200"/>
      <c r="LW114" s="200"/>
      <c r="LX114" s="200"/>
      <c r="LY114" s="200"/>
      <c r="LZ114" s="200"/>
      <c r="MA114" s="200"/>
      <c r="MB114" s="200"/>
      <c r="MC114" s="200"/>
      <c r="MD114" s="200"/>
      <c r="ME114" s="200"/>
      <c r="MF114" s="200"/>
      <c r="MG114" s="200"/>
      <c r="MH114" s="200"/>
      <c r="MI114" s="200"/>
      <c r="MJ114" s="200"/>
      <c r="MK114" s="200"/>
      <c r="ML114" s="200"/>
      <c r="MM114" s="200"/>
      <c r="MN114" s="200"/>
      <c r="MO114" s="200"/>
      <c r="MP114" s="200"/>
      <c r="MQ114" s="200"/>
      <c r="MR114" s="200"/>
      <c r="MS114" s="200"/>
      <c r="MT114" s="200"/>
      <c r="MU114" s="200"/>
      <c r="MV114" s="200"/>
      <c r="MW114" s="200"/>
      <c r="MX114" s="200"/>
      <c r="MY114" s="200"/>
      <c r="MZ114" s="200"/>
      <c r="NA114" s="200"/>
      <c r="NB114" s="200"/>
      <c r="NC114" s="200"/>
      <c r="ND114" s="200"/>
      <c r="NE114" s="200"/>
      <c r="NF114" s="200"/>
      <c r="NG114" s="200"/>
      <c r="NH114" s="200"/>
      <c r="NI114" s="200"/>
      <c r="NJ114" s="200"/>
      <c r="NK114" s="200"/>
      <c r="NL114" s="200"/>
      <c r="NM114" s="200"/>
      <c r="NN114" s="200"/>
      <c r="NO114" s="200"/>
      <c r="NP114" s="200"/>
      <c r="NQ114" s="200"/>
      <c r="NR114" s="200"/>
      <c r="NS114" s="200"/>
      <c r="NT114" s="200"/>
      <c r="NU114" s="200"/>
      <c r="NV114" s="200"/>
      <c r="NW114" s="200"/>
      <c r="NX114" s="200"/>
      <c r="NY114" s="200"/>
      <c r="NZ114" s="200"/>
      <c r="OA114" s="200"/>
      <c r="OB114" s="200"/>
      <c r="OC114" s="200"/>
      <c r="OD114" s="200"/>
      <c r="OE114" s="200"/>
      <c r="OF114" s="200"/>
      <c r="OG114" s="200"/>
      <c r="OH114" s="200"/>
      <c r="OI114" s="200"/>
      <c r="OJ114" s="200"/>
      <c r="OK114" s="200"/>
      <c r="OL114" s="200"/>
      <c r="OM114" s="200"/>
      <c r="ON114" s="200"/>
      <c r="OO114" s="200"/>
      <c r="OP114" s="200"/>
      <c r="OQ114" s="200"/>
      <c r="OR114" s="200"/>
      <c r="OS114" s="200"/>
      <c r="OT114" s="200"/>
      <c r="OU114" s="200"/>
      <c r="OV114" s="200"/>
      <c r="OW114" s="200"/>
      <c r="OX114" s="200"/>
      <c r="OY114" s="200"/>
      <c r="OZ114" s="200"/>
      <c r="PA114" s="200"/>
      <c r="PB114" s="200"/>
      <c r="PC114" s="200"/>
      <c r="PD114" s="200"/>
      <c r="PE114" s="200"/>
      <c r="PF114" s="200"/>
      <c r="PG114" s="202"/>
    </row>
    <row r="115" ht="15.75" customHeight="1">
      <c r="B115" s="203">
        <f t="shared" si="4"/>
        <v>97</v>
      </c>
      <c r="C115" s="204" t="str">
        <f t="shared" si="5"/>
        <v/>
      </c>
      <c r="D115" s="217"/>
      <c r="E115" s="206"/>
      <c r="F115" s="217"/>
      <c r="G115" s="218"/>
      <c r="H115" s="225"/>
      <c r="I115" s="210" t="str">
        <f>IF(ISBLANK(H115),"",
IF(EXACT($J$15,"x"),
WORKDAY(G115,H115-1,Feiertage!$B$6:$B$23),G115+H115-1))</f>
        <v/>
      </c>
      <c r="J115" s="220"/>
      <c r="K115" s="221"/>
      <c r="L115" s="222"/>
      <c r="M115" s="223"/>
      <c r="N115" s="223"/>
      <c r="O115" s="223"/>
      <c r="P115" s="197" t="str">
        <f>IF(ISBLANK(O115),"",
VLOOKUP(O115,Ressourcen!$C$8:$I$25,6,FALSE)-VLOOKUP(O115,Ressourcen!$C$8:$I$25,7,FALSE))</f>
        <v/>
      </c>
      <c r="Q115" s="224"/>
      <c r="R115" s="199"/>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c r="BY115" s="200"/>
      <c r="BZ115" s="200"/>
      <c r="CA115" s="200"/>
      <c r="CB115" s="200"/>
      <c r="CC115" s="200"/>
      <c r="CD115" s="200"/>
      <c r="CE115" s="200"/>
      <c r="CF115" s="200"/>
      <c r="CG115" s="200"/>
      <c r="CH115" s="200"/>
      <c r="CI115" s="200"/>
      <c r="CJ115" s="200"/>
      <c r="CK115" s="200"/>
      <c r="CL115" s="200"/>
      <c r="CM115" s="200"/>
      <c r="CN115" s="200"/>
      <c r="CO115" s="200"/>
      <c r="CP115" s="200"/>
      <c r="CQ115" s="200"/>
      <c r="CR115" s="200"/>
      <c r="CS115" s="200"/>
      <c r="CT115" s="200"/>
      <c r="CU115" s="200"/>
      <c r="CV115" s="200"/>
      <c r="CW115" s="200"/>
      <c r="CX115" s="200"/>
      <c r="CY115" s="200"/>
      <c r="CZ115" s="200"/>
      <c r="DA115" s="200"/>
      <c r="DB115" s="200"/>
      <c r="DC115" s="200"/>
      <c r="DD115" s="200"/>
      <c r="DE115" s="200"/>
      <c r="DF115" s="200"/>
      <c r="DG115" s="200"/>
      <c r="DH115" s="200"/>
      <c r="DI115" s="200"/>
      <c r="DJ115" s="200"/>
      <c r="DK115" s="200"/>
      <c r="DL115" s="200"/>
      <c r="DM115" s="200"/>
      <c r="DN115" s="200"/>
      <c r="DO115" s="200"/>
      <c r="DP115" s="200"/>
      <c r="DQ115" s="200"/>
      <c r="DR115" s="200"/>
      <c r="DS115" s="200"/>
      <c r="DT115" s="200"/>
      <c r="DU115" s="200"/>
      <c r="DV115" s="200"/>
      <c r="DW115" s="200"/>
      <c r="DX115" s="200"/>
      <c r="DY115" s="200"/>
      <c r="DZ115" s="200"/>
      <c r="EA115" s="200"/>
      <c r="EB115" s="200"/>
      <c r="EC115" s="200"/>
      <c r="ED115" s="200"/>
      <c r="EE115" s="200"/>
      <c r="EF115" s="200"/>
      <c r="EG115" s="200"/>
      <c r="EH115" s="200"/>
      <c r="EI115" s="200"/>
      <c r="EJ115" s="200"/>
      <c r="EK115" s="200"/>
      <c r="EL115" s="200"/>
      <c r="EM115" s="200"/>
      <c r="EN115" s="200"/>
      <c r="EO115" s="200"/>
      <c r="EP115" s="200"/>
      <c r="EQ115" s="200"/>
      <c r="ER115" s="200"/>
      <c r="ES115" s="200"/>
      <c r="ET115" s="200"/>
      <c r="EU115" s="200"/>
      <c r="EV115" s="200"/>
      <c r="EW115" s="200"/>
      <c r="EX115" s="200"/>
      <c r="EY115" s="200"/>
      <c r="EZ115" s="200"/>
      <c r="FA115" s="200"/>
      <c r="FB115" s="200"/>
      <c r="FC115" s="200"/>
      <c r="FD115" s="200"/>
      <c r="FE115" s="200"/>
      <c r="FF115" s="200"/>
      <c r="FG115" s="200"/>
      <c r="FH115" s="200"/>
      <c r="FI115" s="200"/>
      <c r="FJ115" s="200"/>
      <c r="FK115" s="200"/>
      <c r="FL115" s="200"/>
      <c r="FM115" s="200"/>
      <c r="FN115" s="200"/>
      <c r="FO115" s="200"/>
      <c r="FP115" s="200"/>
      <c r="FQ115" s="200"/>
      <c r="FR115" s="200"/>
      <c r="FS115" s="200"/>
      <c r="FT115" s="200"/>
      <c r="FU115" s="200"/>
      <c r="FV115" s="200"/>
      <c r="FW115" s="200"/>
      <c r="FX115" s="200"/>
      <c r="FY115" s="200"/>
      <c r="FZ115" s="200"/>
      <c r="GA115" s="200"/>
      <c r="GB115" s="200"/>
      <c r="GC115" s="200"/>
      <c r="GD115" s="200"/>
      <c r="GE115" s="200"/>
      <c r="GF115" s="200"/>
      <c r="GG115" s="200"/>
      <c r="GH115" s="200"/>
      <c r="GI115" s="200"/>
      <c r="GJ115" s="200"/>
      <c r="GK115" s="200"/>
      <c r="GL115" s="200"/>
      <c r="GM115" s="200"/>
      <c r="GN115" s="200"/>
      <c r="GO115" s="200"/>
      <c r="GP115" s="200"/>
      <c r="GQ115" s="200"/>
      <c r="GR115" s="200"/>
      <c r="GS115" s="200"/>
      <c r="GT115" s="200"/>
      <c r="GU115" s="200"/>
      <c r="GV115" s="200"/>
      <c r="GW115" s="200"/>
      <c r="GX115" s="200"/>
      <c r="GY115" s="200"/>
      <c r="GZ115" s="200"/>
      <c r="HA115" s="200"/>
      <c r="HB115" s="200"/>
      <c r="HC115" s="200"/>
      <c r="HD115" s="200"/>
      <c r="HE115" s="200"/>
      <c r="HF115" s="200"/>
      <c r="HG115" s="200"/>
      <c r="HH115" s="200"/>
      <c r="HI115" s="200"/>
      <c r="HJ115" s="200"/>
      <c r="HK115" s="200"/>
      <c r="HL115" s="200"/>
      <c r="HM115" s="200"/>
      <c r="HN115" s="200"/>
      <c r="HO115" s="200"/>
      <c r="HP115" s="200"/>
      <c r="HQ115" s="200"/>
      <c r="HR115" s="200"/>
      <c r="HS115" s="200"/>
      <c r="HT115" s="200"/>
      <c r="HU115" s="200"/>
      <c r="HV115" s="200"/>
      <c r="HW115" s="200"/>
      <c r="HX115" s="200"/>
      <c r="HY115" s="200"/>
      <c r="HZ115" s="200"/>
      <c r="IA115" s="200"/>
      <c r="IB115" s="200"/>
      <c r="IC115" s="200"/>
      <c r="ID115" s="200"/>
      <c r="IE115" s="200"/>
      <c r="IF115" s="200"/>
      <c r="IG115" s="200"/>
      <c r="IH115" s="200"/>
      <c r="II115" s="200"/>
      <c r="IJ115" s="200"/>
      <c r="IK115" s="200"/>
      <c r="IL115" s="200"/>
      <c r="IM115" s="200"/>
      <c r="IN115" s="200"/>
      <c r="IO115" s="200"/>
      <c r="IP115" s="200"/>
      <c r="IQ115" s="200"/>
      <c r="IR115" s="200"/>
      <c r="IS115" s="200"/>
      <c r="IT115" s="200"/>
      <c r="IU115" s="200"/>
      <c r="IV115" s="200"/>
      <c r="IW115" s="200"/>
      <c r="IX115" s="200"/>
      <c r="IY115" s="200"/>
      <c r="IZ115" s="200"/>
      <c r="JA115" s="200"/>
      <c r="JB115" s="200"/>
      <c r="JC115" s="200"/>
      <c r="JD115" s="200"/>
      <c r="JE115" s="200"/>
      <c r="JF115" s="200"/>
      <c r="JG115" s="200"/>
      <c r="JH115" s="200"/>
      <c r="JI115" s="200"/>
      <c r="JJ115" s="200"/>
      <c r="JK115" s="200"/>
      <c r="JL115" s="200"/>
      <c r="JM115" s="200"/>
      <c r="JN115" s="200"/>
      <c r="JO115" s="200"/>
      <c r="JP115" s="200"/>
      <c r="JQ115" s="200"/>
      <c r="JR115" s="200"/>
      <c r="JS115" s="200"/>
      <c r="JT115" s="200"/>
      <c r="JU115" s="200"/>
      <c r="JV115" s="200"/>
      <c r="JW115" s="200"/>
      <c r="JX115" s="200"/>
      <c r="JY115" s="200"/>
      <c r="JZ115" s="200"/>
      <c r="KA115" s="200"/>
      <c r="KB115" s="200"/>
      <c r="KC115" s="200"/>
      <c r="KD115" s="200"/>
      <c r="KE115" s="200"/>
      <c r="KF115" s="200"/>
      <c r="KG115" s="200"/>
      <c r="KH115" s="200"/>
      <c r="KI115" s="200"/>
      <c r="KJ115" s="200"/>
      <c r="KK115" s="200"/>
      <c r="KL115" s="200"/>
      <c r="KM115" s="200"/>
      <c r="KN115" s="200"/>
      <c r="KO115" s="200"/>
      <c r="KP115" s="200"/>
      <c r="KQ115" s="200"/>
      <c r="KR115" s="200"/>
      <c r="KS115" s="200"/>
      <c r="KT115" s="200"/>
      <c r="KU115" s="200"/>
      <c r="KV115" s="200"/>
      <c r="KW115" s="200"/>
      <c r="KX115" s="200"/>
      <c r="KY115" s="200"/>
      <c r="KZ115" s="200"/>
      <c r="LA115" s="200"/>
      <c r="LB115" s="200"/>
      <c r="LC115" s="200"/>
      <c r="LD115" s="200"/>
      <c r="LE115" s="200"/>
      <c r="LF115" s="200"/>
      <c r="LG115" s="200"/>
      <c r="LH115" s="200"/>
      <c r="LI115" s="200"/>
      <c r="LJ115" s="200"/>
      <c r="LK115" s="200"/>
      <c r="LL115" s="200"/>
      <c r="LM115" s="200"/>
      <c r="LN115" s="200"/>
      <c r="LO115" s="200"/>
      <c r="LP115" s="200"/>
      <c r="LQ115" s="200"/>
      <c r="LR115" s="200"/>
      <c r="LS115" s="200"/>
      <c r="LT115" s="200"/>
      <c r="LU115" s="200"/>
      <c r="LV115" s="200"/>
      <c r="LW115" s="200"/>
      <c r="LX115" s="200"/>
      <c r="LY115" s="200"/>
      <c r="LZ115" s="200"/>
      <c r="MA115" s="200"/>
      <c r="MB115" s="200"/>
      <c r="MC115" s="200"/>
      <c r="MD115" s="200"/>
      <c r="ME115" s="200"/>
      <c r="MF115" s="200"/>
      <c r="MG115" s="200"/>
      <c r="MH115" s="200"/>
      <c r="MI115" s="200"/>
      <c r="MJ115" s="200"/>
      <c r="MK115" s="200"/>
      <c r="ML115" s="200"/>
      <c r="MM115" s="200"/>
      <c r="MN115" s="200"/>
      <c r="MO115" s="200"/>
      <c r="MP115" s="200"/>
      <c r="MQ115" s="200"/>
      <c r="MR115" s="200"/>
      <c r="MS115" s="200"/>
      <c r="MT115" s="200"/>
      <c r="MU115" s="200"/>
      <c r="MV115" s="200"/>
      <c r="MW115" s="200"/>
      <c r="MX115" s="200"/>
      <c r="MY115" s="200"/>
      <c r="MZ115" s="200"/>
      <c r="NA115" s="200"/>
      <c r="NB115" s="200"/>
      <c r="NC115" s="200"/>
      <c r="ND115" s="200"/>
      <c r="NE115" s="200"/>
      <c r="NF115" s="200"/>
      <c r="NG115" s="200"/>
      <c r="NH115" s="200"/>
      <c r="NI115" s="200"/>
      <c r="NJ115" s="200"/>
      <c r="NK115" s="200"/>
      <c r="NL115" s="200"/>
      <c r="NM115" s="200"/>
      <c r="NN115" s="200"/>
      <c r="NO115" s="200"/>
      <c r="NP115" s="200"/>
      <c r="NQ115" s="200"/>
      <c r="NR115" s="200"/>
      <c r="NS115" s="200"/>
      <c r="NT115" s="200"/>
      <c r="NU115" s="200"/>
      <c r="NV115" s="200"/>
      <c r="NW115" s="200"/>
      <c r="NX115" s="200"/>
      <c r="NY115" s="200"/>
      <c r="NZ115" s="200"/>
      <c r="OA115" s="200"/>
      <c r="OB115" s="200"/>
      <c r="OC115" s="200"/>
      <c r="OD115" s="200"/>
      <c r="OE115" s="200"/>
      <c r="OF115" s="200"/>
      <c r="OG115" s="200"/>
      <c r="OH115" s="200"/>
      <c r="OI115" s="200"/>
      <c r="OJ115" s="200"/>
      <c r="OK115" s="200"/>
      <c r="OL115" s="200"/>
      <c r="OM115" s="200"/>
      <c r="ON115" s="200"/>
      <c r="OO115" s="200"/>
      <c r="OP115" s="200"/>
      <c r="OQ115" s="200"/>
      <c r="OR115" s="200"/>
      <c r="OS115" s="200"/>
      <c r="OT115" s="200"/>
      <c r="OU115" s="200"/>
      <c r="OV115" s="200"/>
      <c r="OW115" s="200"/>
      <c r="OX115" s="200"/>
      <c r="OY115" s="200"/>
      <c r="OZ115" s="200"/>
      <c r="PA115" s="200"/>
      <c r="PB115" s="200"/>
      <c r="PC115" s="200"/>
      <c r="PD115" s="200"/>
      <c r="PE115" s="200"/>
      <c r="PF115" s="200"/>
      <c r="PG115" s="202"/>
    </row>
    <row r="116" ht="15.75" customHeight="1">
      <c r="B116" s="203">
        <f t="shared" si="4"/>
        <v>98</v>
      </c>
      <c r="C116" s="204" t="str">
        <f t="shared" si="5"/>
        <v/>
      </c>
      <c r="D116" s="217"/>
      <c r="E116" s="206"/>
      <c r="F116" s="207"/>
      <c r="G116" s="218"/>
      <c r="H116" s="225"/>
      <c r="I116" s="210" t="str">
        <f>IF(ISBLANK(H116),"",
IF(EXACT($J$15,"x"),
WORKDAY(G116,H116-1,Feiertage!$B$6:$B$23),G116+H116-1))</f>
        <v/>
      </c>
      <c r="J116" s="220"/>
      <c r="K116" s="221"/>
      <c r="L116" s="222"/>
      <c r="M116" s="223"/>
      <c r="N116" s="223"/>
      <c r="O116" s="223"/>
      <c r="P116" s="197" t="str">
        <f>IF(ISBLANK(O116),"",
VLOOKUP(O116,Ressourcen!$C$8:$I$25,6,FALSE)-VLOOKUP(O116,Ressourcen!$C$8:$I$25,7,FALSE))</f>
        <v/>
      </c>
      <c r="Q116" s="224"/>
      <c r="R116" s="199"/>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c r="FN116" s="200"/>
      <c r="FO116" s="200"/>
      <c r="FP116" s="200"/>
      <c r="FQ116" s="200"/>
      <c r="FR116" s="200"/>
      <c r="FS116" s="200"/>
      <c r="FT116" s="200"/>
      <c r="FU116" s="200"/>
      <c r="FV116" s="200"/>
      <c r="FW116" s="200"/>
      <c r="FX116" s="200"/>
      <c r="FY116" s="200"/>
      <c r="FZ116" s="200"/>
      <c r="GA116" s="200"/>
      <c r="GB116" s="200"/>
      <c r="GC116" s="200"/>
      <c r="GD116" s="200"/>
      <c r="GE116" s="200"/>
      <c r="GF116" s="200"/>
      <c r="GG116" s="200"/>
      <c r="GH116" s="200"/>
      <c r="GI116" s="200"/>
      <c r="GJ116" s="200"/>
      <c r="GK116" s="200"/>
      <c r="GL116" s="200"/>
      <c r="GM116" s="200"/>
      <c r="GN116" s="200"/>
      <c r="GO116" s="200"/>
      <c r="GP116" s="200"/>
      <c r="GQ116" s="200"/>
      <c r="GR116" s="200"/>
      <c r="GS116" s="200"/>
      <c r="GT116" s="200"/>
      <c r="GU116" s="200"/>
      <c r="GV116" s="200"/>
      <c r="GW116" s="200"/>
      <c r="GX116" s="200"/>
      <c r="GY116" s="200"/>
      <c r="GZ116" s="200"/>
      <c r="HA116" s="200"/>
      <c r="HB116" s="200"/>
      <c r="HC116" s="200"/>
      <c r="HD116" s="200"/>
      <c r="HE116" s="200"/>
      <c r="HF116" s="200"/>
      <c r="HG116" s="200"/>
      <c r="HH116" s="200"/>
      <c r="HI116" s="200"/>
      <c r="HJ116" s="200"/>
      <c r="HK116" s="200"/>
      <c r="HL116" s="200"/>
      <c r="HM116" s="200"/>
      <c r="HN116" s="200"/>
      <c r="HO116" s="200"/>
      <c r="HP116" s="200"/>
      <c r="HQ116" s="200"/>
      <c r="HR116" s="200"/>
      <c r="HS116" s="200"/>
      <c r="HT116" s="200"/>
      <c r="HU116" s="200"/>
      <c r="HV116" s="200"/>
      <c r="HW116" s="200"/>
      <c r="HX116" s="200"/>
      <c r="HY116" s="200"/>
      <c r="HZ116" s="200"/>
      <c r="IA116" s="200"/>
      <c r="IB116" s="200"/>
      <c r="IC116" s="200"/>
      <c r="ID116" s="200"/>
      <c r="IE116" s="200"/>
      <c r="IF116" s="200"/>
      <c r="IG116" s="200"/>
      <c r="IH116" s="200"/>
      <c r="II116" s="200"/>
      <c r="IJ116" s="200"/>
      <c r="IK116" s="200"/>
      <c r="IL116" s="200"/>
      <c r="IM116" s="200"/>
      <c r="IN116" s="200"/>
      <c r="IO116" s="200"/>
      <c r="IP116" s="200"/>
      <c r="IQ116" s="200"/>
      <c r="IR116" s="200"/>
      <c r="IS116" s="200"/>
      <c r="IT116" s="200"/>
      <c r="IU116" s="200"/>
      <c r="IV116" s="200"/>
      <c r="IW116" s="200"/>
      <c r="IX116" s="200"/>
      <c r="IY116" s="200"/>
      <c r="IZ116" s="200"/>
      <c r="JA116" s="200"/>
      <c r="JB116" s="200"/>
      <c r="JC116" s="200"/>
      <c r="JD116" s="200"/>
      <c r="JE116" s="200"/>
      <c r="JF116" s="200"/>
      <c r="JG116" s="200"/>
      <c r="JH116" s="200"/>
      <c r="JI116" s="200"/>
      <c r="JJ116" s="200"/>
      <c r="JK116" s="200"/>
      <c r="JL116" s="200"/>
      <c r="JM116" s="200"/>
      <c r="JN116" s="200"/>
      <c r="JO116" s="200"/>
      <c r="JP116" s="200"/>
      <c r="JQ116" s="200"/>
      <c r="JR116" s="200"/>
      <c r="JS116" s="200"/>
      <c r="JT116" s="200"/>
      <c r="JU116" s="200"/>
      <c r="JV116" s="200"/>
      <c r="JW116" s="200"/>
      <c r="JX116" s="200"/>
      <c r="JY116" s="200"/>
      <c r="JZ116" s="200"/>
      <c r="KA116" s="200"/>
      <c r="KB116" s="200"/>
      <c r="KC116" s="200"/>
      <c r="KD116" s="200"/>
      <c r="KE116" s="200"/>
      <c r="KF116" s="200"/>
      <c r="KG116" s="200"/>
      <c r="KH116" s="200"/>
      <c r="KI116" s="200"/>
      <c r="KJ116" s="200"/>
      <c r="KK116" s="200"/>
      <c r="KL116" s="200"/>
      <c r="KM116" s="200"/>
      <c r="KN116" s="200"/>
      <c r="KO116" s="200"/>
      <c r="KP116" s="200"/>
      <c r="KQ116" s="200"/>
      <c r="KR116" s="200"/>
      <c r="KS116" s="200"/>
      <c r="KT116" s="200"/>
      <c r="KU116" s="200"/>
      <c r="KV116" s="200"/>
      <c r="KW116" s="200"/>
      <c r="KX116" s="200"/>
      <c r="KY116" s="200"/>
      <c r="KZ116" s="200"/>
      <c r="LA116" s="200"/>
      <c r="LB116" s="200"/>
      <c r="LC116" s="200"/>
      <c r="LD116" s="200"/>
      <c r="LE116" s="200"/>
      <c r="LF116" s="200"/>
      <c r="LG116" s="200"/>
      <c r="LH116" s="200"/>
      <c r="LI116" s="200"/>
      <c r="LJ116" s="200"/>
      <c r="LK116" s="200"/>
      <c r="LL116" s="200"/>
      <c r="LM116" s="200"/>
      <c r="LN116" s="200"/>
      <c r="LO116" s="200"/>
      <c r="LP116" s="200"/>
      <c r="LQ116" s="200"/>
      <c r="LR116" s="200"/>
      <c r="LS116" s="200"/>
      <c r="LT116" s="200"/>
      <c r="LU116" s="200"/>
      <c r="LV116" s="200"/>
      <c r="LW116" s="200"/>
      <c r="LX116" s="200"/>
      <c r="LY116" s="200"/>
      <c r="LZ116" s="200"/>
      <c r="MA116" s="200"/>
      <c r="MB116" s="200"/>
      <c r="MC116" s="200"/>
      <c r="MD116" s="200"/>
      <c r="ME116" s="200"/>
      <c r="MF116" s="200"/>
      <c r="MG116" s="200"/>
      <c r="MH116" s="200"/>
      <c r="MI116" s="200"/>
      <c r="MJ116" s="200"/>
      <c r="MK116" s="200"/>
      <c r="ML116" s="200"/>
      <c r="MM116" s="200"/>
      <c r="MN116" s="200"/>
      <c r="MO116" s="200"/>
      <c r="MP116" s="200"/>
      <c r="MQ116" s="200"/>
      <c r="MR116" s="200"/>
      <c r="MS116" s="200"/>
      <c r="MT116" s="200"/>
      <c r="MU116" s="200"/>
      <c r="MV116" s="200"/>
      <c r="MW116" s="200"/>
      <c r="MX116" s="200"/>
      <c r="MY116" s="200"/>
      <c r="MZ116" s="200"/>
      <c r="NA116" s="200"/>
      <c r="NB116" s="200"/>
      <c r="NC116" s="200"/>
      <c r="ND116" s="200"/>
      <c r="NE116" s="200"/>
      <c r="NF116" s="200"/>
      <c r="NG116" s="200"/>
      <c r="NH116" s="200"/>
      <c r="NI116" s="200"/>
      <c r="NJ116" s="200"/>
      <c r="NK116" s="200"/>
      <c r="NL116" s="200"/>
      <c r="NM116" s="200"/>
      <c r="NN116" s="200"/>
      <c r="NO116" s="200"/>
      <c r="NP116" s="200"/>
      <c r="NQ116" s="200"/>
      <c r="NR116" s="200"/>
      <c r="NS116" s="200"/>
      <c r="NT116" s="200"/>
      <c r="NU116" s="200"/>
      <c r="NV116" s="200"/>
      <c r="NW116" s="200"/>
      <c r="NX116" s="200"/>
      <c r="NY116" s="200"/>
      <c r="NZ116" s="200"/>
      <c r="OA116" s="200"/>
      <c r="OB116" s="200"/>
      <c r="OC116" s="200"/>
      <c r="OD116" s="200"/>
      <c r="OE116" s="200"/>
      <c r="OF116" s="200"/>
      <c r="OG116" s="200"/>
      <c r="OH116" s="200"/>
      <c r="OI116" s="200"/>
      <c r="OJ116" s="200"/>
      <c r="OK116" s="200"/>
      <c r="OL116" s="200"/>
      <c r="OM116" s="200"/>
      <c r="ON116" s="200"/>
      <c r="OO116" s="200"/>
      <c r="OP116" s="200"/>
      <c r="OQ116" s="200"/>
      <c r="OR116" s="200"/>
      <c r="OS116" s="200"/>
      <c r="OT116" s="200"/>
      <c r="OU116" s="200"/>
      <c r="OV116" s="200"/>
      <c r="OW116" s="200"/>
      <c r="OX116" s="200"/>
      <c r="OY116" s="200"/>
      <c r="OZ116" s="200"/>
      <c r="PA116" s="200"/>
      <c r="PB116" s="200"/>
      <c r="PC116" s="200"/>
      <c r="PD116" s="200"/>
      <c r="PE116" s="200"/>
      <c r="PF116" s="200"/>
      <c r="PG116" s="202"/>
    </row>
    <row r="117" ht="15.75" customHeight="1">
      <c r="B117" s="203">
        <f t="shared" si="4"/>
        <v>99</v>
      </c>
      <c r="C117" s="204" t="str">
        <f t="shared" si="5"/>
        <v/>
      </c>
      <c r="D117" s="217"/>
      <c r="E117" s="206"/>
      <c r="F117" s="217"/>
      <c r="G117" s="218"/>
      <c r="H117" s="225"/>
      <c r="I117" s="210" t="str">
        <f>IF(ISBLANK(H117),"",
IF(EXACT($J$15,"x"),
WORKDAY(G117,H117-1,Feiertage!$B$6:$B$23),G117+H117-1))</f>
        <v/>
      </c>
      <c r="J117" s="220"/>
      <c r="K117" s="221"/>
      <c r="L117" s="222"/>
      <c r="M117" s="223"/>
      <c r="N117" s="223"/>
      <c r="O117" s="223"/>
      <c r="P117" s="197" t="str">
        <f>IF(ISBLANK(O117),"",
VLOOKUP(O117,Ressourcen!$C$8:$I$25,6,FALSE)-VLOOKUP(O117,Ressourcen!$C$8:$I$25,7,FALSE))</f>
        <v/>
      </c>
      <c r="Q117" s="224"/>
      <c r="R117" s="199"/>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200"/>
      <c r="CF117" s="200"/>
      <c r="CG117" s="200"/>
      <c r="CH117" s="200"/>
      <c r="CI117" s="200"/>
      <c r="CJ117" s="200"/>
      <c r="CK117" s="200"/>
      <c r="CL117" s="200"/>
      <c r="CM117" s="200"/>
      <c r="CN117" s="200"/>
      <c r="CO117" s="200"/>
      <c r="CP117" s="200"/>
      <c r="CQ117" s="200"/>
      <c r="CR117" s="200"/>
      <c r="CS117" s="200"/>
      <c r="CT117" s="200"/>
      <c r="CU117" s="200"/>
      <c r="CV117" s="200"/>
      <c r="CW117" s="200"/>
      <c r="CX117" s="200"/>
      <c r="CY117" s="200"/>
      <c r="CZ117" s="200"/>
      <c r="DA117" s="200"/>
      <c r="DB117" s="200"/>
      <c r="DC117" s="200"/>
      <c r="DD117" s="200"/>
      <c r="DE117" s="200"/>
      <c r="DF117" s="200"/>
      <c r="DG117" s="200"/>
      <c r="DH117" s="200"/>
      <c r="DI117" s="200"/>
      <c r="DJ117" s="200"/>
      <c r="DK117" s="200"/>
      <c r="DL117" s="200"/>
      <c r="DM117" s="200"/>
      <c r="DN117" s="200"/>
      <c r="DO117" s="200"/>
      <c r="DP117" s="200"/>
      <c r="DQ117" s="200"/>
      <c r="DR117" s="200"/>
      <c r="DS117" s="200"/>
      <c r="DT117" s="200"/>
      <c r="DU117" s="200"/>
      <c r="DV117" s="200"/>
      <c r="DW117" s="200"/>
      <c r="DX117" s="200"/>
      <c r="DY117" s="200"/>
      <c r="DZ117" s="200"/>
      <c r="EA117" s="200"/>
      <c r="EB117" s="200"/>
      <c r="EC117" s="200"/>
      <c r="ED117" s="200"/>
      <c r="EE117" s="200"/>
      <c r="EF117" s="200"/>
      <c r="EG117" s="200"/>
      <c r="EH117" s="200"/>
      <c r="EI117" s="200"/>
      <c r="EJ117" s="200"/>
      <c r="EK117" s="200"/>
      <c r="EL117" s="200"/>
      <c r="EM117" s="200"/>
      <c r="EN117" s="200"/>
      <c r="EO117" s="200"/>
      <c r="EP117" s="200"/>
      <c r="EQ117" s="200"/>
      <c r="ER117" s="200"/>
      <c r="ES117" s="200"/>
      <c r="ET117" s="200"/>
      <c r="EU117" s="200"/>
      <c r="EV117" s="200"/>
      <c r="EW117" s="200"/>
      <c r="EX117" s="200"/>
      <c r="EY117" s="200"/>
      <c r="EZ117" s="200"/>
      <c r="FA117" s="200"/>
      <c r="FB117" s="200"/>
      <c r="FC117" s="200"/>
      <c r="FD117" s="200"/>
      <c r="FE117" s="200"/>
      <c r="FF117" s="200"/>
      <c r="FG117" s="200"/>
      <c r="FH117" s="200"/>
      <c r="FI117" s="200"/>
      <c r="FJ117" s="200"/>
      <c r="FK117" s="200"/>
      <c r="FL117" s="200"/>
      <c r="FM117" s="200"/>
      <c r="FN117" s="200"/>
      <c r="FO117" s="200"/>
      <c r="FP117" s="200"/>
      <c r="FQ117" s="200"/>
      <c r="FR117" s="200"/>
      <c r="FS117" s="200"/>
      <c r="FT117" s="200"/>
      <c r="FU117" s="200"/>
      <c r="FV117" s="200"/>
      <c r="FW117" s="200"/>
      <c r="FX117" s="200"/>
      <c r="FY117" s="200"/>
      <c r="FZ117" s="200"/>
      <c r="GA117" s="200"/>
      <c r="GB117" s="200"/>
      <c r="GC117" s="200"/>
      <c r="GD117" s="200"/>
      <c r="GE117" s="200"/>
      <c r="GF117" s="200"/>
      <c r="GG117" s="200"/>
      <c r="GH117" s="200"/>
      <c r="GI117" s="200"/>
      <c r="GJ117" s="200"/>
      <c r="GK117" s="200"/>
      <c r="GL117" s="200"/>
      <c r="GM117" s="200"/>
      <c r="GN117" s="200"/>
      <c r="GO117" s="200"/>
      <c r="GP117" s="200"/>
      <c r="GQ117" s="200"/>
      <c r="GR117" s="200"/>
      <c r="GS117" s="200"/>
      <c r="GT117" s="200"/>
      <c r="GU117" s="200"/>
      <c r="GV117" s="200"/>
      <c r="GW117" s="200"/>
      <c r="GX117" s="200"/>
      <c r="GY117" s="200"/>
      <c r="GZ117" s="200"/>
      <c r="HA117" s="200"/>
      <c r="HB117" s="200"/>
      <c r="HC117" s="200"/>
      <c r="HD117" s="200"/>
      <c r="HE117" s="200"/>
      <c r="HF117" s="200"/>
      <c r="HG117" s="200"/>
      <c r="HH117" s="200"/>
      <c r="HI117" s="200"/>
      <c r="HJ117" s="200"/>
      <c r="HK117" s="200"/>
      <c r="HL117" s="200"/>
      <c r="HM117" s="200"/>
      <c r="HN117" s="200"/>
      <c r="HO117" s="200"/>
      <c r="HP117" s="200"/>
      <c r="HQ117" s="200"/>
      <c r="HR117" s="200"/>
      <c r="HS117" s="200"/>
      <c r="HT117" s="200"/>
      <c r="HU117" s="200"/>
      <c r="HV117" s="200"/>
      <c r="HW117" s="200"/>
      <c r="HX117" s="200"/>
      <c r="HY117" s="200"/>
      <c r="HZ117" s="200"/>
      <c r="IA117" s="200"/>
      <c r="IB117" s="200"/>
      <c r="IC117" s="200"/>
      <c r="ID117" s="200"/>
      <c r="IE117" s="200"/>
      <c r="IF117" s="200"/>
      <c r="IG117" s="200"/>
      <c r="IH117" s="200"/>
      <c r="II117" s="200"/>
      <c r="IJ117" s="200"/>
      <c r="IK117" s="200"/>
      <c r="IL117" s="200"/>
      <c r="IM117" s="200"/>
      <c r="IN117" s="200"/>
      <c r="IO117" s="200"/>
      <c r="IP117" s="200"/>
      <c r="IQ117" s="200"/>
      <c r="IR117" s="200"/>
      <c r="IS117" s="200"/>
      <c r="IT117" s="200"/>
      <c r="IU117" s="200"/>
      <c r="IV117" s="200"/>
      <c r="IW117" s="200"/>
      <c r="IX117" s="200"/>
      <c r="IY117" s="200"/>
      <c r="IZ117" s="200"/>
      <c r="JA117" s="200"/>
      <c r="JB117" s="200"/>
      <c r="JC117" s="200"/>
      <c r="JD117" s="200"/>
      <c r="JE117" s="200"/>
      <c r="JF117" s="200"/>
      <c r="JG117" s="200"/>
      <c r="JH117" s="200"/>
      <c r="JI117" s="200"/>
      <c r="JJ117" s="200"/>
      <c r="JK117" s="200"/>
      <c r="JL117" s="200"/>
      <c r="JM117" s="200"/>
      <c r="JN117" s="200"/>
      <c r="JO117" s="200"/>
      <c r="JP117" s="200"/>
      <c r="JQ117" s="200"/>
      <c r="JR117" s="200"/>
      <c r="JS117" s="200"/>
      <c r="JT117" s="200"/>
      <c r="JU117" s="200"/>
      <c r="JV117" s="200"/>
      <c r="JW117" s="200"/>
      <c r="JX117" s="200"/>
      <c r="JY117" s="200"/>
      <c r="JZ117" s="200"/>
      <c r="KA117" s="200"/>
      <c r="KB117" s="200"/>
      <c r="KC117" s="200"/>
      <c r="KD117" s="200"/>
      <c r="KE117" s="200"/>
      <c r="KF117" s="200"/>
      <c r="KG117" s="200"/>
      <c r="KH117" s="200"/>
      <c r="KI117" s="200"/>
      <c r="KJ117" s="200"/>
      <c r="KK117" s="200"/>
      <c r="KL117" s="200"/>
      <c r="KM117" s="200"/>
      <c r="KN117" s="200"/>
      <c r="KO117" s="200"/>
      <c r="KP117" s="200"/>
      <c r="KQ117" s="200"/>
      <c r="KR117" s="200"/>
      <c r="KS117" s="200"/>
      <c r="KT117" s="200"/>
      <c r="KU117" s="200"/>
      <c r="KV117" s="200"/>
      <c r="KW117" s="200"/>
      <c r="KX117" s="200"/>
      <c r="KY117" s="200"/>
      <c r="KZ117" s="200"/>
      <c r="LA117" s="200"/>
      <c r="LB117" s="200"/>
      <c r="LC117" s="200"/>
      <c r="LD117" s="200"/>
      <c r="LE117" s="200"/>
      <c r="LF117" s="200"/>
      <c r="LG117" s="200"/>
      <c r="LH117" s="200"/>
      <c r="LI117" s="200"/>
      <c r="LJ117" s="200"/>
      <c r="LK117" s="200"/>
      <c r="LL117" s="200"/>
      <c r="LM117" s="200"/>
      <c r="LN117" s="200"/>
      <c r="LO117" s="200"/>
      <c r="LP117" s="200"/>
      <c r="LQ117" s="200"/>
      <c r="LR117" s="200"/>
      <c r="LS117" s="200"/>
      <c r="LT117" s="200"/>
      <c r="LU117" s="200"/>
      <c r="LV117" s="200"/>
      <c r="LW117" s="200"/>
      <c r="LX117" s="200"/>
      <c r="LY117" s="200"/>
      <c r="LZ117" s="200"/>
      <c r="MA117" s="200"/>
      <c r="MB117" s="200"/>
      <c r="MC117" s="200"/>
      <c r="MD117" s="200"/>
      <c r="ME117" s="200"/>
      <c r="MF117" s="200"/>
      <c r="MG117" s="200"/>
      <c r="MH117" s="200"/>
      <c r="MI117" s="200"/>
      <c r="MJ117" s="200"/>
      <c r="MK117" s="200"/>
      <c r="ML117" s="200"/>
      <c r="MM117" s="200"/>
      <c r="MN117" s="200"/>
      <c r="MO117" s="200"/>
      <c r="MP117" s="200"/>
      <c r="MQ117" s="200"/>
      <c r="MR117" s="200"/>
      <c r="MS117" s="200"/>
      <c r="MT117" s="200"/>
      <c r="MU117" s="200"/>
      <c r="MV117" s="200"/>
      <c r="MW117" s="200"/>
      <c r="MX117" s="200"/>
      <c r="MY117" s="200"/>
      <c r="MZ117" s="200"/>
      <c r="NA117" s="200"/>
      <c r="NB117" s="200"/>
      <c r="NC117" s="200"/>
      <c r="ND117" s="200"/>
      <c r="NE117" s="200"/>
      <c r="NF117" s="200"/>
      <c r="NG117" s="200"/>
      <c r="NH117" s="200"/>
      <c r="NI117" s="200"/>
      <c r="NJ117" s="200"/>
      <c r="NK117" s="200"/>
      <c r="NL117" s="200"/>
      <c r="NM117" s="200"/>
      <c r="NN117" s="200"/>
      <c r="NO117" s="200"/>
      <c r="NP117" s="200"/>
      <c r="NQ117" s="200"/>
      <c r="NR117" s="200"/>
      <c r="NS117" s="200"/>
      <c r="NT117" s="200"/>
      <c r="NU117" s="200"/>
      <c r="NV117" s="200"/>
      <c r="NW117" s="200"/>
      <c r="NX117" s="200"/>
      <c r="NY117" s="200"/>
      <c r="NZ117" s="200"/>
      <c r="OA117" s="200"/>
      <c r="OB117" s="200"/>
      <c r="OC117" s="200"/>
      <c r="OD117" s="200"/>
      <c r="OE117" s="200"/>
      <c r="OF117" s="200"/>
      <c r="OG117" s="200"/>
      <c r="OH117" s="200"/>
      <c r="OI117" s="200"/>
      <c r="OJ117" s="200"/>
      <c r="OK117" s="200"/>
      <c r="OL117" s="200"/>
      <c r="OM117" s="200"/>
      <c r="ON117" s="200"/>
      <c r="OO117" s="200"/>
      <c r="OP117" s="200"/>
      <c r="OQ117" s="200"/>
      <c r="OR117" s="200"/>
      <c r="OS117" s="200"/>
      <c r="OT117" s="200"/>
      <c r="OU117" s="200"/>
      <c r="OV117" s="200"/>
      <c r="OW117" s="200"/>
      <c r="OX117" s="200"/>
      <c r="OY117" s="200"/>
      <c r="OZ117" s="200"/>
      <c r="PA117" s="200"/>
      <c r="PB117" s="200"/>
      <c r="PC117" s="200"/>
      <c r="PD117" s="200"/>
      <c r="PE117" s="200"/>
      <c r="PF117" s="200"/>
      <c r="PG117" s="202"/>
    </row>
    <row r="118" ht="15.75" customHeight="1">
      <c r="B118" s="203">
        <f t="shared" si="4"/>
        <v>100</v>
      </c>
      <c r="C118" s="204" t="str">
        <f t="shared" si="5"/>
        <v/>
      </c>
      <c r="D118" s="217"/>
      <c r="E118" s="206"/>
      <c r="F118" s="207"/>
      <c r="G118" s="218"/>
      <c r="H118" s="225"/>
      <c r="I118" s="210" t="str">
        <f>IF(ISBLANK(H118),"",
IF(EXACT($J$15,"x"),
WORKDAY(G118,H118-1,Feiertage!$B$6:$B$23),G118+H118-1))</f>
        <v/>
      </c>
      <c r="J118" s="220"/>
      <c r="K118" s="221"/>
      <c r="L118" s="222"/>
      <c r="M118" s="223"/>
      <c r="N118" s="223"/>
      <c r="O118" s="223"/>
      <c r="P118" s="197" t="str">
        <f>IF(ISBLANK(O118),"",
VLOOKUP(O118,Ressourcen!$C$8:$I$25,6,FALSE)-VLOOKUP(O118,Ressourcen!$C$8:$I$25,7,FALSE))</f>
        <v/>
      </c>
      <c r="Q118" s="224"/>
      <c r="R118" s="199"/>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c r="CQ118" s="200"/>
      <c r="CR118" s="200"/>
      <c r="CS118" s="200"/>
      <c r="CT118" s="200"/>
      <c r="CU118" s="200"/>
      <c r="CV118" s="200"/>
      <c r="CW118" s="200"/>
      <c r="CX118" s="200"/>
      <c r="CY118" s="200"/>
      <c r="CZ118" s="200"/>
      <c r="DA118" s="200"/>
      <c r="DB118" s="200"/>
      <c r="DC118" s="200"/>
      <c r="DD118" s="200"/>
      <c r="DE118" s="200"/>
      <c r="DF118" s="200"/>
      <c r="DG118" s="200"/>
      <c r="DH118" s="200"/>
      <c r="DI118" s="200"/>
      <c r="DJ118" s="200"/>
      <c r="DK118" s="200"/>
      <c r="DL118" s="200"/>
      <c r="DM118" s="200"/>
      <c r="DN118" s="200"/>
      <c r="DO118" s="200"/>
      <c r="DP118" s="200"/>
      <c r="DQ118" s="200"/>
      <c r="DR118" s="200"/>
      <c r="DS118" s="200"/>
      <c r="DT118" s="200"/>
      <c r="DU118" s="200"/>
      <c r="DV118" s="200"/>
      <c r="DW118" s="200"/>
      <c r="DX118" s="200"/>
      <c r="DY118" s="200"/>
      <c r="DZ118" s="200"/>
      <c r="EA118" s="200"/>
      <c r="EB118" s="200"/>
      <c r="EC118" s="200"/>
      <c r="ED118" s="200"/>
      <c r="EE118" s="200"/>
      <c r="EF118" s="200"/>
      <c r="EG118" s="200"/>
      <c r="EH118" s="200"/>
      <c r="EI118" s="200"/>
      <c r="EJ118" s="200"/>
      <c r="EK118" s="200"/>
      <c r="EL118" s="200"/>
      <c r="EM118" s="200"/>
      <c r="EN118" s="200"/>
      <c r="EO118" s="200"/>
      <c r="EP118" s="200"/>
      <c r="EQ118" s="200"/>
      <c r="ER118" s="200"/>
      <c r="ES118" s="200"/>
      <c r="ET118" s="200"/>
      <c r="EU118" s="200"/>
      <c r="EV118" s="200"/>
      <c r="EW118" s="200"/>
      <c r="EX118" s="200"/>
      <c r="EY118" s="200"/>
      <c r="EZ118" s="200"/>
      <c r="FA118" s="200"/>
      <c r="FB118" s="200"/>
      <c r="FC118" s="200"/>
      <c r="FD118" s="200"/>
      <c r="FE118" s="200"/>
      <c r="FF118" s="200"/>
      <c r="FG118" s="200"/>
      <c r="FH118" s="200"/>
      <c r="FI118" s="200"/>
      <c r="FJ118" s="200"/>
      <c r="FK118" s="200"/>
      <c r="FL118" s="200"/>
      <c r="FM118" s="200"/>
      <c r="FN118" s="200"/>
      <c r="FO118" s="200"/>
      <c r="FP118" s="200"/>
      <c r="FQ118" s="200"/>
      <c r="FR118" s="200"/>
      <c r="FS118" s="200"/>
      <c r="FT118" s="200"/>
      <c r="FU118" s="200"/>
      <c r="FV118" s="200"/>
      <c r="FW118" s="200"/>
      <c r="FX118" s="200"/>
      <c r="FY118" s="200"/>
      <c r="FZ118" s="200"/>
      <c r="GA118" s="200"/>
      <c r="GB118" s="200"/>
      <c r="GC118" s="200"/>
      <c r="GD118" s="200"/>
      <c r="GE118" s="200"/>
      <c r="GF118" s="200"/>
      <c r="GG118" s="200"/>
      <c r="GH118" s="200"/>
      <c r="GI118" s="200"/>
      <c r="GJ118" s="200"/>
      <c r="GK118" s="200"/>
      <c r="GL118" s="200"/>
      <c r="GM118" s="200"/>
      <c r="GN118" s="200"/>
      <c r="GO118" s="200"/>
      <c r="GP118" s="200"/>
      <c r="GQ118" s="200"/>
      <c r="GR118" s="200"/>
      <c r="GS118" s="200"/>
      <c r="GT118" s="200"/>
      <c r="GU118" s="200"/>
      <c r="GV118" s="200"/>
      <c r="GW118" s="200"/>
      <c r="GX118" s="200"/>
      <c r="GY118" s="200"/>
      <c r="GZ118" s="200"/>
      <c r="HA118" s="200"/>
      <c r="HB118" s="200"/>
      <c r="HC118" s="200"/>
      <c r="HD118" s="200"/>
      <c r="HE118" s="200"/>
      <c r="HF118" s="200"/>
      <c r="HG118" s="200"/>
      <c r="HH118" s="200"/>
      <c r="HI118" s="200"/>
      <c r="HJ118" s="200"/>
      <c r="HK118" s="200"/>
      <c r="HL118" s="200"/>
      <c r="HM118" s="200"/>
      <c r="HN118" s="200"/>
      <c r="HO118" s="200"/>
      <c r="HP118" s="200"/>
      <c r="HQ118" s="200"/>
      <c r="HR118" s="200"/>
      <c r="HS118" s="200"/>
      <c r="HT118" s="200"/>
      <c r="HU118" s="200"/>
      <c r="HV118" s="200"/>
      <c r="HW118" s="200"/>
      <c r="HX118" s="200"/>
      <c r="HY118" s="200"/>
      <c r="HZ118" s="200"/>
      <c r="IA118" s="200"/>
      <c r="IB118" s="200"/>
      <c r="IC118" s="200"/>
      <c r="ID118" s="200"/>
      <c r="IE118" s="200"/>
      <c r="IF118" s="200"/>
      <c r="IG118" s="200"/>
      <c r="IH118" s="200"/>
      <c r="II118" s="200"/>
      <c r="IJ118" s="200"/>
      <c r="IK118" s="200"/>
      <c r="IL118" s="200"/>
      <c r="IM118" s="200"/>
      <c r="IN118" s="200"/>
      <c r="IO118" s="200"/>
      <c r="IP118" s="200"/>
      <c r="IQ118" s="200"/>
      <c r="IR118" s="200"/>
      <c r="IS118" s="200"/>
      <c r="IT118" s="200"/>
      <c r="IU118" s="200"/>
      <c r="IV118" s="200"/>
      <c r="IW118" s="200"/>
      <c r="IX118" s="200"/>
      <c r="IY118" s="200"/>
      <c r="IZ118" s="200"/>
      <c r="JA118" s="200"/>
      <c r="JB118" s="200"/>
      <c r="JC118" s="200"/>
      <c r="JD118" s="200"/>
      <c r="JE118" s="200"/>
      <c r="JF118" s="200"/>
      <c r="JG118" s="200"/>
      <c r="JH118" s="200"/>
      <c r="JI118" s="200"/>
      <c r="JJ118" s="200"/>
      <c r="JK118" s="200"/>
      <c r="JL118" s="200"/>
      <c r="JM118" s="200"/>
      <c r="JN118" s="200"/>
      <c r="JO118" s="200"/>
      <c r="JP118" s="200"/>
      <c r="JQ118" s="200"/>
      <c r="JR118" s="200"/>
      <c r="JS118" s="200"/>
      <c r="JT118" s="200"/>
      <c r="JU118" s="200"/>
      <c r="JV118" s="200"/>
      <c r="JW118" s="200"/>
      <c r="JX118" s="200"/>
      <c r="JY118" s="200"/>
      <c r="JZ118" s="200"/>
      <c r="KA118" s="200"/>
      <c r="KB118" s="200"/>
      <c r="KC118" s="200"/>
      <c r="KD118" s="200"/>
      <c r="KE118" s="200"/>
      <c r="KF118" s="200"/>
      <c r="KG118" s="200"/>
      <c r="KH118" s="200"/>
      <c r="KI118" s="200"/>
      <c r="KJ118" s="200"/>
      <c r="KK118" s="200"/>
      <c r="KL118" s="200"/>
      <c r="KM118" s="200"/>
      <c r="KN118" s="200"/>
      <c r="KO118" s="200"/>
      <c r="KP118" s="200"/>
      <c r="KQ118" s="200"/>
      <c r="KR118" s="200"/>
      <c r="KS118" s="200"/>
      <c r="KT118" s="200"/>
      <c r="KU118" s="200"/>
      <c r="KV118" s="200"/>
      <c r="KW118" s="200"/>
      <c r="KX118" s="200"/>
      <c r="KY118" s="200"/>
      <c r="KZ118" s="200"/>
      <c r="LA118" s="200"/>
      <c r="LB118" s="200"/>
      <c r="LC118" s="200"/>
      <c r="LD118" s="200"/>
      <c r="LE118" s="200"/>
      <c r="LF118" s="200"/>
      <c r="LG118" s="200"/>
      <c r="LH118" s="200"/>
      <c r="LI118" s="200"/>
      <c r="LJ118" s="200"/>
      <c r="LK118" s="200"/>
      <c r="LL118" s="200"/>
      <c r="LM118" s="200"/>
      <c r="LN118" s="200"/>
      <c r="LO118" s="200"/>
      <c r="LP118" s="200"/>
      <c r="LQ118" s="200"/>
      <c r="LR118" s="200"/>
      <c r="LS118" s="200"/>
      <c r="LT118" s="200"/>
      <c r="LU118" s="200"/>
      <c r="LV118" s="200"/>
      <c r="LW118" s="200"/>
      <c r="LX118" s="200"/>
      <c r="LY118" s="200"/>
      <c r="LZ118" s="200"/>
      <c r="MA118" s="200"/>
      <c r="MB118" s="200"/>
      <c r="MC118" s="200"/>
      <c r="MD118" s="200"/>
      <c r="ME118" s="200"/>
      <c r="MF118" s="200"/>
      <c r="MG118" s="200"/>
      <c r="MH118" s="200"/>
      <c r="MI118" s="200"/>
      <c r="MJ118" s="200"/>
      <c r="MK118" s="200"/>
      <c r="ML118" s="200"/>
      <c r="MM118" s="200"/>
      <c r="MN118" s="200"/>
      <c r="MO118" s="200"/>
      <c r="MP118" s="200"/>
      <c r="MQ118" s="200"/>
      <c r="MR118" s="200"/>
      <c r="MS118" s="200"/>
      <c r="MT118" s="200"/>
      <c r="MU118" s="200"/>
      <c r="MV118" s="200"/>
      <c r="MW118" s="200"/>
      <c r="MX118" s="200"/>
      <c r="MY118" s="200"/>
      <c r="MZ118" s="200"/>
      <c r="NA118" s="200"/>
      <c r="NB118" s="200"/>
      <c r="NC118" s="200"/>
      <c r="ND118" s="200"/>
      <c r="NE118" s="200"/>
      <c r="NF118" s="200"/>
      <c r="NG118" s="200"/>
      <c r="NH118" s="200"/>
      <c r="NI118" s="200"/>
      <c r="NJ118" s="200"/>
      <c r="NK118" s="200"/>
      <c r="NL118" s="200"/>
      <c r="NM118" s="200"/>
      <c r="NN118" s="200"/>
      <c r="NO118" s="200"/>
      <c r="NP118" s="200"/>
      <c r="NQ118" s="200"/>
      <c r="NR118" s="200"/>
      <c r="NS118" s="200"/>
      <c r="NT118" s="200"/>
      <c r="NU118" s="200"/>
      <c r="NV118" s="200"/>
      <c r="NW118" s="200"/>
      <c r="NX118" s="200"/>
      <c r="NY118" s="200"/>
      <c r="NZ118" s="200"/>
      <c r="OA118" s="200"/>
      <c r="OB118" s="200"/>
      <c r="OC118" s="200"/>
      <c r="OD118" s="200"/>
      <c r="OE118" s="200"/>
      <c r="OF118" s="200"/>
      <c r="OG118" s="200"/>
      <c r="OH118" s="200"/>
      <c r="OI118" s="200"/>
      <c r="OJ118" s="200"/>
      <c r="OK118" s="200"/>
      <c r="OL118" s="200"/>
      <c r="OM118" s="200"/>
      <c r="ON118" s="200"/>
      <c r="OO118" s="200"/>
      <c r="OP118" s="200"/>
      <c r="OQ118" s="200"/>
      <c r="OR118" s="200"/>
      <c r="OS118" s="200"/>
      <c r="OT118" s="200"/>
      <c r="OU118" s="200"/>
      <c r="OV118" s="200"/>
      <c r="OW118" s="200"/>
      <c r="OX118" s="200"/>
      <c r="OY118" s="200"/>
      <c r="OZ118" s="200"/>
      <c r="PA118" s="200"/>
      <c r="PB118" s="200"/>
      <c r="PC118" s="200"/>
      <c r="PD118" s="200"/>
      <c r="PE118" s="200"/>
      <c r="PF118" s="200"/>
      <c r="PG118" s="202"/>
    </row>
    <row r="119" ht="15.75" customHeight="1">
      <c r="B119" s="203">
        <f t="shared" si="4"/>
        <v>101</v>
      </c>
      <c r="C119" s="204" t="str">
        <f t="shared" si="5"/>
        <v/>
      </c>
      <c r="D119" s="217"/>
      <c r="E119" s="206"/>
      <c r="F119" s="217"/>
      <c r="G119" s="218"/>
      <c r="H119" s="225"/>
      <c r="I119" s="210" t="str">
        <f>IF(ISBLANK(H119),"",
IF(EXACT($J$15,"x"),
WORKDAY(G119,H119-1,Feiertage!$B$6:$B$23),G119+H119-1))</f>
        <v/>
      </c>
      <c r="J119" s="220"/>
      <c r="K119" s="221"/>
      <c r="L119" s="222"/>
      <c r="M119" s="223"/>
      <c r="N119" s="223"/>
      <c r="O119" s="223"/>
      <c r="P119" s="197" t="str">
        <f>IF(ISBLANK(O119),"",
VLOOKUP(O119,Ressourcen!$C$8:$I$25,6,FALSE)-VLOOKUP(O119,Ressourcen!$C$8:$I$25,7,FALSE))</f>
        <v/>
      </c>
      <c r="Q119" s="224"/>
      <c r="R119" s="199"/>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200"/>
      <c r="CE119" s="200"/>
      <c r="CF119" s="200"/>
      <c r="CG119" s="200"/>
      <c r="CH119" s="200"/>
      <c r="CI119" s="200"/>
      <c r="CJ119" s="200"/>
      <c r="CK119" s="200"/>
      <c r="CL119" s="200"/>
      <c r="CM119" s="200"/>
      <c r="CN119" s="200"/>
      <c r="CO119" s="200"/>
      <c r="CP119" s="200"/>
      <c r="CQ119" s="200"/>
      <c r="CR119" s="200"/>
      <c r="CS119" s="200"/>
      <c r="CT119" s="200"/>
      <c r="CU119" s="200"/>
      <c r="CV119" s="200"/>
      <c r="CW119" s="200"/>
      <c r="CX119" s="200"/>
      <c r="CY119" s="200"/>
      <c r="CZ119" s="200"/>
      <c r="DA119" s="200"/>
      <c r="DB119" s="200"/>
      <c r="DC119" s="200"/>
      <c r="DD119" s="200"/>
      <c r="DE119" s="200"/>
      <c r="DF119" s="200"/>
      <c r="DG119" s="200"/>
      <c r="DH119" s="200"/>
      <c r="DI119" s="200"/>
      <c r="DJ119" s="200"/>
      <c r="DK119" s="200"/>
      <c r="DL119" s="200"/>
      <c r="DM119" s="200"/>
      <c r="DN119" s="200"/>
      <c r="DO119" s="200"/>
      <c r="DP119" s="200"/>
      <c r="DQ119" s="200"/>
      <c r="DR119" s="200"/>
      <c r="DS119" s="200"/>
      <c r="DT119" s="200"/>
      <c r="DU119" s="200"/>
      <c r="DV119" s="200"/>
      <c r="DW119" s="200"/>
      <c r="DX119" s="200"/>
      <c r="DY119" s="200"/>
      <c r="DZ119" s="200"/>
      <c r="EA119" s="200"/>
      <c r="EB119" s="200"/>
      <c r="EC119" s="200"/>
      <c r="ED119" s="200"/>
      <c r="EE119" s="200"/>
      <c r="EF119" s="200"/>
      <c r="EG119" s="200"/>
      <c r="EH119" s="200"/>
      <c r="EI119" s="200"/>
      <c r="EJ119" s="200"/>
      <c r="EK119" s="200"/>
      <c r="EL119" s="200"/>
      <c r="EM119" s="200"/>
      <c r="EN119" s="200"/>
      <c r="EO119" s="200"/>
      <c r="EP119" s="200"/>
      <c r="EQ119" s="200"/>
      <c r="ER119" s="200"/>
      <c r="ES119" s="200"/>
      <c r="ET119" s="200"/>
      <c r="EU119" s="200"/>
      <c r="EV119" s="200"/>
      <c r="EW119" s="200"/>
      <c r="EX119" s="200"/>
      <c r="EY119" s="200"/>
      <c r="EZ119" s="200"/>
      <c r="FA119" s="200"/>
      <c r="FB119" s="200"/>
      <c r="FC119" s="200"/>
      <c r="FD119" s="200"/>
      <c r="FE119" s="200"/>
      <c r="FF119" s="200"/>
      <c r="FG119" s="200"/>
      <c r="FH119" s="200"/>
      <c r="FI119" s="200"/>
      <c r="FJ119" s="200"/>
      <c r="FK119" s="200"/>
      <c r="FL119" s="200"/>
      <c r="FM119" s="200"/>
      <c r="FN119" s="200"/>
      <c r="FO119" s="200"/>
      <c r="FP119" s="200"/>
      <c r="FQ119" s="200"/>
      <c r="FR119" s="200"/>
      <c r="FS119" s="200"/>
      <c r="FT119" s="200"/>
      <c r="FU119" s="200"/>
      <c r="FV119" s="200"/>
      <c r="FW119" s="200"/>
      <c r="FX119" s="200"/>
      <c r="FY119" s="200"/>
      <c r="FZ119" s="200"/>
      <c r="GA119" s="200"/>
      <c r="GB119" s="200"/>
      <c r="GC119" s="200"/>
      <c r="GD119" s="200"/>
      <c r="GE119" s="200"/>
      <c r="GF119" s="200"/>
      <c r="GG119" s="200"/>
      <c r="GH119" s="200"/>
      <c r="GI119" s="200"/>
      <c r="GJ119" s="200"/>
      <c r="GK119" s="200"/>
      <c r="GL119" s="200"/>
      <c r="GM119" s="200"/>
      <c r="GN119" s="200"/>
      <c r="GO119" s="200"/>
      <c r="GP119" s="200"/>
      <c r="GQ119" s="200"/>
      <c r="GR119" s="200"/>
      <c r="GS119" s="200"/>
      <c r="GT119" s="200"/>
      <c r="GU119" s="200"/>
      <c r="GV119" s="200"/>
      <c r="GW119" s="200"/>
      <c r="GX119" s="200"/>
      <c r="GY119" s="200"/>
      <c r="GZ119" s="200"/>
      <c r="HA119" s="200"/>
      <c r="HB119" s="200"/>
      <c r="HC119" s="200"/>
      <c r="HD119" s="200"/>
      <c r="HE119" s="200"/>
      <c r="HF119" s="200"/>
      <c r="HG119" s="200"/>
      <c r="HH119" s="200"/>
      <c r="HI119" s="200"/>
      <c r="HJ119" s="200"/>
      <c r="HK119" s="200"/>
      <c r="HL119" s="200"/>
      <c r="HM119" s="200"/>
      <c r="HN119" s="200"/>
      <c r="HO119" s="200"/>
      <c r="HP119" s="200"/>
      <c r="HQ119" s="200"/>
      <c r="HR119" s="200"/>
      <c r="HS119" s="200"/>
      <c r="HT119" s="200"/>
      <c r="HU119" s="200"/>
      <c r="HV119" s="200"/>
      <c r="HW119" s="200"/>
      <c r="HX119" s="200"/>
      <c r="HY119" s="200"/>
      <c r="HZ119" s="200"/>
      <c r="IA119" s="200"/>
      <c r="IB119" s="200"/>
      <c r="IC119" s="200"/>
      <c r="ID119" s="200"/>
      <c r="IE119" s="200"/>
      <c r="IF119" s="200"/>
      <c r="IG119" s="200"/>
      <c r="IH119" s="200"/>
      <c r="II119" s="200"/>
      <c r="IJ119" s="200"/>
      <c r="IK119" s="200"/>
      <c r="IL119" s="200"/>
      <c r="IM119" s="200"/>
      <c r="IN119" s="200"/>
      <c r="IO119" s="200"/>
      <c r="IP119" s="200"/>
      <c r="IQ119" s="200"/>
      <c r="IR119" s="200"/>
      <c r="IS119" s="200"/>
      <c r="IT119" s="200"/>
      <c r="IU119" s="200"/>
      <c r="IV119" s="200"/>
      <c r="IW119" s="200"/>
      <c r="IX119" s="200"/>
      <c r="IY119" s="200"/>
      <c r="IZ119" s="200"/>
      <c r="JA119" s="200"/>
      <c r="JB119" s="200"/>
      <c r="JC119" s="200"/>
      <c r="JD119" s="200"/>
      <c r="JE119" s="200"/>
      <c r="JF119" s="200"/>
      <c r="JG119" s="200"/>
      <c r="JH119" s="200"/>
      <c r="JI119" s="200"/>
      <c r="JJ119" s="200"/>
      <c r="JK119" s="200"/>
      <c r="JL119" s="200"/>
      <c r="JM119" s="200"/>
      <c r="JN119" s="200"/>
      <c r="JO119" s="200"/>
      <c r="JP119" s="200"/>
      <c r="JQ119" s="200"/>
      <c r="JR119" s="200"/>
      <c r="JS119" s="200"/>
      <c r="JT119" s="200"/>
      <c r="JU119" s="200"/>
      <c r="JV119" s="200"/>
      <c r="JW119" s="200"/>
      <c r="JX119" s="200"/>
      <c r="JY119" s="200"/>
      <c r="JZ119" s="200"/>
      <c r="KA119" s="200"/>
      <c r="KB119" s="200"/>
      <c r="KC119" s="200"/>
      <c r="KD119" s="200"/>
      <c r="KE119" s="200"/>
      <c r="KF119" s="200"/>
      <c r="KG119" s="200"/>
      <c r="KH119" s="200"/>
      <c r="KI119" s="200"/>
      <c r="KJ119" s="200"/>
      <c r="KK119" s="200"/>
      <c r="KL119" s="200"/>
      <c r="KM119" s="200"/>
      <c r="KN119" s="200"/>
      <c r="KO119" s="200"/>
      <c r="KP119" s="200"/>
      <c r="KQ119" s="200"/>
      <c r="KR119" s="200"/>
      <c r="KS119" s="200"/>
      <c r="KT119" s="200"/>
      <c r="KU119" s="200"/>
      <c r="KV119" s="200"/>
      <c r="KW119" s="200"/>
      <c r="KX119" s="200"/>
      <c r="KY119" s="200"/>
      <c r="KZ119" s="200"/>
      <c r="LA119" s="200"/>
      <c r="LB119" s="200"/>
      <c r="LC119" s="200"/>
      <c r="LD119" s="200"/>
      <c r="LE119" s="200"/>
      <c r="LF119" s="200"/>
      <c r="LG119" s="200"/>
      <c r="LH119" s="200"/>
      <c r="LI119" s="200"/>
      <c r="LJ119" s="200"/>
      <c r="LK119" s="200"/>
      <c r="LL119" s="200"/>
      <c r="LM119" s="200"/>
      <c r="LN119" s="200"/>
      <c r="LO119" s="200"/>
      <c r="LP119" s="200"/>
      <c r="LQ119" s="200"/>
      <c r="LR119" s="200"/>
      <c r="LS119" s="200"/>
      <c r="LT119" s="200"/>
      <c r="LU119" s="200"/>
      <c r="LV119" s="200"/>
      <c r="LW119" s="200"/>
      <c r="LX119" s="200"/>
      <c r="LY119" s="200"/>
      <c r="LZ119" s="200"/>
      <c r="MA119" s="200"/>
      <c r="MB119" s="200"/>
      <c r="MC119" s="200"/>
      <c r="MD119" s="200"/>
      <c r="ME119" s="200"/>
      <c r="MF119" s="200"/>
      <c r="MG119" s="200"/>
      <c r="MH119" s="200"/>
      <c r="MI119" s="200"/>
      <c r="MJ119" s="200"/>
      <c r="MK119" s="200"/>
      <c r="ML119" s="200"/>
      <c r="MM119" s="200"/>
      <c r="MN119" s="200"/>
      <c r="MO119" s="200"/>
      <c r="MP119" s="200"/>
      <c r="MQ119" s="200"/>
      <c r="MR119" s="200"/>
      <c r="MS119" s="200"/>
      <c r="MT119" s="200"/>
      <c r="MU119" s="200"/>
      <c r="MV119" s="200"/>
      <c r="MW119" s="200"/>
      <c r="MX119" s="200"/>
      <c r="MY119" s="200"/>
      <c r="MZ119" s="200"/>
      <c r="NA119" s="200"/>
      <c r="NB119" s="200"/>
      <c r="NC119" s="200"/>
      <c r="ND119" s="200"/>
      <c r="NE119" s="200"/>
      <c r="NF119" s="200"/>
      <c r="NG119" s="200"/>
      <c r="NH119" s="200"/>
      <c r="NI119" s="200"/>
      <c r="NJ119" s="200"/>
      <c r="NK119" s="200"/>
      <c r="NL119" s="200"/>
      <c r="NM119" s="200"/>
      <c r="NN119" s="200"/>
      <c r="NO119" s="200"/>
      <c r="NP119" s="200"/>
      <c r="NQ119" s="200"/>
      <c r="NR119" s="200"/>
      <c r="NS119" s="200"/>
      <c r="NT119" s="200"/>
      <c r="NU119" s="200"/>
      <c r="NV119" s="200"/>
      <c r="NW119" s="200"/>
      <c r="NX119" s="200"/>
      <c r="NY119" s="200"/>
      <c r="NZ119" s="200"/>
      <c r="OA119" s="200"/>
      <c r="OB119" s="200"/>
      <c r="OC119" s="200"/>
      <c r="OD119" s="200"/>
      <c r="OE119" s="200"/>
      <c r="OF119" s="200"/>
      <c r="OG119" s="200"/>
      <c r="OH119" s="200"/>
      <c r="OI119" s="200"/>
      <c r="OJ119" s="200"/>
      <c r="OK119" s="200"/>
      <c r="OL119" s="200"/>
      <c r="OM119" s="200"/>
      <c r="ON119" s="200"/>
      <c r="OO119" s="200"/>
      <c r="OP119" s="200"/>
      <c r="OQ119" s="200"/>
      <c r="OR119" s="200"/>
      <c r="OS119" s="200"/>
      <c r="OT119" s="200"/>
      <c r="OU119" s="200"/>
      <c r="OV119" s="200"/>
      <c r="OW119" s="200"/>
      <c r="OX119" s="200"/>
      <c r="OY119" s="200"/>
      <c r="OZ119" s="200"/>
      <c r="PA119" s="200"/>
      <c r="PB119" s="200"/>
      <c r="PC119" s="200"/>
      <c r="PD119" s="200"/>
      <c r="PE119" s="200"/>
      <c r="PF119" s="200"/>
      <c r="PG119" s="202"/>
    </row>
    <row r="120" ht="15.75" customHeight="1">
      <c r="B120" s="203">
        <f t="shared" si="4"/>
        <v>102</v>
      </c>
      <c r="C120" s="204" t="str">
        <f t="shared" si="5"/>
        <v/>
      </c>
      <c r="D120" s="217"/>
      <c r="E120" s="206"/>
      <c r="F120" s="207"/>
      <c r="G120" s="218"/>
      <c r="H120" s="225"/>
      <c r="I120" s="210" t="str">
        <f>IF(ISBLANK(H120),"",
IF(EXACT($J$15,"x"),
WORKDAY(G120,H120-1,Feiertage!$B$6:$B$23),G120+H120-1))</f>
        <v/>
      </c>
      <c r="J120" s="220"/>
      <c r="K120" s="221"/>
      <c r="L120" s="222"/>
      <c r="M120" s="223"/>
      <c r="N120" s="223"/>
      <c r="O120" s="223"/>
      <c r="P120" s="197" t="str">
        <f>IF(ISBLANK(O120),"",
VLOOKUP(O120,Ressourcen!$C$8:$I$25,6,FALSE)-VLOOKUP(O120,Ressourcen!$C$8:$I$25,7,FALSE))</f>
        <v/>
      </c>
      <c r="Q120" s="224"/>
      <c r="R120" s="199"/>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200"/>
      <c r="CC120" s="200"/>
      <c r="CD120" s="200"/>
      <c r="CE120" s="200"/>
      <c r="CF120" s="200"/>
      <c r="CG120" s="200"/>
      <c r="CH120" s="200"/>
      <c r="CI120" s="200"/>
      <c r="CJ120" s="200"/>
      <c r="CK120" s="200"/>
      <c r="CL120" s="200"/>
      <c r="CM120" s="200"/>
      <c r="CN120" s="200"/>
      <c r="CO120" s="200"/>
      <c r="CP120" s="200"/>
      <c r="CQ120" s="200"/>
      <c r="CR120" s="200"/>
      <c r="CS120" s="200"/>
      <c r="CT120" s="200"/>
      <c r="CU120" s="200"/>
      <c r="CV120" s="200"/>
      <c r="CW120" s="200"/>
      <c r="CX120" s="200"/>
      <c r="CY120" s="200"/>
      <c r="CZ120" s="200"/>
      <c r="DA120" s="200"/>
      <c r="DB120" s="200"/>
      <c r="DC120" s="200"/>
      <c r="DD120" s="200"/>
      <c r="DE120" s="200"/>
      <c r="DF120" s="200"/>
      <c r="DG120" s="200"/>
      <c r="DH120" s="200"/>
      <c r="DI120" s="200"/>
      <c r="DJ120" s="200"/>
      <c r="DK120" s="200"/>
      <c r="DL120" s="200"/>
      <c r="DM120" s="200"/>
      <c r="DN120" s="200"/>
      <c r="DO120" s="200"/>
      <c r="DP120" s="200"/>
      <c r="DQ120" s="200"/>
      <c r="DR120" s="200"/>
      <c r="DS120" s="200"/>
      <c r="DT120" s="200"/>
      <c r="DU120" s="200"/>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0"/>
      <c r="ES120" s="200"/>
      <c r="ET120" s="200"/>
      <c r="EU120" s="200"/>
      <c r="EV120" s="200"/>
      <c r="EW120" s="200"/>
      <c r="EX120" s="200"/>
      <c r="EY120" s="200"/>
      <c r="EZ120" s="200"/>
      <c r="FA120" s="200"/>
      <c r="FB120" s="200"/>
      <c r="FC120" s="200"/>
      <c r="FD120" s="200"/>
      <c r="FE120" s="200"/>
      <c r="FF120" s="200"/>
      <c r="FG120" s="200"/>
      <c r="FH120" s="200"/>
      <c r="FI120" s="200"/>
      <c r="FJ120" s="200"/>
      <c r="FK120" s="200"/>
      <c r="FL120" s="200"/>
      <c r="FM120" s="200"/>
      <c r="FN120" s="200"/>
      <c r="FO120" s="200"/>
      <c r="FP120" s="200"/>
      <c r="FQ120" s="200"/>
      <c r="FR120" s="200"/>
      <c r="FS120" s="200"/>
      <c r="FT120" s="200"/>
      <c r="FU120" s="200"/>
      <c r="FV120" s="200"/>
      <c r="FW120" s="200"/>
      <c r="FX120" s="200"/>
      <c r="FY120" s="200"/>
      <c r="FZ120" s="200"/>
      <c r="GA120" s="200"/>
      <c r="GB120" s="200"/>
      <c r="GC120" s="200"/>
      <c r="GD120" s="200"/>
      <c r="GE120" s="200"/>
      <c r="GF120" s="200"/>
      <c r="GG120" s="200"/>
      <c r="GH120" s="200"/>
      <c r="GI120" s="200"/>
      <c r="GJ120" s="200"/>
      <c r="GK120" s="200"/>
      <c r="GL120" s="200"/>
      <c r="GM120" s="200"/>
      <c r="GN120" s="200"/>
      <c r="GO120" s="200"/>
      <c r="GP120" s="200"/>
      <c r="GQ120" s="200"/>
      <c r="GR120" s="200"/>
      <c r="GS120" s="200"/>
      <c r="GT120" s="200"/>
      <c r="GU120" s="200"/>
      <c r="GV120" s="200"/>
      <c r="GW120" s="200"/>
      <c r="GX120" s="200"/>
      <c r="GY120" s="200"/>
      <c r="GZ120" s="200"/>
      <c r="HA120" s="200"/>
      <c r="HB120" s="200"/>
      <c r="HC120" s="200"/>
      <c r="HD120" s="200"/>
      <c r="HE120" s="200"/>
      <c r="HF120" s="200"/>
      <c r="HG120" s="200"/>
      <c r="HH120" s="200"/>
      <c r="HI120" s="200"/>
      <c r="HJ120" s="200"/>
      <c r="HK120" s="200"/>
      <c r="HL120" s="200"/>
      <c r="HM120" s="200"/>
      <c r="HN120" s="200"/>
      <c r="HO120" s="200"/>
      <c r="HP120" s="200"/>
      <c r="HQ120" s="200"/>
      <c r="HR120" s="200"/>
      <c r="HS120" s="200"/>
      <c r="HT120" s="200"/>
      <c r="HU120" s="200"/>
      <c r="HV120" s="200"/>
      <c r="HW120" s="200"/>
      <c r="HX120" s="200"/>
      <c r="HY120" s="200"/>
      <c r="HZ120" s="200"/>
      <c r="IA120" s="200"/>
      <c r="IB120" s="200"/>
      <c r="IC120" s="200"/>
      <c r="ID120" s="200"/>
      <c r="IE120" s="200"/>
      <c r="IF120" s="200"/>
      <c r="IG120" s="200"/>
      <c r="IH120" s="200"/>
      <c r="II120" s="200"/>
      <c r="IJ120" s="200"/>
      <c r="IK120" s="200"/>
      <c r="IL120" s="200"/>
      <c r="IM120" s="200"/>
      <c r="IN120" s="200"/>
      <c r="IO120" s="200"/>
      <c r="IP120" s="200"/>
      <c r="IQ120" s="200"/>
      <c r="IR120" s="200"/>
      <c r="IS120" s="200"/>
      <c r="IT120" s="200"/>
      <c r="IU120" s="200"/>
      <c r="IV120" s="200"/>
      <c r="IW120" s="200"/>
      <c r="IX120" s="200"/>
      <c r="IY120" s="200"/>
      <c r="IZ120" s="200"/>
      <c r="JA120" s="200"/>
      <c r="JB120" s="200"/>
      <c r="JC120" s="200"/>
      <c r="JD120" s="200"/>
      <c r="JE120" s="200"/>
      <c r="JF120" s="200"/>
      <c r="JG120" s="200"/>
      <c r="JH120" s="200"/>
      <c r="JI120" s="200"/>
      <c r="JJ120" s="200"/>
      <c r="JK120" s="200"/>
      <c r="JL120" s="200"/>
      <c r="JM120" s="200"/>
      <c r="JN120" s="200"/>
      <c r="JO120" s="200"/>
      <c r="JP120" s="200"/>
      <c r="JQ120" s="200"/>
      <c r="JR120" s="200"/>
      <c r="JS120" s="200"/>
      <c r="JT120" s="200"/>
      <c r="JU120" s="200"/>
      <c r="JV120" s="200"/>
      <c r="JW120" s="200"/>
      <c r="JX120" s="200"/>
      <c r="JY120" s="200"/>
      <c r="JZ120" s="200"/>
      <c r="KA120" s="200"/>
      <c r="KB120" s="200"/>
      <c r="KC120" s="200"/>
      <c r="KD120" s="200"/>
      <c r="KE120" s="200"/>
      <c r="KF120" s="200"/>
      <c r="KG120" s="200"/>
      <c r="KH120" s="200"/>
      <c r="KI120" s="200"/>
      <c r="KJ120" s="200"/>
      <c r="KK120" s="200"/>
      <c r="KL120" s="200"/>
      <c r="KM120" s="200"/>
      <c r="KN120" s="200"/>
      <c r="KO120" s="200"/>
      <c r="KP120" s="200"/>
      <c r="KQ120" s="200"/>
      <c r="KR120" s="200"/>
      <c r="KS120" s="200"/>
      <c r="KT120" s="200"/>
      <c r="KU120" s="200"/>
      <c r="KV120" s="200"/>
      <c r="KW120" s="200"/>
      <c r="KX120" s="200"/>
      <c r="KY120" s="200"/>
      <c r="KZ120" s="200"/>
      <c r="LA120" s="200"/>
      <c r="LB120" s="200"/>
      <c r="LC120" s="200"/>
      <c r="LD120" s="200"/>
      <c r="LE120" s="200"/>
      <c r="LF120" s="200"/>
      <c r="LG120" s="200"/>
      <c r="LH120" s="200"/>
      <c r="LI120" s="200"/>
      <c r="LJ120" s="200"/>
      <c r="LK120" s="200"/>
      <c r="LL120" s="200"/>
      <c r="LM120" s="200"/>
      <c r="LN120" s="200"/>
      <c r="LO120" s="200"/>
      <c r="LP120" s="200"/>
      <c r="LQ120" s="200"/>
      <c r="LR120" s="200"/>
      <c r="LS120" s="200"/>
      <c r="LT120" s="200"/>
      <c r="LU120" s="200"/>
      <c r="LV120" s="200"/>
      <c r="LW120" s="200"/>
      <c r="LX120" s="200"/>
      <c r="LY120" s="200"/>
      <c r="LZ120" s="200"/>
      <c r="MA120" s="200"/>
      <c r="MB120" s="200"/>
      <c r="MC120" s="200"/>
      <c r="MD120" s="200"/>
      <c r="ME120" s="200"/>
      <c r="MF120" s="200"/>
      <c r="MG120" s="200"/>
      <c r="MH120" s="200"/>
      <c r="MI120" s="200"/>
      <c r="MJ120" s="200"/>
      <c r="MK120" s="200"/>
      <c r="ML120" s="200"/>
      <c r="MM120" s="200"/>
      <c r="MN120" s="200"/>
      <c r="MO120" s="200"/>
      <c r="MP120" s="200"/>
      <c r="MQ120" s="200"/>
      <c r="MR120" s="200"/>
      <c r="MS120" s="200"/>
      <c r="MT120" s="200"/>
      <c r="MU120" s="200"/>
      <c r="MV120" s="200"/>
      <c r="MW120" s="200"/>
      <c r="MX120" s="200"/>
      <c r="MY120" s="200"/>
      <c r="MZ120" s="200"/>
      <c r="NA120" s="200"/>
      <c r="NB120" s="200"/>
      <c r="NC120" s="200"/>
      <c r="ND120" s="200"/>
      <c r="NE120" s="200"/>
      <c r="NF120" s="200"/>
      <c r="NG120" s="200"/>
      <c r="NH120" s="200"/>
      <c r="NI120" s="200"/>
      <c r="NJ120" s="200"/>
      <c r="NK120" s="200"/>
      <c r="NL120" s="200"/>
      <c r="NM120" s="200"/>
      <c r="NN120" s="200"/>
      <c r="NO120" s="200"/>
      <c r="NP120" s="200"/>
      <c r="NQ120" s="200"/>
      <c r="NR120" s="200"/>
      <c r="NS120" s="200"/>
      <c r="NT120" s="200"/>
      <c r="NU120" s="200"/>
      <c r="NV120" s="200"/>
      <c r="NW120" s="200"/>
      <c r="NX120" s="200"/>
      <c r="NY120" s="200"/>
      <c r="NZ120" s="200"/>
      <c r="OA120" s="200"/>
      <c r="OB120" s="200"/>
      <c r="OC120" s="200"/>
      <c r="OD120" s="200"/>
      <c r="OE120" s="200"/>
      <c r="OF120" s="200"/>
      <c r="OG120" s="200"/>
      <c r="OH120" s="200"/>
      <c r="OI120" s="200"/>
      <c r="OJ120" s="200"/>
      <c r="OK120" s="200"/>
      <c r="OL120" s="200"/>
      <c r="OM120" s="200"/>
      <c r="ON120" s="200"/>
      <c r="OO120" s="200"/>
      <c r="OP120" s="200"/>
      <c r="OQ120" s="200"/>
      <c r="OR120" s="200"/>
      <c r="OS120" s="200"/>
      <c r="OT120" s="200"/>
      <c r="OU120" s="200"/>
      <c r="OV120" s="200"/>
      <c r="OW120" s="200"/>
      <c r="OX120" s="200"/>
      <c r="OY120" s="200"/>
      <c r="OZ120" s="200"/>
      <c r="PA120" s="200"/>
      <c r="PB120" s="200"/>
      <c r="PC120" s="200"/>
      <c r="PD120" s="200"/>
      <c r="PE120" s="200"/>
      <c r="PF120" s="200"/>
      <c r="PG120" s="202"/>
    </row>
    <row r="121" ht="15.75" customHeight="1">
      <c r="B121" s="203">
        <f t="shared" si="4"/>
        <v>103</v>
      </c>
      <c r="C121" s="204" t="str">
        <f t="shared" si="5"/>
        <v/>
      </c>
      <c r="D121" s="217"/>
      <c r="E121" s="206"/>
      <c r="F121" s="217"/>
      <c r="G121" s="218"/>
      <c r="H121" s="225"/>
      <c r="I121" s="210" t="str">
        <f>IF(ISBLANK(H121),"",
IF(EXACT($J$15,"x"),
WORKDAY(G121,H121-1,Feiertage!$B$6:$B$23),G121+H121-1))</f>
        <v/>
      </c>
      <c r="J121" s="220"/>
      <c r="K121" s="221"/>
      <c r="L121" s="222"/>
      <c r="M121" s="223"/>
      <c r="N121" s="223"/>
      <c r="O121" s="223"/>
      <c r="P121" s="197" t="str">
        <f>IF(ISBLANK(O121),"",
VLOOKUP(O121,Ressourcen!$C$8:$I$25,6,FALSE)-VLOOKUP(O121,Ressourcen!$C$8:$I$25,7,FALSE))</f>
        <v/>
      </c>
      <c r="Q121" s="224"/>
      <c r="R121" s="199"/>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200"/>
      <c r="DM121" s="200"/>
      <c r="DN121" s="200"/>
      <c r="DO121" s="200"/>
      <c r="DP121" s="200"/>
      <c r="DQ121" s="200"/>
      <c r="DR121" s="200"/>
      <c r="DS121" s="200"/>
      <c r="DT121" s="200"/>
      <c r="DU121" s="200"/>
      <c r="DV121" s="200"/>
      <c r="DW121" s="200"/>
      <c r="DX121" s="200"/>
      <c r="DY121" s="200"/>
      <c r="DZ121" s="200"/>
      <c r="EA121" s="200"/>
      <c r="EB121" s="200"/>
      <c r="EC121" s="200"/>
      <c r="ED121" s="200"/>
      <c r="EE121" s="200"/>
      <c r="EF121" s="200"/>
      <c r="EG121" s="200"/>
      <c r="EH121" s="200"/>
      <c r="EI121" s="200"/>
      <c r="EJ121" s="200"/>
      <c r="EK121" s="200"/>
      <c r="EL121" s="200"/>
      <c r="EM121" s="200"/>
      <c r="EN121" s="200"/>
      <c r="EO121" s="200"/>
      <c r="EP121" s="200"/>
      <c r="EQ121" s="200"/>
      <c r="ER121" s="200"/>
      <c r="ES121" s="200"/>
      <c r="ET121" s="200"/>
      <c r="EU121" s="200"/>
      <c r="EV121" s="200"/>
      <c r="EW121" s="200"/>
      <c r="EX121" s="200"/>
      <c r="EY121" s="200"/>
      <c r="EZ121" s="200"/>
      <c r="FA121" s="200"/>
      <c r="FB121" s="200"/>
      <c r="FC121" s="200"/>
      <c r="FD121" s="200"/>
      <c r="FE121" s="200"/>
      <c r="FF121" s="200"/>
      <c r="FG121" s="200"/>
      <c r="FH121" s="200"/>
      <c r="FI121" s="200"/>
      <c r="FJ121" s="200"/>
      <c r="FK121" s="200"/>
      <c r="FL121" s="200"/>
      <c r="FM121" s="200"/>
      <c r="FN121" s="200"/>
      <c r="FO121" s="200"/>
      <c r="FP121" s="200"/>
      <c r="FQ121" s="200"/>
      <c r="FR121" s="200"/>
      <c r="FS121" s="200"/>
      <c r="FT121" s="200"/>
      <c r="FU121" s="200"/>
      <c r="FV121" s="200"/>
      <c r="FW121" s="200"/>
      <c r="FX121" s="200"/>
      <c r="FY121" s="200"/>
      <c r="FZ121" s="200"/>
      <c r="GA121" s="200"/>
      <c r="GB121" s="200"/>
      <c r="GC121" s="200"/>
      <c r="GD121" s="200"/>
      <c r="GE121" s="200"/>
      <c r="GF121" s="200"/>
      <c r="GG121" s="200"/>
      <c r="GH121" s="200"/>
      <c r="GI121" s="200"/>
      <c r="GJ121" s="200"/>
      <c r="GK121" s="200"/>
      <c r="GL121" s="200"/>
      <c r="GM121" s="200"/>
      <c r="GN121" s="200"/>
      <c r="GO121" s="200"/>
      <c r="GP121" s="200"/>
      <c r="GQ121" s="200"/>
      <c r="GR121" s="200"/>
      <c r="GS121" s="200"/>
      <c r="GT121" s="200"/>
      <c r="GU121" s="200"/>
      <c r="GV121" s="200"/>
      <c r="GW121" s="200"/>
      <c r="GX121" s="200"/>
      <c r="GY121" s="200"/>
      <c r="GZ121" s="200"/>
      <c r="HA121" s="200"/>
      <c r="HB121" s="200"/>
      <c r="HC121" s="200"/>
      <c r="HD121" s="200"/>
      <c r="HE121" s="200"/>
      <c r="HF121" s="200"/>
      <c r="HG121" s="200"/>
      <c r="HH121" s="200"/>
      <c r="HI121" s="200"/>
      <c r="HJ121" s="200"/>
      <c r="HK121" s="200"/>
      <c r="HL121" s="200"/>
      <c r="HM121" s="200"/>
      <c r="HN121" s="200"/>
      <c r="HO121" s="200"/>
      <c r="HP121" s="200"/>
      <c r="HQ121" s="200"/>
      <c r="HR121" s="200"/>
      <c r="HS121" s="200"/>
      <c r="HT121" s="200"/>
      <c r="HU121" s="200"/>
      <c r="HV121" s="200"/>
      <c r="HW121" s="200"/>
      <c r="HX121" s="200"/>
      <c r="HY121" s="200"/>
      <c r="HZ121" s="200"/>
      <c r="IA121" s="200"/>
      <c r="IB121" s="200"/>
      <c r="IC121" s="200"/>
      <c r="ID121" s="200"/>
      <c r="IE121" s="200"/>
      <c r="IF121" s="200"/>
      <c r="IG121" s="200"/>
      <c r="IH121" s="200"/>
      <c r="II121" s="200"/>
      <c r="IJ121" s="200"/>
      <c r="IK121" s="200"/>
      <c r="IL121" s="200"/>
      <c r="IM121" s="200"/>
      <c r="IN121" s="200"/>
      <c r="IO121" s="200"/>
      <c r="IP121" s="200"/>
      <c r="IQ121" s="200"/>
      <c r="IR121" s="200"/>
      <c r="IS121" s="200"/>
      <c r="IT121" s="200"/>
      <c r="IU121" s="200"/>
      <c r="IV121" s="200"/>
      <c r="IW121" s="200"/>
      <c r="IX121" s="200"/>
      <c r="IY121" s="200"/>
      <c r="IZ121" s="200"/>
      <c r="JA121" s="200"/>
      <c r="JB121" s="200"/>
      <c r="JC121" s="200"/>
      <c r="JD121" s="200"/>
      <c r="JE121" s="200"/>
      <c r="JF121" s="200"/>
      <c r="JG121" s="200"/>
      <c r="JH121" s="200"/>
      <c r="JI121" s="200"/>
      <c r="JJ121" s="200"/>
      <c r="JK121" s="200"/>
      <c r="JL121" s="200"/>
      <c r="JM121" s="200"/>
      <c r="JN121" s="200"/>
      <c r="JO121" s="200"/>
      <c r="JP121" s="200"/>
      <c r="JQ121" s="200"/>
      <c r="JR121" s="200"/>
      <c r="JS121" s="200"/>
      <c r="JT121" s="200"/>
      <c r="JU121" s="200"/>
      <c r="JV121" s="200"/>
      <c r="JW121" s="200"/>
      <c r="JX121" s="200"/>
      <c r="JY121" s="200"/>
      <c r="JZ121" s="200"/>
      <c r="KA121" s="200"/>
      <c r="KB121" s="200"/>
      <c r="KC121" s="200"/>
      <c r="KD121" s="200"/>
      <c r="KE121" s="200"/>
      <c r="KF121" s="200"/>
      <c r="KG121" s="200"/>
      <c r="KH121" s="200"/>
      <c r="KI121" s="200"/>
      <c r="KJ121" s="200"/>
      <c r="KK121" s="200"/>
      <c r="KL121" s="200"/>
      <c r="KM121" s="200"/>
      <c r="KN121" s="200"/>
      <c r="KO121" s="200"/>
      <c r="KP121" s="200"/>
      <c r="KQ121" s="200"/>
      <c r="KR121" s="200"/>
      <c r="KS121" s="200"/>
      <c r="KT121" s="200"/>
      <c r="KU121" s="200"/>
      <c r="KV121" s="200"/>
      <c r="KW121" s="200"/>
      <c r="KX121" s="200"/>
      <c r="KY121" s="200"/>
      <c r="KZ121" s="200"/>
      <c r="LA121" s="200"/>
      <c r="LB121" s="200"/>
      <c r="LC121" s="200"/>
      <c r="LD121" s="200"/>
      <c r="LE121" s="200"/>
      <c r="LF121" s="200"/>
      <c r="LG121" s="200"/>
      <c r="LH121" s="200"/>
      <c r="LI121" s="200"/>
      <c r="LJ121" s="200"/>
      <c r="LK121" s="200"/>
      <c r="LL121" s="200"/>
      <c r="LM121" s="200"/>
      <c r="LN121" s="200"/>
      <c r="LO121" s="200"/>
      <c r="LP121" s="200"/>
      <c r="LQ121" s="200"/>
      <c r="LR121" s="200"/>
      <c r="LS121" s="200"/>
      <c r="LT121" s="200"/>
      <c r="LU121" s="200"/>
      <c r="LV121" s="200"/>
      <c r="LW121" s="200"/>
      <c r="LX121" s="200"/>
      <c r="LY121" s="200"/>
      <c r="LZ121" s="200"/>
      <c r="MA121" s="200"/>
      <c r="MB121" s="200"/>
      <c r="MC121" s="200"/>
      <c r="MD121" s="200"/>
      <c r="ME121" s="200"/>
      <c r="MF121" s="200"/>
      <c r="MG121" s="200"/>
      <c r="MH121" s="200"/>
      <c r="MI121" s="200"/>
      <c r="MJ121" s="200"/>
      <c r="MK121" s="200"/>
      <c r="ML121" s="200"/>
      <c r="MM121" s="200"/>
      <c r="MN121" s="200"/>
      <c r="MO121" s="200"/>
      <c r="MP121" s="200"/>
      <c r="MQ121" s="200"/>
      <c r="MR121" s="200"/>
      <c r="MS121" s="200"/>
      <c r="MT121" s="200"/>
      <c r="MU121" s="200"/>
      <c r="MV121" s="200"/>
      <c r="MW121" s="200"/>
      <c r="MX121" s="200"/>
      <c r="MY121" s="200"/>
      <c r="MZ121" s="200"/>
      <c r="NA121" s="200"/>
      <c r="NB121" s="200"/>
      <c r="NC121" s="200"/>
      <c r="ND121" s="200"/>
      <c r="NE121" s="200"/>
      <c r="NF121" s="200"/>
      <c r="NG121" s="200"/>
      <c r="NH121" s="200"/>
      <c r="NI121" s="200"/>
      <c r="NJ121" s="200"/>
      <c r="NK121" s="200"/>
      <c r="NL121" s="200"/>
      <c r="NM121" s="200"/>
      <c r="NN121" s="200"/>
      <c r="NO121" s="200"/>
      <c r="NP121" s="200"/>
      <c r="NQ121" s="200"/>
      <c r="NR121" s="200"/>
      <c r="NS121" s="200"/>
      <c r="NT121" s="200"/>
      <c r="NU121" s="200"/>
      <c r="NV121" s="200"/>
      <c r="NW121" s="200"/>
      <c r="NX121" s="200"/>
      <c r="NY121" s="200"/>
      <c r="NZ121" s="200"/>
      <c r="OA121" s="200"/>
      <c r="OB121" s="200"/>
      <c r="OC121" s="200"/>
      <c r="OD121" s="200"/>
      <c r="OE121" s="200"/>
      <c r="OF121" s="200"/>
      <c r="OG121" s="200"/>
      <c r="OH121" s="200"/>
      <c r="OI121" s="200"/>
      <c r="OJ121" s="200"/>
      <c r="OK121" s="200"/>
      <c r="OL121" s="200"/>
      <c r="OM121" s="200"/>
      <c r="ON121" s="200"/>
      <c r="OO121" s="200"/>
      <c r="OP121" s="200"/>
      <c r="OQ121" s="200"/>
      <c r="OR121" s="200"/>
      <c r="OS121" s="200"/>
      <c r="OT121" s="200"/>
      <c r="OU121" s="200"/>
      <c r="OV121" s="200"/>
      <c r="OW121" s="200"/>
      <c r="OX121" s="200"/>
      <c r="OY121" s="200"/>
      <c r="OZ121" s="200"/>
      <c r="PA121" s="200"/>
      <c r="PB121" s="200"/>
      <c r="PC121" s="200"/>
      <c r="PD121" s="200"/>
      <c r="PE121" s="200"/>
      <c r="PF121" s="200"/>
      <c r="PG121" s="202"/>
    </row>
    <row r="122" ht="15.75" customHeight="1">
      <c r="B122" s="203">
        <f t="shared" si="4"/>
        <v>104</v>
      </c>
      <c r="C122" s="204" t="str">
        <f t="shared" si="5"/>
        <v/>
      </c>
      <c r="D122" s="217"/>
      <c r="E122" s="206"/>
      <c r="F122" s="207"/>
      <c r="G122" s="218"/>
      <c r="H122" s="225"/>
      <c r="I122" s="210" t="str">
        <f>IF(ISBLANK(H122),"",
IF(EXACT($J$15,"x"),
WORKDAY(G122,H122-1,Feiertage!$B$6:$B$23),G122+H122-1))</f>
        <v/>
      </c>
      <c r="J122" s="220"/>
      <c r="K122" s="221"/>
      <c r="L122" s="222"/>
      <c r="M122" s="223"/>
      <c r="N122" s="223"/>
      <c r="O122" s="223"/>
      <c r="P122" s="197" t="str">
        <f>IF(ISBLANK(O122),"",
VLOOKUP(O122,Ressourcen!$C$8:$I$25,6,FALSE)-VLOOKUP(O122,Ressourcen!$C$8:$I$25,7,FALSE))</f>
        <v/>
      </c>
      <c r="Q122" s="224"/>
      <c r="R122" s="199"/>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c r="IC122" s="200"/>
      <c r="ID122" s="200"/>
      <c r="IE122" s="200"/>
      <c r="IF122" s="200"/>
      <c r="IG122" s="200"/>
      <c r="IH122" s="200"/>
      <c r="II122" s="200"/>
      <c r="IJ122" s="200"/>
      <c r="IK122" s="200"/>
      <c r="IL122" s="200"/>
      <c r="IM122" s="200"/>
      <c r="IN122" s="200"/>
      <c r="IO122" s="200"/>
      <c r="IP122" s="200"/>
      <c r="IQ122" s="200"/>
      <c r="IR122" s="200"/>
      <c r="IS122" s="200"/>
      <c r="IT122" s="200"/>
      <c r="IU122" s="200"/>
      <c r="IV122" s="200"/>
      <c r="IW122" s="200"/>
      <c r="IX122" s="200"/>
      <c r="IY122" s="200"/>
      <c r="IZ122" s="200"/>
      <c r="JA122" s="200"/>
      <c r="JB122" s="200"/>
      <c r="JC122" s="200"/>
      <c r="JD122" s="200"/>
      <c r="JE122" s="200"/>
      <c r="JF122" s="200"/>
      <c r="JG122" s="200"/>
      <c r="JH122" s="200"/>
      <c r="JI122" s="200"/>
      <c r="JJ122" s="200"/>
      <c r="JK122" s="200"/>
      <c r="JL122" s="200"/>
      <c r="JM122" s="200"/>
      <c r="JN122" s="200"/>
      <c r="JO122" s="200"/>
      <c r="JP122" s="200"/>
      <c r="JQ122" s="200"/>
      <c r="JR122" s="200"/>
      <c r="JS122" s="200"/>
      <c r="JT122" s="200"/>
      <c r="JU122" s="200"/>
      <c r="JV122" s="200"/>
      <c r="JW122" s="200"/>
      <c r="JX122" s="200"/>
      <c r="JY122" s="200"/>
      <c r="JZ122" s="200"/>
      <c r="KA122" s="200"/>
      <c r="KB122" s="200"/>
      <c r="KC122" s="200"/>
      <c r="KD122" s="200"/>
      <c r="KE122" s="200"/>
      <c r="KF122" s="200"/>
      <c r="KG122" s="200"/>
      <c r="KH122" s="200"/>
      <c r="KI122" s="200"/>
      <c r="KJ122" s="200"/>
      <c r="KK122" s="200"/>
      <c r="KL122" s="200"/>
      <c r="KM122" s="200"/>
      <c r="KN122" s="200"/>
      <c r="KO122" s="200"/>
      <c r="KP122" s="200"/>
      <c r="KQ122" s="200"/>
      <c r="KR122" s="200"/>
      <c r="KS122" s="200"/>
      <c r="KT122" s="200"/>
      <c r="KU122" s="200"/>
      <c r="KV122" s="200"/>
      <c r="KW122" s="200"/>
      <c r="KX122" s="200"/>
      <c r="KY122" s="200"/>
      <c r="KZ122" s="200"/>
      <c r="LA122" s="200"/>
      <c r="LB122" s="200"/>
      <c r="LC122" s="200"/>
      <c r="LD122" s="200"/>
      <c r="LE122" s="200"/>
      <c r="LF122" s="200"/>
      <c r="LG122" s="200"/>
      <c r="LH122" s="200"/>
      <c r="LI122" s="200"/>
      <c r="LJ122" s="200"/>
      <c r="LK122" s="200"/>
      <c r="LL122" s="200"/>
      <c r="LM122" s="200"/>
      <c r="LN122" s="200"/>
      <c r="LO122" s="200"/>
      <c r="LP122" s="200"/>
      <c r="LQ122" s="200"/>
      <c r="LR122" s="200"/>
      <c r="LS122" s="200"/>
      <c r="LT122" s="200"/>
      <c r="LU122" s="200"/>
      <c r="LV122" s="200"/>
      <c r="LW122" s="200"/>
      <c r="LX122" s="200"/>
      <c r="LY122" s="200"/>
      <c r="LZ122" s="200"/>
      <c r="MA122" s="200"/>
      <c r="MB122" s="200"/>
      <c r="MC122" s="200"/>
      <c r="MD122" s="200"/>
      <c r="ME122" s="200"/>
      <c r="MF122" s="200"/>
      <c r="MG122" s="200"/>
      <c r="MH122" s="200"/>
      <c r="MI122" s="200"/>
      <c r="MJ122" s="200"/>
      <c r="MK122" s="200"/>
      <c r="ML122" s="200"/>
      <c r="MM122" s="200"/>
      <c r="MN122" s="200"/>
      <c r="MO122" s="200"/>
      <c r="MP122" s="200"/>
      <c r="MQ122" s="200"/>
      <c r="MR122" s="200"/>
      <c r="MS122" s="200"/>
      <c r="MT122" s="200"/>
      <c r="MU122" s="200"/>
      <c r="MV122" s="200"/>
      <c r="MW122" s="200"/>
      <c r="MX122" s="200"/>
      <c r="MY122" s="200"/>
      <c r="MZ122" s="200"/>
      <c r="NA122" s="200"/>
      <c r="NB122" s="200"/>
      <c r="NC122" s="200"/>
      <c r="ND122" s="200"/>
      <c r="NE122" s="200"/>
      <c r="NF122" s="200"/>
      <c r="NG122" s="200"/>
      <c r="NH122" s="200"/>
      <c r="NI122" s="200"/>
      <c r="NJ122" s="200"/>
      <c r="NK122" s="200"/>
      <c r="NL122" s="200"/>
      <c r="NM122" s="200"/>
      <c r="NN122" s="200"/>
      <c r="NO122" s="200"/>
      <c r="NP122" s="200"/>
      <c r="NQ122" s="200"/>
      <c r="NR122" s="200"/>
      <c r="NS122" s="200"/>
      <c r="NT122" s="200"/>
      <c r="NU122" s="200"/>
      <c r="NV122" s="200"/>
      <c r="NW122" s="200"/>
      <c r="NX122" s="200"/>
      <c r="NY122" s="200"/>
      <c r="NZ122" s="200"/>
      <c r="OA122" s="200"/>
      <c r="OB122" s="200"/>
      <c r="OC122" s="200"/>
      <c r="OD122" s="200"/>
      <c r="OE122" s="200"/>
      <c r="OF122" s="200"/>
      <c r="OG122" s="200"/>
      <c r="OH122" s="200"/>
      <c r="OI122" s="200"/>
      <c r="OJ122" s="200"/>
      <c r="OK122" s="200"/>
      <c r="OL122" s="200"/>
      <c r="OM122" s="200"/>
      <c r="ON122" s="200"/>
      <c r="OO122" s="200"/>
      <c r="OP122" s="200"/>
      <c r="OQ122" s="200"/>
      <c r="OR122" s="200"/>
      <c r="OS122" s="200"/>
      <c r="OT122" s="200"/>
      <c r="OU122" s="200"/>
      <c r="OV122" s="200"/>
      <c r="OW122" s="200"/>
      <c r="OX122" s="200"/>
      <c r="OY122" s="200"/>
      <c r="OZ122" s="200"/>
      <c r="PA122" s="200"/>
      <c r="PB122" s="200"/>
      <c r="PC122" s="200"/>
      <c r="PD122" s="200"/>
      <c r="PE122" s="200"/>
      <c r="PF122" s="200"/>
      <c r="PG122" s="202"/>
    </row>
    <row r="123" ht="15.75" customHeight="1">
      <c r="B123" s="203">
        <f t="shared" si="4"/>
        <v>105</v>
      </c>
      <c r="C123" s="204" t="str">
        <f t="shared" si="5"/>
        <v/>
      </c>
      <c r="D123" s="217"/>
      <c r="E123" s="206"/>
      <c r="F123" s="217"/>
      <c r="G123" s="218"/>
      <c r="H123" s="225"/>
      <c r="I123" s="210" t="str">
        <f>IF(ISBLANK(H123),"",
IF(EXACT($J$15,"x"),
WORKDAY(G123,H123-1,Feiertage!$B$6:$B$23),G123+H123-1))</f>
        <v/>
      </c>
      <c r="J123" s="220"/>
      <c r="K123" s="221"/>
      <c r="L123" s="222"/>
      <c r="M123" s="223"/>
      <c r="N123" s="223"/>
      <c r="O123" s="223"/>
      <c r="P123" s="197" t="str">
        <f>IF(ISBLANK(O123),"",
VLOOKUP(O123,Ressourcen!$C$8:$I$25,6,FALSE)-VLOOKUP(O123,Ressourcen!$C$8:$I$25,7,FALSE))</f>
        <v/>
      </c>
      <c r="Q123" s="224"/>
      <c r="R123" s="199"/>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c r="BY123" s="200"/>
      <c r="BZ123" s="200"/>
      <c r="CA123" s="200"/>
      <c r="CB123" s="200"/>
      <c r="CC123" s="200"/>
      <c r="CD123" s="200"/>
      <c r="CE123" s="200"/>
      <c r="CF123" s="200"/>
      <c r="CG123" s="200"/>
      <c r="CH123" s="200"/>
      <c r="CI123" s="200"/>
      <c r="CJ123" s="200"/>
      <c r="CK123" s="200"/>
      <c r="CL123" s="200"/>
      <c r="CM123" s="200"/>
      <c r="CN123" s="200"/>
      <c r="CO123" s="200"/>
      <c r="CP123" s="200"/>
      <c r="CQ123" s="200"/>
      <c r="CR123" s="200"/>
      <c r="CS123" s="200"/>
      <c r="CT123" s="200"/>
      <c r="CU123" s="200"/>
      <c r="CV123" s="200"/>
      <c r="CW123" s="200"/>
      <c r="CX123" s="200"/>
      <c r="CY123" s="200"/>
      <c r="CZ123" s="200"/>
      <c r="DA123" s="200"/>
      <c r="DB123" s="200"/>
      <c r="DC123" s="200"/>
      <c r="DD123" s="200"/>
      <c r="DE123" s="200"/>
      <c r="DF123" s="200"/>
      <c r="DG123" s="200"/>
      <c r="DH123" s="200"/>
      <c r="DI123" s="200"/>
      <c r="DJ123" s="200"/>
      <c r="DK123" s="200"/>
      <c r="DL123" s="200"/>
      <c r="DM123" s="200"/>
      <c r="DN123" s="200"/>
      <c r="DO123" s="200"/>
      <c r="DP123" s="200"/>
      <c r="DQ123" s="200"/>
      <c r="DR123" s="200"/>
      <c r="DS123" s="200"/>
      <c r="DT123" s="200"/>
      <c r="DU123" s="200"/>
      <c r="DV123" s="200"/>
      <c r="DW123" s="200"/>
      <c r="DX123" s="200"/>
      <c r="DY123" s="200"/>
      <c r="DZ123" s="200"/>
      <c r="EA123" s="200"/>
      <c r="EB123" s="200"/>
      <c r="EC123" s="200"/>
      <c r="ED123" s="200"/>
      <c r="EE123" s="200"/>
      <c r="EF123" s="200"/>
      <c r="EG123" s="200"/>
      <c r="EH123" s="200"/>
      <c r="EI123" s="200"/>
      <c r="EJ123" s="200"/>
      <c r="EK123" s="200"/>
      <c r="EL123" s="200"/>
      <c r="EM123" s="200"/>
      <c r="EN123" s="200"/>
      <c r="EO123" s="200"/>
      <c r="EP123" s="200"/>
      <c r="EQ123" s="200"/>
      <c r="ER123" s="200"/>
      <c r="ES123" s="200"/>
      <c r="ET123" s="200"/>
      <c r="EU123" s="200"/>
      <c r="EV123" s="200"/>
      <c r="EW123" s="200"/>
      <c r="EX123" s="200"/>
      <c r="EY123" s="200"/>
      <c r="EZ123" s="200"/>
      <c r="FA123" s="200"/>
      <c r="FB123" s="200"/>
      <c r="FC123" s="200"/>
      <c r="FD123" s="200"/>
      <c r="FE123" s="200"/>
      <c r="FF123" s="200"/>
      <c r="FG123" s="200"/>
      <c r="FH123" s="200"/>
      <c r="FI123" s="200"/>
      <c r="FJ123" s="200"/>
      <c r="FK123" s="200"/>
      <c r="FL123" s="200"/>
      <c r="FM123" s="200"/>
      <c r="FN123" s="200"/>
      <c r="FO123" s="200"/>
      <c r="FP123" s="200"/>
      <c r="FQ123" s="200"/>
      <c r="FR123" s="200"/>
      <c r="FS123" s="200"/>
      <c r="FT123" s="200"/>
      <c r="FU123" s="200"/>
      <c r="FV123" s="200"/>
      <c r="FW123" s="200"/>
      <c r="FX123" s="200"/>
      <c r="FY123" s="200"/>
      <c r="FZ123" s="200"/>
      <c r="GA123" s="200"/>
      <c r="GB123" s="200"/>
      <c r="GC123" s="200"/>
      <c r="GD123" s="200"/>
      <c r="GE123" s="200"/>
      <c r="GF123" s="200"/>
      <c r="GG123" s="200"/>
      <c r="GH123" s="200"/>
      <c r="GI123" s="200"/>
      <c r="GJ123" s="200"/>
      <c r="GK123" s="200"/>
      <c r="GL123" s="200"/>
      <c r="GM123" s="200"/>
      <c r="GN123" s="200"/>
      <c r="GO123" s="200"/>
      <c r="GP123" s="200"/>
      <c r="GQ123" s="200"/>
      <c r="GR123" s="200"/>
      <c r="GS123" s="200"/>
      <c r="GT123" s="200"/>
      <c r="GU123" s="200"/>
      <c r="GV123" s="200"/>
      <c r="GW123" s="200"/>
      <c r="GX123" s="200"/>
      <c r="GY123" s="200"/>
      <c r="GZ123" s="200"/>
      <c r="HA123" s="200"/>
      <c r="HB123" s="200"/>
      <c r="HC123" s="200"/>
      <c r="HD123" s="200"/>
      <c r="HE123" s="200"/>
      <c r="HF123" s="200"/>
      <c r="HG123" s="200"/>
      <c r="HH123" s="200"/>
      <c r="HI123" s="200"/>
      <c r="HJ123" s="200"/>
      <c r="HK123" s="200"/>
      <c r="HL123" s="200"/>
      <c r="HM123" s="200"/>
      <c r="HN123" s="200"/>
      <c r="HO123" s="200"/>
      <c r="HP123" s="200"/>
      <c r="HQ123" s="200"/>
      <c r="HR123" s="200"/>
      <c r="HS123" s="200"/>
      <c r="HT123" s="200"/>
      <c r="HU123" s="200"/>
      <c r="HV123" s="200"/>
      <c r="HW123" s="200"/>
      <c r="HX123" s="200"/>
      <c r="HY123" s="200"/>
      <c r="HZ123" s="200"/>
      <c r="IA123" s="200"/>
      <c r="IB123" s="200"/>
      <c r="IC123" s="200"/>
      <c r="ID123" s="200"/>
      <c r="IE123" s="200"/>
      <c r="IF123" s="200"/>
      <c r="IG123" s="200"/>
      <c r="IH123" s="200"/>
      <c r="II123" s="200"/>
      <c r="IJ123" s="200"/>
      <c r="IK123" s="200"/>
      <c r="IL123" s="200"/>
      <c r="IM123" s="200"/>
      <c r="IN123" s="200"/>
      <c r="IO123" s="200"/>
      <c r="IP123" s="200"/>
      <c r="IQ123" s="200"/>
      <c r="IR123" s="200"/>
      <c r="IS123" s="200"/>
      <c r="IT123" s="200"/>
      <c r="IU123" s="200"/>
      <c r="IV123" s="200"/>
      <c r="IW123" s="200"/>
      <c r="IX123" s="200"/>
      <c r="IY123" s="200"/>
      <c r="IZ123" s="200"/>
      <c r="JA123" s="200"/>
      <c r="JB123" s="200"/>
      <c r="JC123" s="200"/>
      <c r="JD123" s="200"/>
      <c r="JE123" s="200"/>
      <c r="JF123" s="200"/>
      <c r="JG123" s="200"/>
      <c r="JH123" s="200"/>
      <c r="JI123" s="200"/>
      <c r="JJ123" s="200"/>
      <c r="JK123" s="200"/>
      <c r="JL123" s="200"/>
      <c r="JM123" s="200"/>
      <c r="JN123" s="200"/>
      <c r="JO123" s="200"/>
      <c r="JP123" s="200"/>
      <c r="JQ123" s="200"/>
      <c r="JR123" s="200"/>
      <c r="JS123" s="200"/>
      <c r="JT123" s="200"/>
      <c r="JU123" s="200"/>
      <c r="JV123" s="200"/>
      <c r="JW123" s="200"/>
      <c r="JX123" s="200"/>
      <c r="JY123" s="200"/>
      <c r="JZ123" s="200"/>
      <c r="KA123" s="200"/>
      <c r="KB123" s="200"/>
      <c r="KC123" s="200"/>
      <c r="KD123" s="200"/>
      <c r="KE123" s="200"/>
      <c r="KF123" s="200"/>
      <c r="KG123" s="200"/>
      <c r="KH123" s="200"/>
      <c r="KI123" s="200"/>
      <c r="KJ123" s="200"/>
      <c r="KK123" s="200"/>
      <c r="KL123" s="200"/>
      <c r="KM123" s="200"/>
      <c r="KN123" s="200"/>
      <c r="KO123" s="200"/>
      <c r="KP123" s="200"/>
      <c r="KQ123" s="200"/>
      <c r="KR123" s="200"/>
      <c r="KS123" s="200"/>
      <c r="KT123" s="200"/>
      <c r="KU123" s="200"/>
      <c r="KV123" s="200"/>
      <c r="KW123" s="200"/>
      <c r="KX123" s="200"/>
      <c r="KY123" s="200"/>
      <c r="KZ123" s="200"/>
      <c r="LA123" s="200"/>
      <c r="LB123" s="200"/>
      <c r="LC123" s="200"/>
      <c r="LD123" s="200"/>
      <c r="LE123" s="200"/>
      <c r="LF123" s="200"/>
      <c r="LG123" s="200"/>
      <c r="LH123" s="200"/>
      <c r="LI123" s="200"/>
      <c r="LJ123" s="200"/>
      <c r="LK123" s="200"/>
      <c r="LL123" s="200"/>
      <c r="LM123" s="200"/>
      <c r="LN123" s="200"/>
      <c r="LO123" s="200"/>
      <c r="LP123" s="200"/>
      <c r="LQ123" s="200"/>
      <c r="LR123" s="200"/>
      <c r="LS123" s="200"/>
      <c r="LT123" s="200"/>
      <c r="LU123" s="200"/>
      <c r="LV123" s="200"/>
      <c r="LW123" s="200"/>
      <c r="LX123" s="200"/>
      <c r="LY123" s="200"/>
      <c r="LZ123" s="200"/>
      <c r="MA123" s="200"/>
      <c r="MB123" s="200"/>
      <c r="MC123" s="200"/>
      <c r="MD123" s="200"/>
      <c r="ME123" s="200"/>
      <c r="MF123" s="200"/>
      <c r="MG123" s="200"/>
      <c r="MH123" s="200"/>
      <c r="MI123" s="200"/>
      <c r="MJ123" s="200"/>
      <c r="MK123" s="200"/>
      <c r="ML123" s="200"/>
      <c r="MM123" s="200"/>
      <c r="MN123" s="200"/>
      <c r="MO123" s="200"/>
      <c r="MP123" s="200"/>
      <c r="MQ123" s="200"/>
      <c r="MR123" s="200"/>
      <c r="MS123" s="200"/>
      <c r="MT123" s="200"/>
      <c r="MU123" s="200"/>
      <c r="MV123" s="200"/>
      <c r="MW123" s="200"/>
      <c r="MX123" s="200"/>
      <c r="MY123" s="200"/>
      <c r="MZ123" s="200"/>
      <c r="NA123" s="200"/>
      <c r="NB123" s="200"/>
      <c r="NC123" s="200"/>
      <c r="ND123" s="200"/>
      <c r="NE123" s="200"/>
      <c r="NF123" s="200"/>
      <c r="NG123" s="200"/>
      <c r="NH123" s="200"/>
      <c r="NI123" s="200"/>
      <c r="NJ123" s="200"/>
      <c r="NK123" s="200"/>
      <c r="NL123" s="200"/>
      <c r="NM123" s="200"/>
      <c r="NN123" s="200"/>
      <c r="NO123" s="200"/>
      <c r="NP123" s="200"/>
      <c r="NQ123" s="200"/>
      <c r="NR123" s="200"/>
      <c r="NS123" s="200"/>
      <c r="NT123" s="200"/>
      <c r="NU123" s="200"/>
      <c r="NV123" s="200"/>
      <c r="NW123" s="200"/>
      <c r="NX123" s="200"/>
      <c r="NY123" s="200"/>
      <c r="NZ123" s="200"/>
      <c r="OA123" s="200"/>
      <c r="OB123" s="200"/>
      <c r="OC123" s="200"/>
      <c r="OD123" s="200"/>
      <c r="OE123" s="200"/>
      <c r="OF123" s="200"/>
      <c r="OG123" s="200"/>
      <c r="OH123" s="200"/>
      <c r="OI123" s="200"/>
      <c r="OJ123" s="200"/>
      <c r="OK123" s="200"/>
      <c r="OL123" s="200"/>
      <c r="OM123" s="200"/>
      <c r="ON123" s="200"/>
      <c r="OO123" s="200"/>
      <c r="OP123" s="200"/>
      <c r="OQ123" s="200"/>
      <c r="OR123" s="200"/>
      <c r="OS123" s="200"/>
      <c r="OT123" s="200"/>
      <c r="OU123" s="200"/>
      <c r="OV123" s="200"/>
      <c r="OW123" s="200"/>
      <c r="OX123" s="200"/>
      <c r="OY123" s="200"/>
      <c r="OZ123" s="200"/>
      <c r="PA123" s="200"/>
      <c r="PB123" s="200"/>
      <c r="PC123" s="200"/>
      <c r="PD123" s="200"/>
      <c r="PE123" s="200"/>
      <c r="PF123" s="200"/>
      <c r="PG123" s="202"/>
    </row>
    <row r="124" ht="15.75" customHeight="1">
      <c r="B124" s="203">
        <f t="shared" si="4"/>
        <v>106</v>
      </c>
      <c r="C124" s="204" t="str">
        <f t="shared" si="5"/>
        <v/>
      </c>
      <c r="D124" s="217"/>
      <c r="E124" s="206"/>
      <c r="F124" s="207"/>
      <c r="G124" s="218"/>
      <c r="H124" s="225"/>
      <c r="I124" s="210" t="str">
        <f>IF(ISBLANK(H124),"",
IF(EXACT($J$15,"x"),
WORKDAY(G124,H124-1,Feiertage!$B$6:$B$23),G124+H124-1))</f>
        <v/>
      </c>
      <c r="J124" s="220"/>
      <c r="K124" s="221"/>
      <c r="L124" s="222"/>
      <c r="M124" s="223"/>
      <c r="N124" s="223"/>
      <c r="O124" s="223"/>
      <c r="P124" s="197" t="str">
        <f>IF(ISBLANK(O124),"",
VLOOKUP(O124,Ressourcen!$C$8:$I$25,6,FALSE)-VLOOKUP(O124,Ressourcen!$C$8:$I$25,7,FALSE))</f>
        <v/>
      </c>
      <c r="Q124" s="224"/>
      <c r="R124" s="199"/>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200"/>
      <c r="BU124" s="200"/>
      <c r="BV124" s="200"/>
      <c r="BW124" s="200"/>
      <c r="BX124" s="200"/>
      <c r="BY124" s="200"/>
      <c r="BZ124" s="200"/>
      <c r="CA124" s="200"/>
      <c r="CB124" s="200"/>
      <c r="CC124" s="200"/>
      <c r="CD124" s="200"/>
      <c r="CE124" s="200"/>
      <c r="CF124" s="200"/>
      <c r="CG124" s="200"/>
      <c r="CH124" s="200"/>
      <c r="CI124" s="200"/>
      <c r="CJ124" s="200"/>
      <c r="CK124" s="200"/>
      <c r="CL124" s="200"/>
      <c r="CM124" s="200"/>
      <c r="CN124" s="200"/>
      <c r="CO124" s="200"/>
      <c r="CP124" s="200"/>
      <c r="CQ124" s="200"/>
      <c r="CR124" s="200"/>
      <c r="CS124" s="200"/>
      <c r="CT124" s="200"/>
      <c r="CU124" s="200"/>
      <c r="CV124" s="200"/>
      <c r="CW124" s="200"/>
      <c r="CX124" s="200"/>
      <c r="CY124" s="200"/>
      <c r="CZ124" s="200"/>
      <c r="DA124" s="200"/>
      <c r="DB124" s="200"/>
      <c r="DC124" s="200"/>
      <c r="DD124" s="200"/>
      <c r="DE124" s="200"/>
      <c r="DF124" s="200"/>
      <c r="DG124" s="200"/>
      <c r="DH124" s="200"/>
      <c r="DI124" s="200"/>
      <c r="DJ124" s="200"/>
      <c r="DK124" s="200"/>
      <c r="DL124" s="200"/>
      <c r="DM124" s="200"/>
      <c r="DN124" s="200"/>
      <c r="DO124" s="200"/>
      <c r="DP124" s="200"/>
      <c r="DQ124" s="200"/>
      <c r="DR124" s="200"/>
      <c r="DS124" s="200"/>
      <c r="DT124" s="200"/>
      <c r="DU124" s="200"/>
      <c r="DV124" s="200"/>
      <c r="DW124" s="200"/>
      <c r="DX124" s="200"/>
      <c r="DY124" s="200"/>
      <c r="DZ124" s="200"/>
      <c r="EA124" s="200"/>
      <c r="EB124" s="200"/>
      <c r="EC124" s="200"/>
      <c r="ED124" s="200"/>
      <c r="EE124" s="200"/>
      <c r="EF124" s="200"/>
      <c r="EG124" s="200"/>
      <c r="EH124" s="200"/>
      <c r="EI124" s="200"/>
      <c r="EJ124" s="200"/>
      <c r="EK124" s="200"/>
      <c r="EL124" s="200"/>
      <c r="EM124" s="200"/>
      <c r="EN124" s="200"/>
      <c r="EO124" s="200"/>
      <c r="EP124" s="200"/>
      <c r="EQ124" s="200"/>
      <c r="ER124" s="200"/>
      <c r="ES124" s="200"/>
      <c r="ET124" s="200"/>
      <c r="EU124" s="200"/>
      <c r="EV124" s="200"/>
      <c r="EW124" s="200"/>
      <c r="EX124" s="200"/>
      <c r="EY124" s="200"/>
      <c r="EZ124" s="200"/>
      <c r="FA124" s="200"/>
      <c r="FB124" s="200"/>
      <c r="FC124" s="200"/>
      <c r="FD124" s="200"/>
      <c r="FE124" s="200"/>
      <c r="FF124" s="200"/>
      <c r="FG124" s="200"/>
      <c r="FH124" s="200"/>
      <c r="FI124" s="200"/>
      <c r="FJ124" s="200"/>
      <c r="FK124" s="200"/>
      <c r="FL124" s="200"/>
      <c r="FM124" s="200"/>
      <c r="FN124" s="200"/>
      <c r="FO124" s="200"/>
      <c r="FP124" s="200"/>
      <c r="FQ124" s="200"/>
      <c r="FR124" s="200"/>
      <c r="FS124" s="200"/>
      <c r="FT124" s="200"/>
      <c r="FU124" s="200"/>
      <c r="FV124" s="200"/>
      <c r="FW124" s="200"/>
      <c r="FX124" s="200"/>
      <c r="FY124" s="200"/>
      <c r="FZ124" s="200"/>
      <c r="GA124" s="200"/>
      <c r="GB124" s="200"/>
      <c r="GC124" s="200"/>
      <c r="GD124" s="200"/>
      <c r="GE124" s="200"/>
      <c r="GF124" s="200"/>
      <c r="GG124" s="200"/>
      <c r="GH124" s="200"/>
      <c r="GI124" s="200"/>
      <c r="GJ124" s="200"/>
      <c r="GK124" s="200"/>
      <c r="GL124" s="200"/>
      <c r="GM124" s="200"/>
      <c r="GN124" s="200"/>
      <c r="GO124" s="200"/>
      <c r="GP124" s="200"/>
      <c r="GQ124" s="200"/>
      <c r="GR124" s="200"/>
      <c r="GS124" s="200"/>
      <c r="GT124" s="200"/>
      <c r="GU124" s="200"/>
      <c r="GV124" s="200"/>
      <c r="GW124" s="200"/>
      <c r="GX124" s="200"/>
      <c r="GY124" s="200"/>
      <c r="GZ124" s="200"/>
      <c r="HA124" s="200"/>
      <c r="HB124" s="200"/>
      <c r="HC124" s="200"/>
      <c r="HD124" s="200"/>
      <c r="HE124" s="200"/>
      <c r="HF124" s="200"/>
      <c r="HG124" s="200"/>
      <c r="HH124" s="200"/>
      <c r="HI124" s="200"/>
      <c r="HJ124" s="200"/>
      <c r="HK124" s="200"/>
      <c r="HL124" s="200"/>
      <c r="HM124" s="200"/>
      <c r="HN124" s="200"/>
      <c r="HO124" s="200"/>
      <c r="HP124" s="200"/>
      <c r="HQ124" s="200"/>
      <c r="HR124" s="200"/>
      <c r="HS124" s="200"/>
      <c r="HT124" s="200"/>
      <c r="HU124" s="200"/>
      <c r="HV124" s="200"/>
      <c r="HW124" s="200"/>
      <c r="HX124" s="200"/>
      <c r="HY124" s="200"/>
      <c r="HZ124" s="200"/>
      <c r="IA124" s="200"/>
      <c r="IB124" s="200"/>
      <c r="IC124" s="200"/>
      <c r="ID124" s="200"/>
      <c r="IE124" s="200"/>
      <c r="IF124" s="200"/>
      <c r="IG124" s="200"/>
      <c r="IH124" s="200"/>
      <c r="II124" s="200"/>
      <c r="IJ124" s="200"/>
      <c r="IK124" s="200"/>
      <c r="IL124" s="200"/>
      <c r="IM124" s="200"/>
      <c r="IN124" s="200"/>
      <c r="IO124" s="200"/>
      <c r="IP124" s="200"/>
      <c r="IQ124" s="200"/>
      <c r="IR124" s="200"/>
      <c r="IS124" s="200"/>
      <c r="IT124" s="200"/>
      <c r="IU124" s="200"/>
      <c r="IV124" s="200"/>
      <c r="IW124" s="200"/>
      <c r="IX124" s="200"/>
      <c r="IY124" s="200"/>
      <c r="IZ124" s="200"/>
      <c r="JA124" s="200"/>
      <c r="JB124" s="200"/>
      <c r="JC124" s="200"/>
      <c r="JD124" s="200"/>
      <c r="JE124" s="200"/>
      <c r="JF124" s="200"/>
      <c r="JG124" s="200"/>
      <c r="JH124" s="200"/>
      <c r="JI124" s="200"/>
      <c r="JJ124" s="200"/>
      <c r="JK124" s="200"/>
      <c r="JL124" s="200"/>
      <c r="JM124" s="200"/>
      <c r="JN124" s="200"/>
      <c r="JO124" s="200"/>
      <c r="JP124" s="200"/>
      <c r="JQ124" s="200"/>
      <c r="JR124" s="200"/>
      <c r="JS124" s="200"/>
      <c r="JT124" s="200"/>
      <c r="JU124" s="200"/>
      <c r="JV124" s="200"/>
      <c r="JW124" s="200"/>
      <c r="JX124" s="200"/>
      <c r="JY124" s="200"/>
      <c r="JZ124" s="200"/>
      <c r="KA124" s="200"/>
      <c r="KB124" s="200"/>
      <c r="KC124" s="200"/>
      <c r="KD124" s="200"/>
      <c r="KE124" s="200"/>
      <c r="KF124" s="200"/>
      <c r="KG124" s="200"/>
      <c r="KH124" s="200"/>
      <c r="KI124" s="200"/>
      <c r="KJ124" s="200"/>
      <c r="KK124" s="200"/>
      <c r="KL124" s="200"/>
      <c r="KM124" s="200"/>
      <c r="KN124" s="200"/>
      <c r="KO124" s="200"/>
      <c r="KP124" s="200"/>
      <c r="KQ124" s="200"/>
      <c r="KR124" s="200"/>
      <c r="KS124" s="200"/>
      <c r="KT124" s="200"/>
      <c r="KU124" s="200"/>
      <c r="KV124" s="200"/>
      <c r="KW124" s="200"/>
      <c r="KX124" s="200"/>
      <c r="KY124" s="200"/>
      <c r="KZ124" s="200"/>
      <c r="LA124" s="200"/>
      <c r="LB124" s="200"/>
      <c r="LC124" s="200"/>
      <c r="LD124" s="200"/>
      <c r="LE124" s="200"/>
      <c r="LF124" s="200"/>
      <c r="LG124" s="200"/>
      <c r="LH124" s="200"/>
      <c r="LI124" s="200"/>
      <c r="LJ124" s="200"/>
      <c r="LK124" s="200"/>
      <c r="LL124" s="200"/>
      <c r="LM124" s="200"/>
      <c r="LN124" s="200"/>
      <c r="LO124" s="200"/>
      <c r="LP124" s="200"/>
      <c r="LQ124" s="200"/>
      <c r="LR124" s="200"/>
      <c r="LS124" s="200"/>
      <c r="LT124" s="200"/>
      <c r="LU124" s="200"/>
      <c r="LV124" s="200"/>
      <c r="LW124" s="200"/>
      <c r="LX124" s="200"/>
      <c r="LY124" s="200"/>
      <c r="LZ124" s="200"/>
      <c r="MA124" s="200"/>
      <c r="MB124" s="200"/>
      <c r="MC124" s="200"/>
      <c r="MD124" s="200"/>
      <c r="ME124" s="200"/>
      <c r="MF124" s="200"/>
      <c r="MG124" s="200"/>
      <c r="MH124" s="200"/>
      <c r="MI124" s="200"/>
      <c r="MJ124" s="200"/>
      <c r="MK124" s="200"/>
      <c r="ML124" s="200"/>
      <c r="MM124" s="200"/>
      <c r="MN124" s="200"/>
      <c r="MO124" s="200"/>
      <c r="MP124" s="200"/>
      <c r="MQ124" s="200"/>
      <c r="MR124" s="200"/>
      <c r="MS124" s="200"/>
      <c r="MT124" s="200"/>
      <c r="MU124" s="200"/>
      <c r="MV124" s="200"/>
      <c r="MW124" s="200"/>
      <c r="MX124" s="200"/>
      <c r="MY124" s="200"/>
      <c r="MZ124" s="200"/>
      <c r="NA124" s="200"/>
      <c r="NB124" s="200"/>
      <c r="NC124" s="200"/>
      <c r="ND124" s="200"/>
      <c r="NE124" s="200"/>
      <c r="NF124" s="200"/>
      <c r="NG124" s="200"/>
      <c r="NH124" s="200"/>
      <c r="NI124" s="200"/>
      <c r="NJ124" s="200"/>
      <c r="NK124" s="200"/>
      <c r="NL124" s="200"/>
      <c r="NM124" s="200"/>
      <c r="NN124" s="200"/>
      <c r="NO124" s="200"/>
      <c r="NP124" s="200"/>
      <c r="NQ124" s="200"/>
      <c r="NR124" s="200"/>
      <c r="NS124" s="200"/>
      <c r="NT124" s="200"/>
      <c r="NU124" s="200"/>
      <c r="NV124" s="200"/>
      <c r="NW124" s="200"/>
      <c r="NX124" s="200"/>
      <c r="NY124" s="200"/>
      <c r="NZ124" s="200"/>
      <c r="OA124" s="200"/>
      <c r="OB124" s="200"/>
      <c r="OC124" s="200"/>
      <c r="OD124" s="200"/>
      <c r="OE124" s="200"/>
      <c r="OF124" s="200"/>
      <c r="OG124" s="200"/>
      <c r="OH124" s="200"/>
      <c r="OI124" s="200"/>
      <c r="OJ124" s="200"/>
      <c r="OK124" s="200"/>
      <c r="OL124" s="200"/>
      <c r="OM124" s="200"/>
      <c r="ON124" s="200"/>
      <c r="OO124" s="200"/>
      <c r="OP124" s="200"/>
      <c r="OQ124" s="200"/>
      <c r="OR124" s="200"/>
      <c r="OS124" s="200"/>
      <c r="OT124" s="200"/>
      <c r="OU124" s="200"/>
      <c r="OV124" s="200"/>
      <c r="OW124" s="200"/>
      <c r="OX124" s="200"/>
      <c r="OY124" s="200"/>
      <c r="OZ124" s="200"/>
      <c r="PA124" s="200"/>
      <c r="PB124" s="200"/>
      <c r="PC124" s="200"/>
      <c r="PD124" s="200"/>
      <c r="PE124" s="200"/>
      <c r="PF124" s="200"/>
      <c r="PG124" s="202"/>
    </row>
    <row r="125" ht="15.75" customHeight="1">
      <c r="B125" s="203">
        <f t="shared" si="4"/>
        <v>107</v>
      </c>
      <c r="C125" s="204" t="str">
        <f t="shared" si="5"/>
        <v/>
      </c>
      <c r="D125" s="217"/>
      <c r="E125" s="206"/>
      <c r="F125" s="217"/>
      <c r="G125" s="218"/>
      <c r="H125" s="225"/>
      <c r="I125" s="210" t="str">
        <f>IF(ISBLANK(H125),"",
IF(EXACT($J$15,"x"),
WORKDAY(G125,H125-1,Feiertage!$B$6:$B$23),G125+H125-1))</f>
        <v/>
      </c>
      <c r="J125" s="220"/>
      <c r="K125" s="221"/>
      <c r="L125" s="222"/>
      <c r="M125" s="223"/>
      <c r="N125" s="223"/>
      <c r="O125" s="223"/>
      <c r="P125" s="197" t="str">
        <f>IF(ISBLANK(O125),"",
VLOOKUP(O125,Ressourcen!$C$8:$I$25,6,FALSE)-VLOOKUP(O125,Ressourcen!$C$8:$I$25,7,FALSE))</f>
        <v/>
      </c>
      <c r="Q125" s="224"/>
      <c r="R125" s="199"/>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200"/>
      <c r="BU125" s="200"/>
      <c r="BV125" s="200"/>
      <c r="BW125" s="200"/>
      <c r="BX125" s="200"/>
      <c r="BY125" s="200"/>
      <c r="BZ125" s="200"/>
      <c r="CA125" s="200"/>
      <c r="CB125" s="200"/>
      <c r="CC125" s="200"/>
      <c r="CD125" s="200"/>
      <c r="CE125" s="200"/>
      <c r="CF125" s="200"/>
      <c r="CG125" s="200"/>
      <c r="CH125" s="200"/>
      <c r="CI125" s="200"/>
      <c r="CJ125" s="200"/>
      <c r="CK125" s="200"/>
      <c r="CL125" s="200"/>
      <c r="CM125" s="200"/>
      <c r="CN125" s="200"/>
      <c r="CO125" s="200"/>
      <c r="CP125" s="200"/>
      <c r="CQ125" s="200"/>
      <c r="CR125" s="200"/>
      <c r="CS125" s="200"/>
      <c r="CT125" s="200"/>
      <c r="CU125" s="200"/>
      <c r="CV125" s="200"/>
      <c r="CW125" s="200"/>
      <c r="CX125" s="200"/>
      <c r="CY125" s="200"/>
      <c r="CZ125" s="200"/>
      <c r="DA125" s="200"/>
      <c r="DB125" s="200"/>
      <c r="DC125" s="200"/>
      <c r="DD125" s="200"/>
      <c r="DE125" s="200"/>
      <c r="DF125" s="200"/>
      <c r="DG125" s="200"/>
      <c r="DH125" s="200"/>
      <c r="DI125" s="200"/>
      <c r="DJ125" s="200"/>
      <c r="DK125" s="200"/>
      <c r="DL125" s="200"/>
      <c r="DM125" s="200"/>
      <c r="DN125" s="200"/>
      <c r="DO125" s="200"/>
      <c r="DP125" s="200"/>
      <c r="DQ125" s="200"/>
      <c r="DR125" s="200"/>
      <c r="DS125" s="200"/>
      <c r="DT125" s="200"/>
      <c r="DU125" s="200"/>
      <c r="DV125" s="200"/>
      <c r="DW125" s="200"/>
      <c r="DX125" s="200"/>
      <c r="DY125" s="200"/>
      <c r="DZ125" s="200"/>
      <c r="EA125" s="200"/>
      <c r="EB125" s="200"/>
      <c r="EC125" s="200"/>
      <c r="ED125" s="200"/>
      <c r="EE125" s="200"/>
      <c r="EF125" s="200"/>
      <c r="EG125" s="200"/>
      <c r="EH125" s="200"/>
      <c r="EI125" s="200"/>
      <c r="EJ125" s="200"/>
      <c r="EK125" s="200"/>
      <c r="EL125" s="200"/>
      <c r="EM125" s="200"/>
      <c r="EN125" s="200"/>
      <c r="EO125" s="200"/>
      <c r="EP125" s="200"/>
      <c r="EQ125" s="200"/>
      <c r="ER125" s="200"/>
      <c r="ES125" s="200"/>
      <c r="ET125" s="200"/>
      <c r="EU125" s="200"/>
      <c r="EV125" s="200"/>
      <c r="EW125" s="200"/>
      <c r="EX125" s="200"/>
      <c r="EY125" s="200"/>
      <c r="EZ125" s="200"/>
      <c r="FA125" s="200"/>
      <c r="FB125" s="200"/>
      <c r="FC125" s="200"/>
      <c r="FD125" s="200"/>
      <c r="FE125" s="200"/>
      <c r="FF125" s="200"/>
      <c r="FG125" s="200"/>
      <c r="FH125" s="200"/>
      <c r="FI125" s="200"/>
      <c r="FJ125" s="200"/>
      <c r="FK125" s="200"/>
      <c r="FL125" s="200"/>
      <c r="FM125" s="200"/>
      <c r="FN125" s="200"/>
      <c r="FO125" s="200"/>
      <c r="FP125" s="200"/>
      <c r="FQ125" s="200"/>
      <c r="FR125" s="200"/>
      <c r="FS125" s="200"/>
      <c r="FT125" s="200"/>
      <c r="FU125" s="200"/>
      <c r="FV125" s="200"/>
      <c r="FW125" s="200"/>
      <c r="FX125" s="200"/>
      <c r="FY125" s="200"/>
      <c r="FZ125" s="200"/>
      <c r="GA125" s="200"/>
      <c r="GB125" s="200"/>
      <c r="GC125" s="200"/>
      <c r="GD125" s="200"/>
      <c r="GE125" s="200"/>
      <c r="GF125" s="200"/>
      <c r="GG125" s="200"/>
      <c r="GH125" s="200"/>
      <c r="GI125" s="200"/>
      <c r="GJ125" s="200"/>
      <c r="GK125" s="200"/>
      <c r="GL125" s="200"/>
      <c r="GM125" s="200"/>
      <c r="GN125" s="200"/>
      <c r="GO125" s="200"/>
      <c r="GP125" s="200"/>
      <c r="GQ125" s="200"/>
      <c r="GR125" s="200"/>
      <c r="GS125" s="200"/>
      <c r="GT125" s="200"/>
      <c r="GU125" s="200"/>
      <c r="GV125" s="200"/>
      <c r="GW125" s="200"/>
      <c r="GX125" s="200"/>
      <c r="GY125" s="200"/>
      <c r="GZ125" s="200"/>
      <c r="HA125" s="200"/>
      <c r="HB125" s="200"/>
      <c r="HC125" s="200"/>
      <c r="HD125" s="200"/>
      <c r="HE125" s="200"/>
      <c r="HF125" s="200"/>
      <c r="HG125" s="200"/>
      <c r="HH125" s="200"/>
      <c r="HI125" s="200"/>
      <c r="HJ125" s="200"/>
      <c r="HK125" s="200"/>
      <c r="HL125" s="200"/>
      <c r="HM125" s="200"/>
      <c r="HN125" s="200"/>
      <c r="HO125" s="200"/>
      <c r="HP125" s="200"/>
      <c r="HQ125" s="200"/>
      <c r="HR125" s="200"/>
      <c r="HS125" s="200"/>
      <c r="HT125" s="200"/>
      <c r="HU125" s="200"/>
      <c r="HV125" s="200"/>
      <c r="HW125" s="200"/>
      <c r="HX125" s="200"/>
      <c r="HY125" s="200"/>
      <c r="HZ125" s="200"/>
      <c r="IA125" s="200"/>
      <c r="IB125" s="200"/>
      <c r="IC125" s="200"/>
      <c r="ID125" s="200"/>
      <c r="IE125" s="200"/>
      <c r="IF125" s="200"/>
      <c r="IG125" s="200"/>
      <c r="IH125" s="200"/>
      <c r="II125" s="200"/>
      <c r="IJ125" s="200"/>
      <c r="IK125" s="200"/>
      <c r="IL125" s="200"/>
      <c r="IM125" s="200"/>
      <c r="IN125" s="200"/>
      <c r="IO125" s="200"/>
      <c r="IP125" s="200"/>
      <c r="IQ125" s="200"/>
      <c r="IR125" s="200"/>
      <c r="IS125" s="200"/>
      <c r="IT125" s="200"/>
      <c r="IU125" s="200"/>
      <c r="IV125" s="200"/>
      <c r="IW125" s="200"/>
      <c r="IX125" s="200"/>
      <c r="IY125" s="200"/>
      <c r="IZ125" s="200"/>
      <c r="JA125" s="200"/>
      <c r="JB125" s="200"/>
      <c r="JC125" s="200"/>
      <c r="JD125" s="200"/>
      <c r="JE125" s="200"/>
      <c r="JF125" s="200"/>
      <c r="JG125" s="200"/>
      <c r="JH125" s="200"/>
      <c r="JI125" s="200"/>
      <c r="JJ125" s="200"/>
      <c r="JK125" s="200"/>
      <c r="JL125" s="200"/>
      <c r="JM125" s="200"/>
      <c r="JN125" s="200"/>
      <c r="JO125" s="200"/>
      <c r="JP125" s="200"/>
      <c r="JQ125" s="200"/>
      <c r="JR125" s="200"/>
      <c r="JS125" s="200"/>
      <c r="JT125" s="200"/>
      <c r="JU125" s="200"/>
      <c r="JV125" s="200"/>
      <c r="JW125" s="200"/>
      <c r="JX125" s="200"/>
      <c r="JY125" s="200"/>
      <c r="JZ125" s="200"/>
      <c r="KA125" s="200"/>
      <c r="KB125" s="200"/>
      <c r="KC125" s="200"/>
      <c r="KD125" s="200"/>
      <c r="KE125" s="200"/>
      <c r="KF125" s="200"/>
      <c r="KG125" s="200"/>
      <c r="KH125" s="200"/>
      <c r="KI125" s="200"/>
      <c r="KJ125" s="200"/>
      <c r="KK125" s="200"/>
      <c r="KL125" s="200"/>
      <c r="KM125" s="200"/>
      <c r="KN125" s="200"/>
      <c r="KO125" s="200"/>
      <c r="KP125" s="200"/>
      <c r="KQ125" s="200"/>
      <c r="KR125" s="200"/>
      <c r="KS125" s="200"/>
      <c r="KT125" s="200"/>
      <c r="KU125" s="200"/>
      <c r="KV125" s="200"/>
      <c r="KW125" s="200"/>
      <c r="KX125" s="200"/>
      <c r="KY125" s="200"/>
      <c r="KZ125" s="200"/>
      <c r="LA125" s="200"/>
      <c r="LB125" s="200"/>
      <c r="LC125" s="200"/>
      <c r="LD125" s="200"/>
      <c r="LE125" s="200"/>
      <c r="LF125" s="200"/>
      <c r="LG125" s="200"/>
      <c r="LH125" s="200"/>
      <c r="LI125" s="200"/>
      <c r="LJ125" s="200"/>
      <c r="LK125" s="200"/>
      <c r="LL125" s="200"/>
      <c r="LM125" s="200"/>
      <c r="LN125" s="200"/>
      <c r="LO125" s="200"/>
      <c r="LP125" s="200"/>
      <c r="LQ125" s="200"/>
      <c r="LR125" s="200"/>
      <c r="LS125" s="200"/>
      <c r="LT125" s="200"/>
      <c r="LU125" s="200"/>
      <c r="LV125" s="200"/>
      <c r="LW125" s="200"/>
      <c r="LX125" s="200"/>
      <c r="LY125" s="200"/>
      <c r="LZ125" s="200"/>
      <c r="MA125" s="200"/>
      <c r="MB125" s="200"/>
      <c r="MC125" s="200"/>
      <c r="MD125" s="200"/>
      <c r="ME125" s="200"/>
      <c r="MF125" s="200"/>
      <c r="MG125" s="200"/>
      <c r="MH125" s="200"/>
      <c r="MI125" s="200"/>
      <c r="MJ125" s="200"/>
      <c r="MK125" s="200"/>
      <c r="ML125" s="200"/>
      <c r="MM125" s="200"/>
      <c r="MN125" s="200"/>
      <c r="MO125" s="200"/>
      <c r="MP125" s="200"/>
      <c r="MQ125" s="200"/>
      <c r="MR125" s="200"/>
      <c r="MS125" s="200"/>
      <c r="MT125" s="200"/>
      <c r="MU125" s="200"/>
      <c r="MV125" s="200"/>
      <c r="MW125" s="200"/>
      <c r="MX125" s="200"/>
      <c r="MY125" s="200"/>
      <c r="MZ125" s="200"/>
      <c r="NA125" s="200"/>
      <c r="NB125" s="200"/>
      <c r="NC125" s="200"/>
      <c r="ND125" s="200"/>
      <c r="NE125" s="200"/>
      <c r="NF125" s="200"/>
      <c r="NG125" s="200"/>
      <c r="NH125" s="200"/>
      <c r="NI125" s="200"/>
      <c r="NJ125" s="200"/>
      <c r="NK125" s="200"/>
      <c r="NL125" s="200"/>
      <c r="NM125" s="200"/>
      <c r="NN125" s="200"/>
      <c r="NO125" s="200"/>
      <c r="NP125" s="200"/>
      <c r="NQ125" s="200"/>
      <c r="NR125" s="200"/>
      <c r="NS125" s="200"/>
      <c r="NT125" s="200"/>
      <c r="NU125" s="200"/>
      <c r="NV125" s="200"/>
      <c r="NW125" s="200"/>
      <c r="NX125" s="200"/>
      <c r="NY125" s="200"/>
      <c r="NZ125" s="200"/>
      <c r="OA125" s="200"/>
      <c r="OB125" s="200"/>
      <c r="OC125" s="200"/>
      <c r="OD125" s="200"/>
      <c r="OE125" s="200"/>
      <c r="OF125" s="200"/>
      <c r="OG125" s="200"/>
      <c r="OH125" s="200"/>
      <c r="OI125" s="200"/>
      <c r="OJ125" s="200"/>
      <c r="OK125" s="200"/>
      <c r="OL125" s="200"/>
      <c r="OM125" s="200"/>
      <c r="ON125" s="200"/>
      <c r="OO125" s="200"/>
      <c r="OP125" s="200"/>
      <c r="OQ125" s="200"/>
      <c r="OR125" s="200"/>
      <c r="OS125" s="200"/>
      <c r="OT125" s="200"/>
      <c r="OU125" s="200"/>
      <c r="OV125" s="200"/>
      <c r="OW125" s="200"/>
      <c r="OX125" s="200"/>
      <c r="OY125" s="200"/>
      <c r="OZ125" s="200"/>
      <c r="PA125" s="200"/>
      <c r="PB125" s="200"/>
      <c r="PC125" s="200"/>
      <c r="PD125" s="200"/>
      <c r="PE125" s="200"/>
      <c r="PF125" s="200"/>
      <c r="PG125" s="202"/>
    </row>
    <row r="126" ht="15.75" customHeight="1">
      <c r="B126" s="203">
        <f t="shared" si="4"/>
        <v>108</v>
      </c>
      <c r="C126" s="204" t="str">
        <f t="shared" si="5"/>
        <v/>
      </c>
      <c r="D126" s="217"/>
      <c r="E126" s="206"/>
      <c r="F126" s="207"/>
      <c r="G126" s="218"/>
      <c r="H126" s="225"/>
      <c r="I126" s="210" t="str">
        <f>IF(ISBLANK(H126),"",
IF(EXACT($J$15,"x"),
WORKDAY(G126,H126-1,Feiertage!$B$6:$B$23),G126+H126-1))</f>
        <v/>
      </c>
      <c r="J126" s="220"/>
      <c r="K126" s="221"/>
      <c r="L126" s="222"/>
      <c r="M126" s="223"/>
      <c r="N126" s="223"/>
      <c r="O126" s="223"/>
      <c r="P126" s="197" t="str">
        <f>IF(ISBLANK(O126),"",
VLOOKUP(O126,Ressourcen!$C$8:$I$25,6,FALSE)-VLOOKUP(O126,Ressourcen!$C$8:$I$25,7,FALSE))</f>
        <v/>
      </c>
      <c r="Q126" s="224"/>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200"/>
      <c r="CE126" s="200"/>
      <c r="CF126" s="200"/>
      <c r="CG126" s="200"/>
      <c r="CH126" s="200"/>
      <c r="CI126" s="200"/>
      <c r="CJ126" s="200"/>
      <c r="CK126" s="200"/>
      <c r="CL126" s="200"/>
      <c r="CM126" s="200"/>
      <c r="CN126" s="200"/>
      <c r="CO126" s="200"/>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200"/>
      <c r="DM126" s="200"/>
      <c r="DN126" s="200"/>
      <c r="DO126" s="200"/>
      <c r="DP126" s="200"/>
      <c r="DQ126" s="200"/>
      <c r="DR126" s="200"/>
      <c r="DS126" s="200"/>
      <c r="DT126" s="200"/>
      <c r="DU126" s="200"/>
      <c r="DV126" s="200"/>
      <c r="DW126" s="200"/>
      <c r="DX126" s="200"/>
      <c r="DY126" s="200"/>
      <c r="DZ126" s="200"/>
      <c r="EA126" s="200"/>
      <c r="EB126" s="200"/>
      <c r="EC126" s="200"/>
      <c r="ED126" s="200"/>
      <c r="EE126" s="200"/>
      <c r="EF126" s="200"/>
      <c r="EG126" s="200"/>
      <c r="EH126" s="200"/>
      <c r="EI126" s="200"/>
      <c r="EJ126" s="200"/>
      <c r="EK126" s="200"/>
      <c r="EL126" s="200"/>
      <c r="EM126" s="200"/>
      <c r="EN126" s="200"/>
      <c r="EO126" s="200"/>
      <c r="EP126" s="200"/>
      <c r="EQ126" s="200"/>
      <c r="ER126" s="200"/>
      <c r="ES126" s="200"/>
      <c r="ET126" s="200"/>
      <c r="EU126" s="200"/>
      <c r="EV126" s="200"/>
      <c r="EW126" s="200"/>
      <c r="EX126" s="200"/>
      <c r="EY126" s="200"/>
      <c r="EZ126" s="200"/>
      <c r="FA126" s="200"/>
      <c r="FB126" s="200"/>
      <c r="FC126" s="200"/>
      <c r="FD126" s="200"/>
      <c r="FE126" s="200"/>
      <c r="FF126" s="200"/>
      <c r="FG126" s="200"/>
      <c r="FH126" s="200"/>
      <c r="FI126" s="200"/>
      <c r="FJ126" s="200"/>
      <c r="FK126" s="200"/>
      <c r="FL126" s="200"/>
      <c r="FM126" s="200"/>
      <c r="FN126" s="200"/>
      <c r="FO126" s="200"/>
      <c r="FP126" s="200"/>
      <c r="FQ126" s="200"/>
      <c r="FR126" s="200"/>
      <c r="FS126" s="200"/>
      <c r="FT126" s="200"/>
      <c r="FU126" s="200"/>
      <c r="FV126" s="200"/>
      <c r="FW126" s="200"/>
      <c r="FX126" s="200"/>
      <c r="FY126" s="200"/>
      <c r="FZ126" s="200"/>
      <c r="GA126" s="200"/>
      <c r="GB126" s="200"/>
      <c r="GC126" s="200"/>
      <c r="GD126" s="200"/>
      <c r="GE126" s="200"/>
      <c r="GF126" s="200"/>
      <c r="GG126" s="200"/>
      <c r="GH126" s="200"/>
      <c r="GI126" s="200"/>
      <c r="GJ126" s="200"/>
      <c r="GK126" s="200"/>
      <c r="GL126" s="200"/>
      <c r="GM126" s="200"/>
      <c r="GN126" s="200"/>
      <c r="GO126" s="200"/>
      <c r="GP126" s="200"/>
      <c r="GQ126" s="200"/>
      <c r="GR126" s="200"/>
      <c r="GS126" s="200"/>
      <c r="GT126" s="200"/>
      <c r="GU126" s="200"/>
      <c r="GV126" s="200"/>
      <c r="GW126" s="200"/>
      <c r="GX126" s="200"/>
      <c r="GY126" s="200"/>
      <c r="GZ126" s="200"/>
      <c r="HA126" s="200"/>
      <c r="HB126" s="200"/>
      <c r="HC126" s="200"/>
      <c r="HD126" s="200"/>
      <c r="HE126" s="200"/>
      <c r="HF126" s="200"/>
      <c r="HG126" s="200"/>
      <c r="HH126" s="200"/>
      <c r="HI126" s="200"/>
      <c r="HJ126" s="200"/>
      <c r="HK126" s="200"/>
      <c r="HL126" s="200"/>
      <c r="HM126" s="200"/>
      <c r="HN126" s="200"/>
      <c r="HO126" s="200"/>
      <c r="HP126" s="200"/>
      <c r="HQ126" s="200"/>
      <c r="HR126" s="200"/>
      <c r="HS126" s="200"/>
      <c r="HT126" s="200"/>
      <c r="HU126" s="200"/>
      <c r="HV126" s="200"/>
      <c r="HW126" s="200"/>
      <c r="HX126" s="200"/>
      <c r="HY126" s="200"/>
      <c r="HZ126" s="200"/>
      <c r="IA126" s="200"/>
      <c r="IB126" s="200"/>
      <c r="IC126" s="200"/>
      <c r="ID126" s="200"/>
      <c r="IE126" s="200"/>
      <c r="IF126" s="200"/>
      <c r="IG126" s="200"/>
      <c r="IH126" s="200"/>
      <c r="II126" s="200"/>
      <c r="IJ126" s="200"/>
      <c r="IK126" s="200"/>
      <c r="IL126" s="200"/>
      <c r="IM126" s="200"/>
      <c r="IN126" s="200"/>
      <c r="IO126" s="200"/>
      <c r="IP126" s="200"/>
      <c r="IQ126" s="200"/>
      <c r="IR126" s="200"/>
      <c r="IS126" s="200"/>
      <c r="IT126" s="200"/>
      <c r="IU126" s="200"/>
      <c r="IV126" s="200"/>
      <c r="IW126" s="200"/>
      <c r="IX126" s="200"/>
      <c r="IY126" s="200"/>
      <c r="IZ126" s="200"/>
      <c r="JA126" s="200"/>
      <c r="JB126" s="200"/>
      <c r="JC126" s="200"/>
      <c r="JD126" s="200"/>
      <c r="JE126" s="200"/>
      <c r="JF126" s="200"/>
      <c r="JG126" s="200"/>
      <c r="JH126" s="200"/>
      <c r="JI126" s="200"/>
      <c r="JJ126" s="200"/>
      <c r="JK126" s="200"/>
      <c r="JL126" s="200"/>
      <c r="JM126" s="200"/>
      <c r="JN126" s="200"/>
      <c r="JO126" s="200"/>
      <c r="JP126" s="200"/>
      <c r="JQ126" s="200"/>
      <c r="JR126" s="200"/>
      <c r="JS126" s="200"/>
      <c r="JT126" s="200"/>
      <c r="JU126" s="200"/>
      <c r="JV126" s="200"/>
      <c r="JW126" s="200"/>
      <c r="JX126" s="200"/>
      <c r="JY126" s="200"/>
      <c r="JZ126" s="200"/>
      <c r="KA126" s="200"/>
      <c r="KB126" s="200"/>
      <c r="KC126" s="200"/>
      <c r="KD126" s="200"/>
      <c r="KE126" s="200"/>
      <c r="KF126" s="200"/>
      <c r="KG126" s="200"/>
      <c r="KH126" s="200"/>
      <c r="KI126" s="200"/>
      <c r="KJ126" s="200"/>
      <c r="KK126" s="200"/>
      <c r="KL126" s="200"/>
      <c r="KM126" s="200"/>
      <c r="KN126" s="200"/>
      <c r="KO126" s="200"/>
      <c r="KP126" s="200"/>
      <c r="KQ126" s="200"/>
      <c r="KR126" s="200"/>
      <c r="KS126" s="200"/>
      <c r="KT126" s="200"/>
      <c r="KU126" s="200"/>
      <c r="KV126" s="200"/>
      <c r="KW126" s="200"/>
      <c r="KX126" s="200"/>
      <c r="KY126" s="200"/>
      <c r="KZ126" s="200"/>
      <c r="LA126" s="200"/>
      <c r="LB126" s="200"/>
      <c r="LC126" s="200"/>
      <c r="LD126" s="200"/>
      <c r="LE126" s="200"/>
      <c r="LF126" s="200"/>
      <c r="LG126" s="200"/>
      <c r="LH126" s="200"/>
      <c r="LI126" s="200"/>
      <c r="LJ126" s="200"/>
      <c r="LK126" s="200"/>
      <c r="LL126" s="200"/>
      <c r="LM126" s="200"/>
      <c r="LN126" s="200"/>
      <c r="LO126" s="200"/>
      <c r="LP126" s="200"/>
      <c r="LQ126" s="200"/>
      <c r="LR126" s="200"/>
      <c r="LS126" s="200"/>
      <c r="LT126" s="200"/>
      <c r="LU126" s="200"/>
      <c r="LV126" s="200"/>
      <c r="LW126" s="200"/>
      <c r="LX126" s="200"/>
      <c r="LY126" s="200"/>
      <c r="LZ126" s="200"/>
      <c r="MA126" s="200"/>
      <c r="MB126" s="200"/>
      <c r="MC126" s="200"/>
      <c r="MD126" s="200"/>
      <c r="ME126" s="200"/>
      <c r="MF126" s="200"/>
      <c r="MG126" s="200"/>
      <c r="MH126" s="200"/>
      <c r="MI126" s="200"/>
      <c r="MJ126" s="200"/>
      <c r="MK126" s="200"/>
      <c r="ML126" s="200"/>
      <c r="MM126" s="200"/>
      <c r="MN126" s="200"/>
      <c r="MO126" s="200"/>
      <c r="MP126" s="200"/>
      <c r="MQ126" s="200"/>
      <c r="MR126" s="200"/>
      <c r="MS126" s="200"/>
      <c r="MT126" s="200"/>
      <c r="MU126" s="200"/>
      <c r="MV126" s="200"/>
      <c r="MW126" s="200"/>
      <c r="MX126" s="200"/>
      <c r="MY126" s="200"/>
      <c r="MZ126" s="200"/>
      <c r="NA126" s="200"/>
      <c r="NB126" s="200"/>
      <c r="NC126" s="200"/>
      <c r="ND126" s="200"/>
      <c r="NE126" s="200"/>
      <c r="NF126" s="200"/>
      <c r="NG126" s="200"/>
      <c r="NH126" s="200"/>
      <c r="NI126" s="200"/>
      <c r="NJ126" s="200"/>
      <c r="NK126" s="200"/>
      <c r="NL126" s="200"/>
      <c r="NM126" s="200"/>
      <c r="NN126" s="200"/>
      <c r="NO126" s="200"/>
      <c r="NP126" s="200"/>
      <c r="NQ126" s="200"/>
      <c r="NR126" s="200"/>
      <c r="NS126" s="200"/>
      <c r="NT126" s="200"/>
      <c r="NU126" s="200"/>
      <c r="NV126" s="200"/>
      <c r="NW126" s="200"/>
      <c r="NX126" s="200"/>
      <c r="NY126" s="200"/>
      <c r="NZ126" s="200"/>
      <c r="OA126" s="200"/>
      <c r="OB126" s="200"/>
      <c r="OC126" s="200"/>
      <c r="OD126" s="200"/>
      <c r="OE126" s="200"/>
      <c r="OF126" s="200"/>
      <c r="OG126" s="200"/>
      <c r="OH126" s="200"/>
      <c r="OI126" s="200"/>
      <c r="OJ126" s="200"/>
      <c r="OK126" s="200"/>
      <c r="OL126" s="200"/>
      <c r="OM126" s="200"/>
      <c r="ON126" s="200"/>
      <c r="OO126" s="200"/>
      <c r="OP126" s="200"/>
      <c r="OQ126" s="200"/>
      <c r="OR126" s="200"/>
      <c r="OS126" s="200"/>
      <c r="OT126" s="200"/>
      <c r="OU126" s="200"/>
      <c r="OV126" s="200"/>
      <c r="OW126" s="200"/>
      <c r="OX126" s="200"/>
      <c r="OY126" s="200"/>
      <c r="OZ126" s="200"/>
      <c r="PA126" s="200"/>
      <c r="PB126" s="200"/>
      <c r="PC126" s="200"/>
      <c r="PD126" s="200"/>
      <c r="PE126" s="200"/>
      <c r="PF126" s="200"/>
      <c r="PG126" s="202"/>
    </row>
    <row r="127" ht="15.75" customHeight="1">
      <c r="B127" s="203">
        <f t="shared" si="4"/>
        <v>109</v>
      </c>
      <c r="C127" s="204" t="str">
        <f t="shared" si="5"/>
        <v/>
      </c>
      <c r="D127" s="217"/>
      <c r="E127" s="206"/>
      <c r="F127" s="217"/>
      <c r="G127" s="218"/>
      <c r="H127" s="225"/>
      <c r="I127" s="210" t="str">
        <f>IF(ISBLANK(H127),"",
IF(EXACT($J$15,"x"),
WORKDAY(G127,H127-1,Feiertage!$B$6:$B$23),G127+H127-1))</f>
        <v/>
      </c>
      <c r="J127" s="220"/>
      <c r="K127" s="221"/>
      <c r="L127" s="222"/>
      <c r="M127" s="223"/>
      <c r="N127" s="223"/>
      <c r="O127" s="223"/>
      <c r="P127" s="197" t="str">
        <f>IF(ISBLANK(O127),"",
VLOOKUP(O127,Ressourcen!$C$8:$I$25,6,FALSE)-VLOOKUP(O127,Ressourcen!$C$8:$I$25,7,FALSE))</f>
        <v/>
      </c>
      <c r="Q127" s="224"/>
      <c r="R127" s="199"/>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200"/>
      <c r="DM127" s="200"/>
      <c r="DN127" s="200"/>
      <c r="DO127" s="200"/>
      <c r="DP127" s="200"/>
      <c r="DQ127" s="200"/>
      <c r="DR127" s="200"/>
      <c r="DS127" s="200"/>
      <c r="DT127" s="200"/>
      <c r="DU127" s="200"/>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c r="ET127" s="200"/>
      <c r="EU127" s="200"/>
      <c r="EV127" s="200"/>
      <c r="EW127" s="200"/>
      <c r="EX127" s="200"/>
      <c r="EY127" s="200"/>
      <c r="EZ127" s="200"/>
      <c r="FA127" s="200"/>
      <c r="FB127" s="200"/>
      <c r="FC127" s="200"/>
      <c r="FD127" s="200"/>
      <c r="FE127" s="200"/>
      <c r="FF127" s="200"/>
      <c r="FG127" s="200"/>
      <c r="FH127" s="200"/>
      <c r="FI127" s="200"/>
      <c r="FJ127" s="200"/>
      <c r="FK127" s="200"/>
      <c r="FL127" s="200"/>
      <c r="FM127" s="200"/>
      <c r="FN127" s="200"/>
      <c r="FO127" s="200"/>
      <c r="FP127" s="200"/>
      <c r="FQ127" s="200"/>
      <c r="FR127" s="200"/>
      <c r="FS127" s="200"/>
      <c r="FT127" s="200"/>
      <c r="FU127" s="200"/>
      <c r="FV127" s="200"/>
      <c r="FW127" s="200"/>
      <c r="FX127" s="200"/>
      <c r="FY127" s="200"/>
      <c r="FZ127" s="200"/>
      <c r="GA127" s="200"/>
      <c r="GB127" s="200"/>
      <c r="GC127" s="200"/>
      <c r="GD127" s="200"/>
      <c r="GE127" s="200"/>
      <c r="GF127" s="200"/>
      <c r="GG127" s="200"/>
      <c r="GH127" s="200"/>
      <c r="GI127" s="200"/>
      <c r="GJ127" s="200"/>
      <c r="GK127" s="200"/>
      <c r="GL127" s="200"/>
      <c r="GM127" s="200"/>
      <c r="GN127" s="200"/>
      <c r="GO127" s="200"/>
      <c r="GP127" s="200"/>
      <c r="GQ127" s="200"/>
      <c r="GR127" s="200"/>
      <c r="GS127" s="200"/>
      <c r="GT127" s="200"/>
      <c r="GU127" s="200"/>
      <c r="GV127" s="200"/>
      <c r="GW127" s="200"/>
      <c r="GX127" s="200"/>
      <c r="GY127" s="200"/>
      <c r="GZ127" s="200"/>
      <c r="HA127" s="200"/>
      <c r="HB127" s="200"/>
      <c r="HC127" s="200"/>
      <c r="HD127" s="200"/>
      <c r="HE127" s="200"/>
      <c r="HF127" s="200"/>
      <c r="HG127" s="200"/>
      <c r="HH127" s="200"/>
      <c r="HI127" s="200"/>
      <c r="HJ127" s="200"/>
      <c r="HK127" s="200"/>
      <c r="HL127" s="200"/>
      <c r="HM127" s="200"/>
      <c r="HN127" s="200"/>
      <c r="HO127" s="200"/>
      <c r="HP127" s="200"/>
      <c r="HQ127" s="200"/>
      <c r="HR127" s="200"/>
      <c r="HS127" s="200"/>
      <c r="HT127" s="200"/>
      <c r="HU127" s="200"/>
      <c r="HV127" s="200"/>
      <c r="HW127" s="200"/>
      <c r="HX127" s="200"/>
      <c r="HY127" s="200"/>
      <c r="HZ127" s="200"/>
      <c r="IA127" s="200"/>
      <c r="IB127" s="200"/>
      <c r="IC127" s="200"/>
      <c r="ID127" s="200"/>
      <c r="IE127" s="200"/>
      <c r="IF127" s="200"/>
      <c r="IG127" s="200"/>
      <c r="IH127" s="200"/>
      <c r="II127" s="200"/>
      <c r="IJ127" s="200"/>
      <c r="IK127" s="200"/>
      <c r="IL127" s="200"/>
      <c r="IM127" s="200"/>
      <c r="IN127" s="200"/>
      <c r="IO127" s="200"/>
      <c r="IP127" s="200"/>
      <c r="IQ127" s="200"/>
      <c r="IR127" s="200"/>
      <c r="IS127" s="200"/>
      <c r="IT127" s="200"/>
      <c r="IU127" s="200"/>
      <c r="IV127" s="200"/>
      <c r="IW127" s="200"/>
      <c r="IX127" s="200"/>
      <c r="IY127" s="200"/>
      <c r="IZ127" s="200"/>
      <c r="JA127" s="200"/>
      <c r="JB127" s="200"/>
      <c r="JC127" s="200"/>
      <c r="JD127" s="200"/>
      <c r="JE127" s="200"/>
      <c r="JF127" s="200"/>
      <c r="JG127" s="200"/>
      <c r="JH127" s="200"/>
      <c r="JI127" s="200"/>
      <c r="JJ127" s="200"/>
      <c r="JK127" s="200"/>
      <c r="JL127" s="200"/>
      <c r="JM127" s="200"/>
      <c r="JN127" s="200"/>
      <c r="JO127" s="200"/>
      <c r="JP127" s="200"/>
      <c r="JQ127" s="200"/>
      <c r="JR127" s="200"/>
      <c r="JS127" s="200"/>
      <c r="JT127" s="200"/>
      <c r="JU127" s="200"/>
      <c r="JV127" s="200"/>
      <c r="JW127" s="200"/>
      <c r="JX127" s="200"/>
      <c r="JY127" s="200"/>
      <c r="JZ127" s="200"/>
      <c r="KA127" s="200"/>
      <c r="KB127" s="200"/>
      <c r="KC127" s="200"/>
      <c r="KD127" s="200"/>
      <c r="KE127" s="200"/>
      <c r="KF127" s="200"/>
      <c r="KG127" s="200"/>
      <c r="KH127" s="200"/>
      <c r="KI127" s="200"/>
      <c r="KJ127" s="200"/>
      <c r="KK127" s="200"/>
      <c r="KL127" s="200"/>
      <c r="KM127" s="200"/>
      <c r="KN127" s="200"/>
      <c r="KO127" s="200"/>
      <c r="KP127" s="200"/>
      <c r="KQ127" s="200"/>
      <c r="KR127" s="200"/>
      <c r="KS127" s="200"/>
      <c r="KT127" s="200"/>
      <c r="KU127" s="200"/>
      <c r="KV127" s="200"/>
      <c r="KW127" s="200"/>
      <c r="KX127" s="200"/>
      <c r="KY127" s="200"/>
      <c r="KZ127" s="200"/>
      <c r="LA127" s="200"/>
      <c r="LB127" s="200"/>
      <c r="LC127" s="200"/>
      <c r="LD127" s="200"/>
      <c r="LE127" s="200"/>
      <c r="LF127" s="200"/>
      <c r="LG127" s="200"/>
      <c r="LH127" s="200"/>
      <c r="LI127" s="200"/>
      <c r="LJ127" s="200"/>
      <c r="LK127" s="200"/>
      <c r="LL127" s="200"/>
      <c r="LM127" s="200"/>
      <c r="LN127" s="200"/>
      <c r="LO127" s="200"/>
      <c r="LP127" s="200"/>
      <c r="LQ127" s="200"/>
      <c r="LR127" s="200"/>
      <c r="LS127" s="200"/>
      <c r="LT127" s="200"/>
      <c r="LU127" s="200"/>
      <c r="LV127" s="200"/>
      <c r="LW127" s="200"/>
      <c r="LX127" s="200"/>
      <c r="LY127" s="200"/>
      <c r="LZ127" s="200"/>
      <c r="MA127" s="200"/>
      <c r="MB127" s="200"/>
      <c r="MC127" s="200"/>
      <c r="MD127" s="200"/>
      <c r="ME127" s="200"/>
      <c r="MF127" s="200"/>
      <c r="MG127" s="200"/>
      <c r="MH127" s="200"/>
      <c r="MI127" s="200"/>
      <c r="MJ127" s="200"/>
      <c r="MK127" s="200"/>
      <c r="ML127" s="200"/>
      <c r="MM127" s="200"/>
      <c r="MN127" s="200"/>
      <c r="MO127" s="200"/>
      <c r="MP127" s="200"/>
      <c r="MQ127" s="200"/>
      <c r="MR127" s="200"/>
      <c r="MS127" s="200"/>
      <c r="MT127" s="200"/>
      <c r="MU127" s="200"/>
      <c r="MV127" s="200"/>
      <c r="MW127" s="200"/>
      <c r="MX127" s="200"/>
      <c r="MY127" s="200"/>
      <c r="MZ127" s="200"/>
      <c r="NA127" s="200"/>
      <c r="NB127" s="200"/>
      <c r="NC127" s="200"/>
      <c r="ND127" s="200"/>
      <c r="NE127" s="200"/>
      <c r="NF127" s="200"/>
      <c r="NG127" s="200"/>
      <c r="NH127" s="200"/>
      <c r="NI127" s="200"/>
      <c r="NJ127" s="200"/>
      <c r="NK127" s="200"/>
      <c r="NL127" s="200"/>
      <c r="NM127" s="200"/>
      <c r="NN127" s="200"/>
      <c r="NO127" s="200"/>
      <c r="NP127" s="200"/>
      <c r="NQ127" s="200"/>
      <c r="NR127" s="200"/>
      <c r="NS127" s="200"/>
      <c r="NT127" s="200"/>
      <c r="NU127" s="200"/>
      <c r="NV127" s="200"/>
      <c r="NW127" s="200"/>
      <c r="NX127" s="200"/>
      <c r="NY127" s="200"/>
      <c r="NZ127" s="200"/>
      <c r="OA127" s="200"/>
      <c r="OB127" s="200"/>
      <c r="OC127" s="200"/>
      <c r="OD127" s="200"/>
      <c r="OE127" s="200"/>
      <c r="OF127" s="200"/>
      <c r="OG127" s="200"/>
      <c r="OH127" s="200"/>
      <c r="OI127" s="200"/>
      <c r="OJ127" s="200"/>
      <c r="OK127" s="200"/>
      <c r="OL127" s="200"/>
      <c r="OM127" s="200"/>
      <c r="ON127" s="200"/>
      <c r="OO127" s="200"/>
      <c r="OP127" s="200"/>
      <c r="OQ127" s="200"/>
      <c r="OR127" s="200"/>
      <c r="OS127" s="200"/>
      <c r="OT127" s="200"/>
      <c r="OU127" s="200"/>
      <c r="OV127" s="200"/>
      <c r="OW127" s="200"/>
      <c r="OX127" s="200"/>
      <c r="OY127" s="200"/>
      <c r="OZ127" s="200"/>
      <c r="PA127" s="200"/>
      <c r="PB127" s="200"/>
      <c r="PC127" s="200"/>
      <c r="PD127" s="200"/>
      <c r="PE127" s="200"/>
      <c r="PF127" s="200"/>
      <c r="PG127" s="202"/>
    </row>
    <row r="128" ht="15.75" customHeight="1">
      <c r="B128" s="203">
        <f t="shared" si="4"/>
        <v>110</v>
      </c>
      <c r="C128" s="204" t="str">
        <f t="shared" si="5"/>
        <v/>
      </c>
      <c r="D128" s="217"/>
      <c r="E128" s="206"/>
      <c r="F128" s="207"/>
      <c r="G128" s="218"/>
      <c r="H128" s="225"/>
      <c r="I128" s="210" t="str">
        <f>IF(ISBLANK(H128),"",
IF(EXACT($J$15,"x"),
WORKDAY(G128,H128-1,Feiertage!$B$6:$B$23),G128+H128-1))</f>
        <v/>
      </c>
      <c r="J128" s="220"/>
      <c r="K128" s="221"/>
      <c r="L128" s="222"/>
      <c r="M128" s="223"/>
      <c r="N128" s="223"/>
      <c r="O128" s="223"/>
      <c r="P128" s="197" t="str">
        <f>IF(ISBLANK(O128),"",
VLOOKUP(O128,Ressourcen!$C$8:$I$25,6,FALSE)-VLOOKUP(O128,Ressourcen!$C$8:$I$25,7,FALSE))</f>
        <v/>
      </c>
      <c r="Q128" s="224"/>
      <c r="R128" s="199"/>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0"/>
      <c r="DR128" s="200"/>
      <c r="DS128" s="200"/>
      <c r="DT128" s="200"/>
      <c r="DU128" s="200"/>
      <c r="DV128" s="200"/>
      <c r="DW128" s="200"/>
      <c r="DX128" s="200"/>
      <c r="DY128" s="200"/>
      <c r="DZ128" s="200"/>
      <c r="EA128" s="200"/>
      <c r="EB128" s="200"/>
      <c r="EC128" s="200"/>
      <c r="ED128" s="200"/>
      <c r="EE128" s="200"/>
      <c r="EF128" s="200"/>
      <c r="EG128" s="200"/>
      <c r="EH128" s="200"/>
      <c r="EI128" s="200"/>
      <c r="EJ128" s="200"/>
      <c r="EK128" s="200"/>
      <c r="EL128" s="200"/>
      <c r="EM128" s="200"/>
      <c r="EN128" s="200"/>
      <c r="EO128" s="200"/>
      <c r="EP128" s="200"/>
      <c r="EQ128" s="200"/>
      <c r="ER128" s="200"/>
      <c r="ES128" s="200"/>
      <c r="ET128" s="200"/>
      <c r="EU128" s="200"/>
      <c r="EV128" s="200"/>
      <c r="EW128" s="200"/>
      <c r="EX128" s="200"/>
      <c r="EY128" s="200"/>
      <c r="EZ128" s="200"/>
      <c r="FA128" s="200"/>
      <c r="FB128" s="200"/>
      <c r="FC128" s="200"/>
      <c r="FD128" s="200"/>
      <c r="FE128" s="200"/>
      <c r="FF128" s="200"/>
      <c r="FG128" s="200"/>
      <c r="FH128" s="200"/>
      <c r="FI128" s="200"/>
      <c r="FJ128" s="200"/>
      <c r="FK128" s="200"/>
      <c r="FL128" s="200"/>
      <c r="FM128" s="200"/>
      <c r="FN128" s="200"/>
      <c r="FO128" s="200"/>
      <c r="FP128" s="200"/>
      <c r="FQ128" s="200"/>
      <c r="FR128" s="200"/>
      <c r="FS128" s="200"/>
      <c r="FT128" s="200"/>
      <c r="FU128" s="200"/>
      <c r="FV128" s="200"/>
      <c r="FW128" s="200"/>
      <c r="FX128" s="200"/>
      <c r="FY128" s="200"/>
      <c r="FZ128" s="200"/>
      <c r="GA128" s="200"/>
      <c r="GB128" s="200"/>
      <c r="GC128" s="200"/>
      <c r="GD128" s="200"/>
      <c r="GE128" s="200"/>
      <c r="GF128" s="200"/>
      <c r="GG128" s="200"/>
      <c r="GH128" s="200"/>
      <c r="GI128" s="200"/>
      <c r="GJ128" s="200"/>
      <c r="GK128" s="200"/>
      <c r="GL128" s="200"/>
      <c r="GM128" s="200"/>
      <c r="GN128" s="200"/>
      <c r="GO128" s="200"/>
      <c r="GP128" s="200"/>
      <c r="GQ128" s="200"/>
      <c r="GR128" s="200"/>
      <c r="GS128" s="200"/>
      <c r="GT128" s="200"/>
      <c r="GU128" s="200"/>
      <c r="GV128" s="200"/>
      <c r="GW128" s="200"/>
      <c r="GX128" s="200"/>
      <c r="GY128" s="200"/>
      <c r="GZ128" s="200"/>
      <c r="HA128" s="200"/>
      <c r="HB128" s="200"/>
      <c r="HC128" s="200"/>
      <c r="HD128" s="200"/>
      <c r="HE128" s="200"/>
      <c r="HF128" s="200"/>
      <c r="HG128" s="200"/>
      <c r="HH128" s="200"/>
      <c r="HI128" s="200"/>
      <c r="HJ128" s="200"/>
      <c r="HK128" s="200"/>
      <c r="HL128" s="200"/>
      <c r="HM128" s="200"/>
      <c r="HN128" s="200"/>
      <c r="HO128" s="200"/>
      <c r="HP128" s="200"/>
      <c r="HQ128" s="200"/>
      <c r="HR128" s="200"/>
      <c r="HS128" s="200"/>
      <c r="HT128" s="200"/>
      <c r="HU128" s="200"/>
      <c r="HV128" s="200"/>
      <c r="HW128" s="200"/>
      <c r="HX128" s="200"/>
      <c r="HY128" s="200"/>
      <c r="HZ128" s="200"/>
      <c r="IA128" s="200"/>
      <c r="IB128" s="200"/>
      <c r="IC128" s="200"/>
      <c r="ID128" s="200"/>
      <c r="IE128" s="200"/>
      <c r="IF128" s="200"/>
      <c r="IG128" s="200"/>
      <c r="IH128" s="200"/>
      <c r="II128" s="200"/>
      <c r="IJ128" s="200"/>
      <c r="IK128" s="200"/>
      <c r="IL128" s="200"/>
      <c r="IM128" s="200"/>
      <c r="IN128" s="200"/>
      <c r="IO128" s="200"/>
      <c r="IP128" s="200"/>
      <c r="IQ128" s="200"/>
      <c r="IR128" s="200"/>
      <c r="IS128" s="200"/>
      <c r="IT128" s="200"/>
      <c r="IU128" s="200"/>
      <c r="IV128" s="200"/>
      <c r="IW128" s="200"/>
      <c r="IX128" s="200"/>
      <c r="IY128" s="200"/>
      <c r="IZ128" s="200"/>
      <c r="JA128" s="200"/>
      <c r="JB128" s="200"/>
      <c r="JC128" s="200"/>
      <c r="JD128" s="200"/>
      <c r="JE128" s="200"/>
      <c r="JF128" s="200"/>
      <c r="JG128" s="200"/>
      <c r="JH128" s="200"/>
      <c r="JI128" s="200"/>
      <c r="JJ128" s="200"/>
      <c r="JK128" s="200"/>
      <c r="JL128" s="200"/>
      <c r="JM128" s="200"/>
      <c r="JN128" s="200"/>
      <c r="JO128" s="200"/>
      <c r="JP128" s="200"/>
      <c r="JQ128" s="200"/>
      <c r="JR128" s="200"/>
      <c r="JS128" s="200"/>
      <c r="JT128" s="200"/>
      <c r="JU128" s="200"/>
      <c r="JV128" s="200"/>
      <c r="JW128" s="200"/>
      <c r="JX128" s="200"/>
      <c r="JY128" s="200"/>
      <c r="JZ128" s="200"/>
      <c r="KA128" s="200"/>
      <c r="KB128" s="200"/>
      <c r="KC128" s="200"/>
      <c r="KD128" s="200"/>
      <c r="KE128" s="200"/>
      <c r="KF128" s="200"/>
      <c r="KG128" s="200"/>
      <c r="KH128" s="200"/>
      <c r="KI128" s="200"/>
      <c r="KJ128" s="200"/>
      <c r="KK128" s="200"/>
      <c r="KL128" s="200"/>
      <c r="KM128" s="200"/>
      <c r="KN128" s="200"/>
      <c r="KO128" s="200"/>
      <c r="KP128" s="200"/>
      <c r="KQ128" s="200"/>
      <c r="KR128" s="200"/>
      <c r="KS128" s="200"/>
      <c r="KT128" s="200"/>
      <c r="KU128" s="200"/>
      <c r="KV128" s="200"/>
      <c r="KW128" s="200"/>
      <c r="KX128" s="200"/>
      <c r="KY128" s="200"/>
      <c r="KZ128" s="200"/>
      <c r="LA128" s="200"/>
      <c r="LB128" s="200"/>
      <c r="LC128" s="200"/>
      <c r="LD128" s="200"/>
      <c r="LE128" s="200"/>
      <c r="LF128" s="200"/>
      <c r="LG128" s="200"/>
      <c r="LH128" s="200"/>
      <c r="LI128" s="200"/>
      <c r="LJ128" s="200"/>
      <c r="LK128" s="200"/>
      <c r="LL128" s="200"/>
      <c r="LM128" s="200"/>
      <c r="LN128" s="200"/>
      <c r="LO128" s="200"/>
      <c r="LP128" s="200"/>
      <c r="LQ128" s="200"/>
      <c r="LR128" s="200"/>
      <c r="LS128" s="200"/>
      <c r="LT128" s="200"/>
      <c r="LU128" s="200"/>
      <c r="LV128" s="200"/>
      <c r="LW128" s="200"/>
      <c r="LX128" s="200"/>
      <c r="LY128" s="200"/>
      <c r="LZ128" s="200"/>
      <c r="MA128" s="200"/>
      <c r="MB128" s="200"/>
      <c r="MC128" s="200"/>
      <c r="MD128" s="200"/>
      <c r="ME128" s="200"/>
      <c r="MF128" s="200"/>
      <c r="MG128" s="200"/>
      <c r="MH128" s="200"/>
      <c r="MI128" s="200"/>
      <c r="MJ128" s="200"/>
      <c r="MK128" s="200"/>
      <c r="ML128" s="200"/>
      <c r="MM128" s="200"/>
      <c r="MN128" s="200"/>
      <c r="MO128" s="200"/>
      <c r="MP128" s="200"/>
      <c r="MQ128" s="200"/>
      <c r="MR128" s="200"/>
      <c r="MS128" s="200"/>
      <c r="MT128" s="200"/>
      <c r="MU128" s="200"/>
      <c r="MV128" s="200"/>
      <c r="MW128" s="200"/>
      <c r="MX128" s="200"/>
      <c r="MY128" s="200"/>
      <c r="MZ128" s="200"/>
      <c r="NA128" s="200"/>
      <c r="NB128" s="200"/>
      <c r="NC128" s="200"/>
      <c r="ND128" s="200"/>
      <c r="NE128" s="200"/>
      <c r="NF128" s="200"/>
      <c r="NG128" s="200"/>
      <c r="NH128" s="200"/>
      <c r="NI128" s="200"/>
      <c r="NJ128" s="200"/>
      <c r="NK128" s="200"/>
      <c r="NL128" s="200"/>
      <c r="NM128" s="200"/>
      <c r="NN128" s="200"/>
      <c r="NO128" s="200"/>
      <c r="NP128" s="200"/>
      <c r="NQ128" s="200"/>
      <c r="NR128" s="200"/>
      <c r="NS128" s="200"/>
      <c r="NT128" s="200"/>
      <c r="NU128" s="200"/>
      <c r="NV128" s="200"/>
      <c r="NW128" s="200"/>
      <c r="NX128" s="200"/>
      <c r="NY128" s="200"/>
      <c r="NZ128" s="200"/>
      <c r="OA128" s="200"/>
      <c r="OB128" s="200"/>
      <c r="OC128" s="200"/>
      <c r="OD128" s="200"/>
      <c r="OE128" s="200"/>
      <c r="OF128" s="200"/>
      <c r="OG128" s="200"/>
      <c r="OH128" s="200"/>
      <c r="OI128" s="200"/>
      <c r="OJ128" s="200"/>
      <c r="OK128" s="200"/>
      <c r="OL128" s="200"/>
      <c r="OM128" s="200"/>
      <c r="ON128" s="200"/>
      <c r="OO128" s="200"/>
      <c r="OP128" s="200"/>
      <c r="OQ128" s="200"/>
      <c r="OR128" s="200"/>
      <c r="OS128" s="200"/>
      <c r="OT128" s="200"/>
      <c r="OU128" s="200"/>
      <c r="OV128" s="200"/>
      <c r="OW128" s="200"/>
      <c r="OX128" s="200"/>
      <c r="OY128" s="200"/>
      <c r="OZ128" s="200"/>
      <c r="PA128" s="200"/>
      <c r="PB128" s="200"/>
      <c r="PC128" s="200"/>
      <c r="PD128" s="200"/>
      <c r="PE128" s="200"/>
      <c r="PF128" s="200"/>
      <c r="PG128" s="202"/>
    </row>
    <row r="129" ht="15.75" customHeight="1">
      <c r="B129" s="203">
        <f t="shared" si="4"/>
        <v>111</v>
      </c>
      <c r="C129" s="204" t="str">
        <f t="shared" si="5"/>
        <v/>
      </c>
      <c r="D129" s="217"/>
      <c r="E129" s="206"/>
      <c r="F129" s="217"/>
      <c r="G129" s="218"/>
      <c r="H129" s="225"/>
      <c r="I129" s="210" t="str">
        <f>IF(ISBLANK(H129),"",
IF(EXACT($J$15,"x"),
WORKDAY(G129,H129-1,Feiertage!$B$6:$B$23),G129+H129-1))</f>
        <v/>
      </c>
      <c r="J129" s="220"/>
      <c r="K129" s="221"/>
      <c r="L129" s="222"/>
      <c r="M129" s="223"/>
      <c r="N129" s="223"/>
      <c r="O129" s="223"/>
      <c r="P129" s="197" t="str">
        <f>IF(ISBLANK(O129),"",
VLOOKUP(O129,Ressourcen!$C$8:$I$25,6,FALSE)-VLOOKUP(O129,Ressourcen!$C$8:$I$25,7,FALSE))</f>
        <v/>
      </c>
      <c r="Q129" s="224"/>
      <c r="R129" s="199"/>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0"/>
      <c r="DR129" s="200"/>
      <c r="DS129" s="200"/>
      <c r="DT129" s="200"/>
      <c r="DU129" s="200"/>
      <c r="DV129" s="200"/>
      <c r="DW129" s="200"/>
      <c r="DX129" s="200"/>
      <c r="DY129" s="200"/>
      <c r="DZ129" s="200"/>
      <c r="EA129" s="200"/>
      <c r="EB129" s="200"/>
      <c r="EC129" s="200"/>
      <c r="ED129" s="200"/>
      <c r="EE129" s="200"/>
      <c r="EF129" s="200"/>
      <c r="EG129" s="200"/>
      <c r="EH129" s="200"/>
      <c r="EI129" s="200"/>
      <c r="EJ129" s="200"/>
      <c r="EK129" s="200"/>
      <c r="EL129" s="200"/>
      <c r="EM129" s="200"/>
      <c r="EN129" s="200"/>
      <c r="EO129" s="200"/>
      <c r="EP129" s="200"/>
      <c r="EQ129" s="200"/>
      <c r="ER129" s="200"/>
      <c r="ES129" s="200"/>
      <c r="ET129" s="200"/>
      <c r="EU129" s="200"/>
      <c r="EV129" s="200"/>
      <c r="EW129" s="200"/>
      <c r="EX129" s="200"/>
      <c r="EY129" s="200"/>
      <c r="EZ129" s="200"/>
      <c r="FA129" s="200"/>
      <c r="FB129" s="200"/>
      <c r="FC129" s="200"/>
      <c r="FD129" s="200"/>
      <c r="FE129" s="200"/>
      <c r="FF129" s="200"/>
      <c r="FG129" s="200"/>
      <c r="FH129" s="200"/>
      <c r="FI129" s="200"/>
      <c r="FJ129" s="200"/>
      <c r="FK129" s="200"/>
      <c r="FL129" s="200"/>
      <c r="FM129" s="200"/>
      <c r="FN129" s="200"/>
      <c r="FO129" s="200"/>
      <c r="FP129" s="200"/>
      <c r="FQ129" s="200"/>
      <c r="FR129" s="200"/>
      <c r="FS129" s="200"/>
      <c r="FT129" s="200"/>
      <c r="FU129" s="200"/>
      <c r="FV129" s="200"/>
      <c r="FW129" s="200"/>
      <c r="FX129" s="200"/>
      <c r="FY129" s="200"/>
      <c r="FZ129" s="200"/>
      <c r="GA129" s="200"/>
      <c r="GB129" s="200"/>
      <c r="GC129" s="200"/>
      <c r="GD129" s="200"/>
      <c r="GE129" s="200"/>
      <c r="GF129" s="200"/>
      <c r="GG129" s="200"/>
      <c r="GH129" s="200"/>
      <c r="GI129" s="200"/>
      <c r="GJ129" s="200"/>
      <c r="GK129" s="200"/>
      <c r="GL129" s="200"/>
      <c r="GM129" s="200"/>
      <c r="GN129" s="200"/>
      <c r="GO129" s="200"/>
      <c r="GP129" s="200"/>
      <c r="GQ129" s="200"/>
      <c r="GR129" s="200"/>
      <c r="GS129" s="200"/>
      <c r="GT129" s="200"/>
      <c r="GU129" s="200"/>
      <c r="GV129" s="200"/>
      <c r="GW129" s="200"/>
      <c r="GX129" s="200"/>
      <c r="GY129" s="200"/>
      <c r="GZ129" s="200"/>
      <c r="HA129" s="200"/>
      <c r="HB129" s="200"/>
      <c r="HC129" s="200"/>
      <c r="HD129" s="200"/>
      <c r="HE129" s="200"/>
      <c r="HF129" s="200"/>
      <c r="HG129" s="200"/>
      <c r="HH129" s="200"/>
      <c r="HI129" s="200"/>
      <c r="HJ129" s="200"/>
      <c r="HK129" s="200"/>
      <c r="HL129" s="200"/>
      <c r="HM129" s="200"/>
      <c r="HN129" s="200"/>
      <c r="HO129" s="200"/>
      <c r="HP129" s="200"/>
      <c r="HQ129" s="200"/>
      <c r="HR129" s="200"/>
      <c r="HS129" s="200"/>
      <c r="HT129" s="200"/>
      <c r="HU129" s="200"/>
      <c r="HV129" s="200"/>
      <c r="HW129" s="200"/>
      <c r="HX129" s="200"/>
      <c r="HY129" s="200"/>
      <c r="HZ129" s="200"/>
      <c r="IA129" s="200"/>
      <c r="IB129" s="200"/>
      <c r="IC129" s="200"/>
      <c r="ID129" s="200"/>
      <c r="IE129" s="200"/>
      <c r="IF129" s="200"/>
      <c r="IG129" s="200"/>
      <c r="IH129" s="200"/>
      <c r="II129" s="200"/>
      <c r="IJ129" s="200"/>
      <c r="IK129" s="200"/>
      <c r="IL129" s="200"/>
      <c r="IM129" s="200"/>
      <c r="IN129" s="200"/>
      <c r="IO129" s="200"/>
      <c r="IP129" s="200"/>
      <c r="IQ129" s="200"/>
      <c r="IR129" s="200"/>
      <c r="IS129" s="200"/>
      <c r="IT129" s="200"/>
      <c r="IU129" s="200"/>
      <c r="IV129" s="200"/>
      <c r="IW129" s="200"/>
      <c r="IX129" s="200"/>
      <c r="IY129" s="200"/>
      <c r="IZ129" s="200"/>
      <c r="JA129" s="200"/>
      <c r="JB129" s="200"/>
      <c r="JC129" s="200"/>
      <c r="JD129" s="200"/>
      <c r="JE129" s="200"/>
      <c r="JF129" s="200"/>
      <c r="JG129" s="200"/>
      <c r="JH129" s="200"/>
      <c r="JI129" s="200"/>
      <c r="JJ129" s="200"/>
      <c r="JK129" s="200"/>
      <c r="JL129" s="200"/>
      <c r="JM129" s="200"/>
      <c r="JN129" s="200"/>
      <c r="JO129" s="200"/>
      <c r="JP129" s="200"/>
      <c r="JQ129" s="200"/>
      <c r="JR129" s="200"/>
      <c r="JS129" s="200"/>
      <c r="JT129" s="200"/>
      <c r="JU129" s="200"/>
      <c r="JV129" s="200"/>
      <c r="JW129" s="200"/>
      <c r="JX129" s="200"/>
      <c r="JY129" s="200"/>
      <c r="JZ129" s="200"/>
      <c r="KA129" s="200"/>
      <c r="KB129" s="200"/>
      <c r="KC129" s="200"/>
      <c r="KD129" s="200"/>
      <c r="KE129" s="200"/>
      <c r="KF129" s="200"/>
      <c r="KG129" s="200"/>
      <c r="KH129" s="200"/>
      <c r="KI129" s="200"/>
      <c r="KJ129" s="200"/>
      <c r="KK129" s="200"/>
      <c r="KL129" s="200"/>
      <c r="KM129" s="200"/>
      <c r="KN129" s="200"/>
      <c r="KO129" s="200"/>
      <c r="KP129" s="200"/>
      <c r="KQ129" s="200"/>
      <c r="KR129" s="200"/>
      <c r="KS129" s="200"/>
      <c r="KT129" s="200"/>
      <c r="KU129" s="200"/>
      <c r="KV129" s="200"/>
      <c r="KW129" s="200"/>
      <c r="KX129" s="200"/>
      <c r="KY129" s="200"/>
      <c r="KZ129" s="200"/>
      <c r="LA129" s="200"/>
      <c r="LB129" s="200"/>
      <c r="LC129" s="200"/>
      <c r="LD129" s="200"/>
      <c r="LE129" s="200"/>
      <c r="LF129" s="200"/>
      <c r="LG129" s="200"/>
      <c r="LH129" s="200"/>
      <c r="LI129" s="200"/>
      <c r="LJ129" s="200"/>
      <c r="LK129" s="200"/>
      <c r="LL129" s="200"/>
      <c r="LM129" s="200"/>
      <c r="LN129" s="200"/>
      <c r="LO129" s="200"/>
      <c r="LP129" s="200"/>
      <c r="LQ129" s="200"/>
      <c r="LR129" s="200"/>
      <c r="LS129" s="200"/>
      <c r="LT129" s="200"/>
      <c r="LU129" s="200"/>
      <c r="LV129" s="200"/>
      <c r="LW129" s="200"/>
      <c r="LX129" s="200"/>
      <c r="LY129" s="200"/>
      <c r="LZ129" s="200"/>
      <c r="MA129" s="200"/>
      <c r="MB129" s="200"/>
      <c r="MC129" s="200"/>
      <c r="MD129" s="200"/>
      <c r="ME129" s="200"/>
      <c r="MF129" s="200"/>
      <c r="MG129" s="200"/>
      <c r="MH129" s="200"/>
      <c r="MI129" s="200"/>
      <c r="MJ129" s="200"/>
      <c r="MK129" s="200"/>
      <c r="ML129" s="200"/>
      <c r="MM129" s="200"/>
      <c r="MN129" s="200"/>
      <c r="MO129" s="200"/>
      <c r="MP129" s="200"/>
      <c r="MQ129" s="200"/>
      <c r="MR129" s="200"/>
      <c r="MS129" s="200"/>
      <c r="MT129" s="200"/>
      <c r="MU129" s="200"/>
      <c r="MV129" s="200"/>
      <c r="MW129" s="200"/>
      <c r="MX129" s="200"/>
      <c r="MY129" s="200"/>
      <c r="MZ129" s="200"/>
      <c r="NA129" s="200"/>
      <c r="NB129" s="200"/>
      <c r="NC129" s="200"/>
      <c r="ND129" s="200"/>
      <c r="NE129" s="200"/>
      <c r="NF129" s="200"/>
      <c r="NG129" s="200"/>
      <c r="NH129" s="200"/>
      <c r="NI129" s="200"/>
      <c r="NJ129" s="200"/>
      <c r="NK129" s="200"/>
      <c r="NL129" s="200"/>
      <c r="NM129" s="200"/>
      <c r="NN129" s="200"/>
      <c r="NO129" s="200"/>
      <c r="NP129" s="200"/>
      <c r="NQ129" s="200"/>
      <c r="NR129" s="200"/>
      <c r="NS129" s="200"/>
      <c r="NT129" s="200"/>
      <c r="NU129" s="200"/>
      <c r="NV129" s="200"/>
      <c r="NW129" s="200"/>
      <c r="NX129" s="200"/>
      <c r="NY129" s="200"/>
      <c r="NZ129" s="200"/>
      <c r="OA129" s="200"/>
      <c r="OB129" s="200"/>
      <c r="OC129" s="200"/>
      <c r="OD129" s="200"/>
      <c r="OE129" s="200"/>
      <c r="OF129" s="200"/>
      <c r="OG129" s="200"/>
      <c r="OH129" s="200"/>
      <c r="OI129" s="200"/>
      <c r="OJ129" s="200"/>
      <c r="OK129" s="200"/>
      <c r="OL129" s="200"/>
      <c r="OM129" s="200"/>
      <c r="ON129" s="200"/>
      <c r="OO129" s="200"/>
      <c r="OP129" s="200"/>
      <c r="OQ129" s="200"/>
      <c r="OR129" s="200"/>
      <c r="OS129" s="200"/>
      <c r="OT129" s="200"/>
      <c r="OU129" s="200"/>
      <c r="OV129" s="200"/>
      <c r="OW129" s="200"/>
      <c r="OX129" s="200"/>
      <c r="OY129" s="200"/>
      <c r="OZ129" s="200"/>
      <c r="PA129" s="200"/>
      <c r="PB129" s="200"/>
      <c r="PC129" s="200"/>
      <c r="PD129" s="200"/>
      <c r="PE129" s="200"/>
      <c r="PF129" s="200"/>
      <c r="PG129" s="202"/>
    </row>
    <row r="130" ht="15.75" customHeight="1">
      <c r="B130" s="203">
        <f t="shared" si="4"/>
        <v>112</v>
      </c>
      <c r="C130" s="204" t="str">
        <f t="shared" si="5"/>
        <v/>
      </c>
      <c r="D130" s="217"/>
      <c r="E130" s="206"/>
      <c r="F130" s="207"/>
      <c r="G130" s="218"/>
      <c r="H130" s="225"/>
      <c r="I130" s="210" t="str">
        <f>IF(ISBLANK(H130),"",
IF(EXACT($J$15,"x"),
WORKDAY(G130,H130-1,Feiertage!$B$6:$B$23),G130+H130-1))</f>
        <v/>
      </c>
      <c r="J130" s="220"/>
      <c r="K130" s="221"/>
      <c r="L130" s="222"/>
      <c r="M130" s="223"/>
      <c r="N130" s="223"/>
      <c r="O130" s="223"/>
      <c r="P130" s="197" t="str">
        <f>IF(ISBLANK(O130),"",
VLOOKUP(O130,Ressourcen!$C$8:$I$25,6,FALSE)-VLOOKUP(O130,Ressourcen!$C$8:$I$25,7,FALSE))</f>
        <v/>
      </c>
      <c r="Q130" s="224"/>
      <c r="R130" s="199"/>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0"/>
      <c r="DR130" s="200"/>
      <c r="DS130" s="200"/>
      <c r="DT130" s="200"/>
      <c r="DU130" s="200"/>
      <c r="DV130" s="200"/>
      <c r="DW130" s="200"/>
      <c r="DX130" s="200"/>
      <c r="DY130" s="200"/>
      <c r="DZ130" s="200"/>
      <c r="EA130" s="200"/>
      <c r="EB130" s="200"/>
      <c r="EC130" s="200"/>
      <c r="ED130" s="200"/>
      <c r="EE130" s="200"/>
      <c r="EF130" s="200"/>
      <c r="EG130" s="200"/>
      <c r="EH130" s="200"/>
      <c r="EI130" s="200"/>
      <c r="EJ130" s="200"/>
      <c r="EK130" s="200"/>
      <c r="EL130" s="200"/>
      <c r="EM130" s="200"/>
      <c r="EN130" s="200"/>
      <c r="EO130" s="200"/>
      <c r="EP130" s="200"/>
      <c r="EQ130" s="200"/>
      <c r="ER130" s="200"/>
      <c r="ES130" s="200"/>
      <c r="ET130" s="200"/>
      <c r="EU130" s="200"/>
      <c r="EV130" s="200"/>
      <c r="EW130" s="200"/>
      <c r="EX130" s="200"/>
      <c r="EY130" s="200"/>
      <c r="EZ130" s="200"/>
      <c r="FA130" s="200"/>
      <c r="FB130" s="200"/>
      <c r="FC130" s="200"/>
      <c r="FD130" s="200"/>
      <c r="FE130" s="200"/>
      <c r="FF130" s="200"/>
      <c r="FG130" s="200"/>
      <c r="FH130" s="200"/>
      <c r="FI130" s="200"/>
      <c r="FJ130" s="200"/>
      <c r="FK130" s="200"/>
      <c r="FL130" s="200"/>
      <c r="FM130" s="200"/>
      <c r="FN130" s="200"/>
      <c r="FO130" s="200"/>
      <c r="FP130" s="200"/>
      <c r="FQ130" s="200"/>
      <c r="FR130" s="200"/>
      <c r="FS130" s="200"/>
      <c r="FT130" s="200"/>
      <c r="FU130" s="200"/>
      <c r="FV130" s="200"/>
      <c r="FW130" s="200"/>
      <c r="FX130" s="200"/>
      <c r="FY130" s="200"/>
      <c r="FZ130" s="200"/>
      <c r="GA130" s="200"/>
      <c r="GB130" s="200"/>
      <c r="GC130" s="200"/>
      <c r="GD130" s="200"/>
      <c r="GE130" s="200"/>
      <c r="GF130" s="200"/>
      <c r="GG130" s="200"/>
      <c r="GH130" s="200"/>
      <c r="GI130" s="200"/>
      <c r="GJ130" s="200"/>
      <c r="GK130" s="200"/>
      <c r="GL130" s="200"/>
      <c r="GM130" s="200"/>
      <c r="GN130" s="200"/>
      <c r="GO130" s="200"/>
      <c r="GP130" s="200"/>
      <c r="GQ130" s="200"/>
      <c r="GR130" s="200"/>
      <c r="GS130" s="200"/>
      <c r="GT130" s="200"/>
      <c r="GU130" s="200"/>
      <c r="GV130" s="200"/>
      <c r="GW130" s="200"/>
      <c r="GX130" s="200"/>
      <c r="GY130" s="200"/>
      <c r="GZ130" s="200"/>
      <c r="HA130" s="200"/>
      <c r="HB130" s="200"/>
      <c r="HC130" s="200"/>
      <c r="HD130" s="200"/>
      <c r="HE130" s="200"/>
      <c r="HF130" s="200"/>
      <c r="HG130" s="200"/>
      <c r="HH130" s="200"/>
      <c r="HI130" s="200"/>
      <c r="HJ130" s="200"/>
      <c r="HK130" s="200"/>
      <c r="HL130" s="200"/>
      <c r="HM130" s="200"/>
      <c r="HN130" s="200"/>
      <c r="HO130" s="200"/>
      <c r="HP130" s="200"/>
      <c r="HQ130" s="200"/>
      <c r="HR130" s="200"/>
      <c r="HS130" s="200"/>
      <c r="HT130" s="200"/>
      <c r="HU130" s="200"/>
      <c r="HV130" s="200"/>
      <c r="HW130" s="200"/>
      <c r="HX130" s="200"/>
      <c r="HY130" s="200"/>
      <c r="HZ130" s="200"/>
      <c r="IA130" s="200"/>
      <c r="IB130" s="200"/>
      <c r="IC130" s="200"/>
      <c r="ID130" s="200"/>
      <c r="IE130" s="200"/>
      <c r="IF130" s="200"/>
      <c r="IG130" s="200"/>
      <c r="IH130" s="200"/>
      <c r="II130" s="200"/>
      <c r="IJ130" s="200"/>
      <c r="IK130" s="200"/>
      <c r="IL130" s="200"/>
      <c r="IM130" s="200"/>
      <c r="IN130" s="200"/>
      <c r="IO130" s="200"/>
      <c r="IP130" s="200"/>
      <c r="IQ130" s="200"/>
      <c r="IR130" s="200"/>
      <c r="IS130" s="200"/>
      <c r="IT130" s="200"/>
      <c r="IU130" s="200"/>
      <c r="IV130" s="200"/>
      <c r="IW130" s="200"/>
      <c r="IX130" s="200"/>
      <c r="IY130" s="200"/>
      <c r="IZ130" s="200"/>
      <c r="JA130" s="200"/>
      <c r="JB130" s="200"/>
      <c r="JC130" s="200"/>
      <c r="JD130" s="200"/>
      <c r="JE130" s="200"/>
      <c r="JF130" s="200"/>
      <c r="JG130" s="200"/>
      <c r="JH130" s="200"/>
      <c r="JI130" s="200"/>
      <c r="JJ130" s="200"/>
      <c r="JK130" s="200"/>
      <c r="JL130" s="200"/>
      <c r="JM130" s="200"/>
      <c r="JN130" s="200"/>
      <c r="JO130" s="200"/>
      <c r="JP130" s="200"/>
      <c r="JQ130" s="200"/>
      <c r="JR130" s="200"/>
      <c r="JS130" s="200"/>
      <c r="JT130" s="200"/>
      <c r="JU130" s="200"/>
      <c r="JV130" s="200"/>
      <c r="JW130" s="200"/>
      <c r="JX130" s="200"/>
      <c r="JY130" s="200"/>
      <c r="JZ130" s="200"/>
      <c r="KA130" s="200"/>
      <c r="KB130" s="200"/>
      <c r="KC130" s="200"/>
      <c r="KD130" s="200"/>
      <c r="KE130" s="200"/>
      <c r="KF130" s="200"/>
      <c r="KG130" s="200"/>
      <c r="KH130" s="200"/>
      <c r="KI130" s="200"/>
      <c r="KJ130" s="200"/>
      <c r="KK130" s="200"/>
      <c r="KL130" s="200"/>
      <c r="KM130" s="200"/>
      <c r="KN130" s="200"/>
      <c r="KO130" s="200"/>
      <c r="KP130" s="200"/>
      <c r="KQ130" s="200"/>
      <c r="KR130" s="200"/>
      <c r="KS130" s="200"/>
      <c r="KT130" s="200"/>
      <c r="KU130" s="200"/>
      <c r="KV130" s="200"/>
      <c r="KW130" s="200"/>
      <c r="KX130" s="200"/>
      <c r="KY130" s="200"/>
      <c r="KZ130" s="200"/>
      <c r="LA130" s="200"/>
      <c r="LB130" s="200"/>
      <c r="LC130" s="200"/>
      <c r="LD130" s="200"/>
      <c r="LE130" s="200"/>
      <c r="LF130" s="200"/>
      <c r="LG130" s="200"/>
      <c r="LH130" s="200"/>
      <c r="LI130" s="200"/>
      <c r="LJ130" s="200"/>
      <c r="LK130" s="200"/>
      <c r="LL130" s="200"/>
      <c r="LM130" s="200"/>
      <c r="LN130" s="200"/>
      <c r="LO130" s="200"/>
      <c r="LP130" s="200"/>
      <c r="LQ130" s="200"/>
      <c r="LR130" s="200"/>
      <c r="LS130" s="200"/>
      <c r="LT130" s="200"/>
      <c r="LU130" s="200"/>
      <c r="LV130" s="200"/>
      <c r="LW130" s="200"/>
      <c r="LX130" s="200"/>
      <c r="LY130" s="200"/>
      <c r="LZ130" s="200"/>
      <c r="MA130" s="200"/>
      <c r="MB130" s="200"/>
      <c r="MC130" s="200"/>
      <c r="MD130" s="200"/>
      <c r="ME130" s="200"/>
      <c r="MF130" s="200"/>
      <c r="MG130" s="200"/>
      <c r="MH130" s="200"/>
      <c r="MI130" s="200"/>
      <c r="MJ130" s="200"/>
      <c r="MK130" s="200"/>
      <c r="ML130" s="200"/>
      <c r="MM130" s="200"/>
      <c r="MN130" s="200"/>
      <c r="MO130" s="200"/>
      <c r="MP130" s="200"/>
      <c r="MQ130" s="200"/>
      <c r="MR130" s="200"/>
      <c r="MS130" s="200"/>
      <c r="MT130" s="200"/>
      <c r="MU130" s="200"/>
      <c r="MV130" s="200"/>
      <c r="MW130" s="200"/>
      <c r="MX130" s="200"/>
      <c r="MY130" s="200"/>
      <c r="MZ130" s="200"/>
      <c r="NA130" s="200"/>
      <c r="NB130" s="200"/>
      <c r="NC130" s="200"/>
      <c r="ND130" s="200"/>
      <c r="NE130" s="200"/>
      <c r="NF130" s="200"/>
      <c r="NG130" s="200"/>
      <c r="NH130" s="200"/>
      <c r="NI130" s="200"/>
      <c r="NJ130" s="200"/>
      <c r="NK130" s="200"/>
      <c r="NL130" s="200"/>
      <c r="NM130" s="200"/>
      <c r="NN130" s="200"/>
      <c r="NO130" s="200"/>
      <c r="NP130" s="200"/>
      <c r="NQ130" s="200"/>
      <c r="NR130" s="200"/>
      <c r="NS130" s="200"/>
      <c r="NT130" s="200"/>
      <c r="NU130" s="200"/>
      <c r="NV130" s="200"/>
      <c r="NW130" s="200"/>
      <c r="NX130" s="200"/>
      <c r="NY130" s="200"/>
      <c r="NZ130" s="200"/>
      <c r="OA130" s="200"/>
      <c r="OB130" s="200"/>
      <c r="OC130" s="200"/>
      <c r="OD130" s="200"/>
      <c r="OE130" s="200"/>
      <c r="OF130" s="200"/>
      <c r="OG130" s="200"/>
      <c r="OH130" s="200"/>
      <c r="OI130" s="200"/>
      <c r="OJ130" s="200"/>
      <c r="OK130" s="200"/>
      <c r="OL130" s="200"/>
      <c r="OM130" s="200"/>
      <c r="ON130" s="200"/>
      <c r="OO130" s="200"/>
      <c r="OP130" s="200"/>
      <c r="OQ130" s="200"/>
      <c r="OR130" s="200"/>
      <c r="OS130" s="200"/>
      <c r="OT130" s="200"/>
      <c r="OU130" s="200"/>
      <c r="OV130" s="200"/>
      <c r="OW130" s="200"/>
      <c r="OX130" s="200"/>
      <c r="OY130" s="200"/>
      <c r="OZ130" s="200"/>
      <c r="PA130" s="200"/>
      <c r="PB130" s="200"/>
      <c r="PC130" s="200"/>
      <c r="PD130" s="200"/>
      <c r="PE130" s="200"/>
      <c r="PF130" s="200"/>
      <c r="PG130" s="202"/>
    </row>
    <row r="131" ht="15.75" customHeight="1">
      <c r="B131" s="203">
        <f t="shared" si="4"/>
        <v>113</v>
      </c>
      <c r="C131" s="204" t="str">
        <f t="shared" si="5"/>
        <v/>
      </c>
      <c r="D131" s="217"/>
      <c r="E131" s="206"/>
      <c r="F131" s="217"/>
      <c r="G131" s="218"/>
      <c r="H131" s="225"/>
      <c r="I131" s="210" t="str">
        <f>IF(ISBLANK(H131),"",
IF(EXACT($J$15,"x"),
WORKDAY(G131,H131-1,Feiertage!$B$6:$B$23),G131+H131-1))</f>
        <v/>
      </c>
      <c r="J131" s="220"/>
      <c r="K131" s="221"/>
      <c r="L131" s="222"/>
      <c r="M131" s="223"/>
      <c r="N131" s="223"/>
      <c r="O131" s="223"/>
      <c r="P131" s="197" t="str">
        <f>IF(ISBLANK(O131),"",
VLOOKUP(O131,Ressourcen!$C$8:$I$25,6,FALSE)-VLOOKUP(O131,Ressourcen!$C$8:$I$25,7,FALSE))</f>
        <v/>
      </c>
      <c r="Q131" s="224"/>
      <c r="R131" s="199"/>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200"/>
      <c r="EV131" s="200"/>
      <c r="EW131" s="200"/>
      <c r="EX131" s="200"/>
      <c r="EY131" s="200"/>
      <c r="EZ131" s="200"/>
      <c r="FA131" s="200"/>
      <c r="FB131" s="200"/>
      <c r="FC131" s="200"/>
      <c r="FD131" s="200"/>
      <c r="FE131" s="200"/>
      <c r="FF131" s="200"/>
      <c r="FG131" s="200"/>
      <c r="FH131" s="200"/>
      <c r="FI131" s="200"/>
      <c r="FJ131" s="200"/>
      <c r="FK131" s="200"/>
      <c r="FL131" s="200"/>
      <c r="FM131" s="200"/>
      <c r="FN131" s="200"/>
      <c r="FO131" s="200"/>
      <c r="FP131" s="200"/>
      <c r="FQ131" s="200"/>
      <c r="FR131" s="200"/>
      <c r="FS131" s="200"/>
      <c r="FT131" s="200"/>
      <c r="FU131" s="200"/>
      <c r="FV131" s="200"/>
      <c r="FW131" s="200"/>
      <c r="FX131" s="200"/>
      <c r="FY131" s="200"/>
      <c r="FZ131" s="200"/>
      <c r="GA131" s="200"/>
      <c r="GB131" s="200"/>
      <c r="GC131" s="200"/>
      <c r="GD131" s="200"/>
      <c r="GE131" s="200"/>
      <c r="GF131" s="200"/>
      <c r="GG131" s="200"/>
      <c r="GH131" s="200"/>
      <c r="GI131" s="200"/>
      <c r="GJ131" s="200"/>
      <c r="GK131" s="200"/>
      <c r="GL131" s="200"/>
      <c r="GM131" s="200"/>
      <c r="GN131" s="200"/>
      <c r="GO131" s="200"/>
      <c r="GP131" s="200"/>
      <c r="GQ131" s="200"/>
      <c r="GR131" s="200"/>
      <c r="GS131" s="200"/>
      <c r="GT131" s="200"/>
      <c r="GU131" s="200"/>
      <c r="GV131" s="200"/>
      <c r="GW131" s="200"/>
      <c r="GX131" s="200"/>
      <c r="GY131" s="200"/>
      <c r="GZ131" s="200"/>
      <c r="HA131" s="200"/>
      <c r="HB131" s="200"/>
      <c r="HC131" s="200"/>
      <c r="HD131" s="200"/>
      <c r="HE131" s="200"/>
      <c r="HF131" s="200"/>
      <c r="HG131" s="200"/>
      <c r="HH131" s="200"/>
      <c r="HI131" s="200"/>
      <c r="HJ131" s="200"/>
      <c r="HK131" s="200"/>
      <c r="HL131" s="200"/>
      <c r="HM131" s="200"/>
      <c r="HN131" s="200"/>
      <c r="HO131" s="200"/>
      <c r="HP131" s="200"/>
      <c r="HQ131" s="200"/>
      <c r="HR131" s="200"/>
      <c r="HS131" s="200"/>
      <c r="HT131" s="200"/>
      <c r="HU131" s="200"/>
      <c r="HV131" s="200"/>
      <c r="HW131" s="200"/>
      <c r="HX131" s="200"/>
      <c r="HY131" s="200"/>
      <c r="HZ131" s="200"/>
      <c r="IA131" s="200"/>
      <c r="IB131" s="200"/>
      <c r="IC131" s="200"/>
      <c r="ID131" s="200"/>
      <c r="IE131" s="200"/>
      <c r="IF131" s="200"/>
      <c r="IG131" s="200"/>
      <c r="IH131" s="200"/>
      <c r="II131" s="200"/>
      <c r="IJ131" s="200"/>
      <c r="IK131" s="200"/>
      <c r="IL131" s="200"/>
      <c r="IM131" s="200"/>
      <c r="IN131" s="200"/>
      <c r="IO131" s="200"/>
      <c r="IP131" s="200"/>
      <c r="IQ131" s="200"/>
      <c r="IR131" s="200"/>
      <c r="IS131" s="200"/>
      <c r="IT131" s="200"/>
      <c r="IU131" s="200"/>
      <c r="IV131" s="200"/>
      <c r="IW131" s="200"/>
      <c r="IX131" s="200"/>
      <c r="IY131" s="200"/>
      <c r="IZ131" s="200"/>
      <c r="JA131" s="200"/>
      <c r="JB131" s="200"/>
      <c r="JC131" s="200"/>
      <c r="JD131" s="200"/>
      <c r="JE131" s="200"/>
      <c r="JF131" s="200"/>
      <c r="JG131" s="200"/>
      <c r="JH131" s="200"/>
      <c r="JI131" s="200"/>
      <c r="JJ131" s="200"/>
      <c r="JK131" s="200"/>
      <c r="JL131" s="200"/>
      <c r="JM131" s="200"/>
      <c r="JN131" s="200"/>
      <c r="JO131" s="200"/>
      <c r="JP131" s="200"/>
      <c r="JQ131" s="200"/>
      <c r="JR131" s="200"/>
      <c r="JS131" s="200"/>
      <c r="JT131" s="200"/>
      <c r="JU131" s="200"/>
      <c r="JV131" s="200"/>
      <c r="JW131" s="200"/>
      <c r="JX131" s="200"/>
      <c r="JY131" s="200"/>
      <c r="JZ131" s="200"/>
      <c r="KA131" s="200"/>
      <c r="KB131" s="200"/>
      <c r="KC131" s="200"/>
      <c r="KD131" s="200"/>
      <c r="KE131" s="200"/>
      <c r="KF131" s="200"/>
      <c r="KG131" s="200"/>
      <c r="KH131" s="200"/>
      <c r="KI131" s="200"/>
      <c r="KJ131" s="200"/>
      <c r="KK131" s="200"/>
      <c r="KL131" s="200"/>
      <c r="KM131" s="200"/>
      <c r="KN131" s="200"/>
      <c r="KO131" s="200"/>
      <c r="KP131" s="200"/>
      <c r="KQ131" s="200"/>
      <c r="KR131" s="200"/>
      <c r="KS131" s="200"/>
      <c r="KT131" s="200"/>
      <c r="KU131" s="200"/>
      <c r="KV131" s="200"/>
      <c r="KW131" s="200"/>
      <c r="KX131" s="200"/>
      <c r="KY131" s="200"/>
      <c r="KZ131" s="200"/>
      <c r="LA131" s="200"/>
      <c r="LB131" s="200"/>
      <c r="LC131" s="200"/>
      <c r="LD131" s="200"/>
      <c r="LE131" s="200"/>
      <c r="LF131" s="200"/>
      <c r="LG131" s="200"/>
      <c r="LH131" s="200"/>
      <c r="LI131" s="200"/>
      <c r="LJ131" s="200"/>
      <c r="LK131" s="200"/>
      <c r="LL131" s="200"/>
      <c r="LM131" s="200"/>
      <c r="LN131" s="200"/>
      <c r="LO131" s="200"/>
      <c r="LP131" s="200"/>
      <c r="LQ131" s="200"/>
      <c r="LR131" s="200"/>
      <c r="LS131" s="200"/>
      <c r="LT131" s="200"/>
      <c r="LU131" s="200"/>
      <c r="LV131" s="200"/>
      <c r="LW131" s="200"/>
      <c r="LX131" s="200"/>
      <c r="LY131" s="200"/>
      <c r="LZ131" s="200"/>
      <c r="MA131" s="200"/>
      <c r="MB131" s="200"/>
      <c r="MC131" s="200"/>
      <c r="MD131" s="200"/>
      <c r="ME131" s="200"/>
      <c r="MF131" s="200"/>
      <c r="MG131" s="200"/>
      <c r="MH131" s="200"/>
      <c r="MI131" s="200"/>
      <c r="MJ131" s="200"/>
      <c r="MK131" s="200"/>
      <c r="ML131" s="200"/>
      <c r="MM131" s="200"/>
      <c r="MN131" s="200"/>
      <c r="MO131" s="200"/>
      <c r="MP131" s="200"/>
      <c r="MQ131" s="200"/>
      <c r="MR131" s="200"/>
      <c r="MS131" s="200"/>
      <c r="MT131" s="200"/>
      <c r="MU131" s="200"/>
      <c r="MV131" s="200"/>
      <c r="MW131" s="200"/>
      <c r="MX131" s="200"/>
      <c r="MY131" s="200"/>
      <c r="MZ131" s="200"/>
      <c r="NA131" s="200"/>
      <c r="NB131" s="200"/>
      <c r="NC131" s="200"/>
      <c r="ND131" s="200"/>
      <c r="NE131" s="200"/>
      <c r="NF131" s="200"/>
      <c r="NG131" s="200"/>
      <c r="NH131" s="200"/>
      <c r="NI131" s="200"/>
      <c r="NJ131" s="200"/>
      <c r="NK131" s="200"/>
      <c r="NL131" s="200"/>
      <c r="NM131" s="200"/>
      <c r="NN131" s="200"/>
      <c r="NO131" s="200"/>
      <c r="NP131" s="200"/>
      <c r="NQ131" s="200"/>
      <c r="NR131" s="200"/>
      <c r="NS131" s="200"/>
      <c r="NT131" s="200"/>
      <c r="NU131" s="200"/>
      <c r="NV131" s="200"/>
      <c r="NW131" s="200"/>
      <c r="NX131" s="200"/>
      <c r="NY131" s="200"/>
      <c r="NZ131" s="200"/>
      <c r="OA131" s="200"/>
      <c r="OB131" s="200"/>
      <c r="OC131" s="200"/>
      <c r="OD131" s="200"/>
      <c r="OE131" s="200"/>
      <c r="OF131" s="200"/>
      <c r="OG131" s="200"/>
      <c r="OH131" s="200"/>
      <c r="OI131" s="200"/>
      <c r="OJ131" s="200"/>
      <c r="OK131" s="200"/>
      <c r="OL131" s="200"/>
      <c r="OM131" s="200"/>
      <c r="ON131" s="200"/>
      <c r="OO131" s="200"/>
      <c r="OP131" s="200"/>
      <c r="OQ131" s="200"/>
      <c r="OR131" s="200"/>
      <c r="OS131" s="200"/>
      <c r="OT131" s="200"/>
      <c r="OU131" s="200"/>
      <c r="OV131" s="200"/>
      <c r="OW131" s="200"/>
      <c r="OX131" s="200"/>
      <c r="OY131" s="200"/>
      <c r="OZ131" s="200"/>
      <c r="PA131" s="200"/>
      <c r="PB131" s="200"/>
      <c r="PC131" s="200"/>
      <c r="PD131" s="200"/>
      <c r="PE131" s="200"/>
      <c r="PF131" s="200"/>
      <c r="PG131" s="202"/>
    </row>
    <row r="132" ht="15.75" customHeight="1">
      <c r="B132" s="203">
        <f t="shared" si="4"/>
        <v>114</v>
      </c>
      <c r="C132" s="204" t="str">
        <f t="shared" si="5"/>
        <v/>
      </c>
      <c r="D132" s="217"/>
      <c r="E132" s="206"/>
      <c r="F132" s="207"/>
      <c r="G132" s="218"/>
      <c r="H132" s="225"/>
      <c r="I132" s="210" t="str">
        <f>IF(ISBLANK(H132),"",
IF(EXACT($J$15,"x"),
WORKDAY(G132,H132-1,Feiertage!$B$6:$B$23),G132+H132-1))</f>
        <v/>
      </c>
      <c r="J132" s="220"/>
      <c r="K132" s="221"/>
      <c r="L132" s="222"/>
      <c r="M132" s="223"/>
      <c r="N132" s="223"/>
      <c r="O132" s="223"/>
      <c r="P132" s="197" t="str">
        <f>IF(ISBLANK(O132),"",
VLOOKUP(O132,Ressourcen!$C$8:$I$25,6,FALSE)-VLOOKUP(O132,Ressourcen!$C$8:$I$25,7,FALSE))</f>
        <v/>
      </c>
      <c r="Q132" s="224"/>
      <c r="R132" s="199"/>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0"/>
      <c r="BR132" s="200"/>
      <c r="BS132" s="200"/>
      <c r="BT132" s="200"/>
      <c r="BU132" s="200"/>
      <c r="BV132" s="200"/>
      <c r="BW132" s="200"/>
      <c r="BX132" s="200"/>
      <c r="BY132" s="200"/>
      <c r="BZ132" s="200"/>
      <c r="CA132" s="200"/>
      <c r="CB132" s="200"/>
      <c r="CC132" s="200"/>
      <c r="CD132" s="200"/>
      <c r="CE132" s="200"/>
      <c r="CF132" s="200"/>
      <c r="CG132" s="200"/>
      <c r="CH132" s="200"/>
      <c r="CI132" s="200"/>
      <c r="CJ132" s="200"/>
      <c r="CK132" s="200"/>
      <c r="CL132" s="200"/>
      <c r="CM132" s="200"/>
      <c r="CN132" s="200"/>
      <c r="CO132" s="200"/>
      <c r="CP132" s="200"/>
      <c r="CQ132" s="200"/>
      <c r="CR132" s="200"/>
      <c r="CS132" s="200"/>
      <c r="CT132" s="200"/>
      <c r="CU132" s="200"/>
      <c r="CV132" s="200"/>
      <c r="CW132" s="200"/>
      <c r="CX132" s="200"/>
      <c r="CY132" s="200"/>
      <c r="CZ132" s="200"/>
      <c r="DA132" s="200"/>
      <c r="DB132" s="200"/>
      <c r="DC132" s="200"/>
      <c r="DD132" s="200"/>
      <c r="DE132" s="200"/>
      <c r="DF132" s="200"/>
      <c r="DG132" s="200"/>
      <c r="DH132" s="200"/>
      <c r="DI132" s="200"/>
      <c r="DJ132" s="200"/>
      <c r="DK132" s="200"/>
      <c r="DL132" s="200"/>
      <c r="DM132" s="200"/>
      <c r="DN132" s="200"/>
      <c r="DO132" s="200"/>
      <c r="DP132" s="200"/>
      <c r="DQ132" s="200"/>
      <c r="DR132" s="200"/>
      <c r="DS132" s="200"/>
      <c r="DT132" s="200"/>
      <c r="DU132" s="200"/>
      <c r="DV132" s="200"/>
      <c r="DW132" s="200"/>
      <c r="DX132" s="200"/>
      <c r="DY132" s="200"/>
      <c r="DZ132" s="200"/>
      <c r="EA132" s="200"/>
      <c r="EB132" s="200"/>
      <c r="EC132" s="200"/>
      <c r="ED132" s="200"/>
      <c r="EE132" s="200"/>
      <c r="EF132" s="200"/>
      <c r="EG132" s="200"/>
      <c r="EH132" s="200"/>
      <c r="EI132" s="200"/>
      <c r="EJ132" s="200"/>
      <c r="EK132" s="200"/>
      <c r="EL132" s="200"/>
      <c r="EM132" s="200"/>
      <c r="EN132" s="200"/>
      <c r="EO132" s="200"/>
      <c r="EP132" s="200"/>
      <c r="EQ132" s="200"/>
      <c r="ER132" s="200"/>
      <c r="ES132" s="200"/>
      <c r="ET132" s="200"/>
      <c r="EU132" s="200"/>
      <c r="EV132" s="200"/>
      <c r="EW132" s="200"/>
      <c r="EX132" s="200"/>
      <c r="EY132" s="200"/>
      <c r="EZ132" s="200"/>
      <c r="FA132" s="200"/>
      <c r="FB132" s="200"/>
      <c r="FC132" s="200"/>
      <c r="FD132" s="200"/>
      <c r="FE132" s="200"/>
      <c r="FF132" s="200"/>
      <c r="FG132" s="200"/>
      <c r="FH132" s="200"/>
      <c r="FI132" s="200"/>
      <c r="FJ132" s="200"/>
      <c r="FK132" s="200"/>
      <c r="FL132" s="200"/>
      <c r="FM132" s="200"/>
      <c r="FN132" s="200"/>
      <c r="FO132" s="200"/>
      <c r="FP132" s="200"/>
      <c r="FQ132" s="200"/>
      <c r="FR132" s="200"/>
      <c r="FS132" s="200"/>
      <c r="FT132" s="200"/>
      <c r="FU132" s="200"/>
      <c r="FV132" s="200"/>
      <c r="FW132" s="200"/>
      <c r="FX132" s="200"/>
      <c r="FY132" s="200"/>
      <c r="FZ132" s="200"/>
      <c r="GA132" s="200"/>
      <c r="GB132" s="200"/>
      <c r="GC132" s="200"/>
      <c r="GD132" s="200"/>
      <c r="GE132" s="200"/>
      <c r="GF132" s="200"/>
      <c r="GG132" s="200"/>
      <c r="GH132" s="200"/>
      <c r="GI132" s="200"/>
      <c r="GJ132" s="200"/>
      <c r="GK132" s="200"/>
      <c r="GL132" s="200"/>
      <c r="GM132" s="200"/>
      <c r="GN132" s="200"/>
      <c r="GO132" s="200"/>
      <c r="GP132" s="200"/>
      <c r="GQ132" s="200"/>
      <c r="GR132" s="200"/>
      <c r="GS132" s="200"/>
      <c r="GT132" s="200"/>
      <c r="GU132" s="200"/>
      <c r="GV132" s="200"/>
      <c r="GW132" s="200"/>
      <c r="GX132" s="200"/>
      <c r="GY132" s="200"/>
      <c r="GZ132" s="200"/>
      <c r="HA132" s="200"/>
      <c r="HB132" s="200"/>
      <c r="HC132" s="200"/>
      <c r="HD132" s="200"/>
      <c r="HE132" s="200"/>
      <c r="HF132" s="200"/>
      <c r="HG132" s="200"/>
      <c r="HH132" s="200"/>
      <c r="HI132" s="200"/>
      <c r="HJ132" s="200"/>
      <c r="HK132" s="200"/>
      <c r="HL132" s="200"/>
      <c r="HM132" s="200"/>
      <c r="HN132" s="200"/>
      <c r="HO132" s="200"/>
      <c r="HP132" s="200"/>
      <c r="HQ132" s="200"/>
      <c r="HR132" s="200"/>
      <c r="HS132" s="200"/>
      <c r="HT132" s="200"/>
      <c r="HU132" s="200"/>
      <c r="HV132" s="200"/>
      <c r="HW132" s="200"/>
      <c r="HX132" s="200"/>
      <c r="HY132" s="200"/>
      <c r="HZ132" s="200"/>
      <c r="IA132" s="200"/>
      <c r="IB132" s="200"/>
      <c r="IC132" s="200"/>
      <c r="ID132" s="200"/>
      <c r="IE132" s="200"/>
      <c r="IF132" s="200"/>
      <c r="IG132" s="200"/>
      <c r="IH132" s="200"/>
      <c r="II132" s="200"/>
      <c r="IJ132" s="200"/>
      <c r="IK132" s="200"/>
      <c r="IL132" s="200"/>
      <c r="IM132" s="200"/>
      <c r="IN132" s="200"/>
      <c r="IO132" s="200"/>
      <c r="IP132" s="200"/>
      <c r="IQ132" s="200"/>
      <c r="IR132" s="200"/>
      <c r="IS132" s="200"/>
      <c r="IT132" s="200"/>
      <c r="IU132" s="200"/>
      <c r="IV132" s="200"/>
      <c r="IW132" s="200"/>
      <c r="IX132" s="200"/>
      <c r="IY132" s="200"/>
      <c r="IZ132" s="200"/>
      <c r="JA132" s="200"/>
      <c r="JB132" s="200"/>
      <c r="JC132" s="200"/>
      <c r="JD132" s="200"/>
      <c r="JE132" s="200"/>
      <c r="JF132" s="200"/>
      <c r="JG132" s="200"/>
      <c r="JH132" s="200"/>
      <c r="JI132" s="200"/>
      <c r="JJ132" s="200"/>
      <c r="JK132" s="200"/>
      <c r="JL132" s="200"/>
      <c r="JM132" s="200"/>
      <c r="JN132" s="200"/>
      <c r="JO132" s="200"/>
      <c r="JP132" s="200"/>
      <c r="JQ132" s="200"/>
      <c r="JR132" s="200"/>
      <c r="JS132" s="200"/>
      <c r="JT132" s="200"/>
      <c r="JU132" s="200"/>
      <c r="JV132" s="200"/>
      <c r="JW132" s="200"/>
      <c r="JX132" s="200"/>
      <c r="JY132" s="200"/>
      <c r="JZ132" s="200"/>
      <c r="KA132" s="200"/>
      <c r="KB132" s="200"/>
      <c r="KC132" s="200"/>
      <c r="KD132" s="200"/>
      <c r="KE132" s="200"/>
      <c r="KF132" s="200"/>
      <c r="KG132" s="200"/>
      <c r="KH132" s="200"/>
      <c r="KI132" s="200"/>
      <c r="KJ132" s="200"/>
      <c r="KK132" s="200"/>
      <c r="KL132" s="200"/>
      <c r="KM132" s="200"/>
      <c r="KN132" s="200"/>
      <c r="KO132" s="200"/>
      <c r="KP132" s="200"/>
      <c r="KQ132" s="200"/>
      <c r="KR132" s="200"/>
      <c r="KS132" s="200"/>
      <c r="KT132" s="200"/>
      <c r="KU132" s="200"/>
      <c r="KV132" s="200"/>
      <c r="KW132" s="200"/>
      <c r="KX132" s="200"/>
      <c r="KY132" s="200"/>
      <c r="KZ132" s="200"/>
      <c r="LA132" s="200"/>
      <c r="LB132" s="200"/>
      <c r="LC132" s="200"/>
      <c r="LD132" s="200"/>
      <c r="LE132" s="200"/>
      <c r="LF132" s="200"/>
      <c r="LG132" s="200"/>
      <c r="LH132" s="200"/>
      <c r="LI132" s="200"/>
      <c r="LJ132" s="200"/>
      <c r="LK132" s="200"/>
      <c r="LL132" s="200"/>
      <c r="LM132" s="200"/>
      <c r="LN132" s="200"/>
      <c r="LO132" s="200"/>
      <c r="LP132" s="200"/>
      <c r="LQ132" s="200"/>
      <c r="LR132" s="200"/>
      <c r="LS132" s="200"/>
      <c r="LT132" s="200"/>
      <c r="LU132" s="200"/>
      <c r="LV132" s="200"/>
      <c r="LW132" s="200"/>
      <c r="LX132" s="200"/>
      <c r="LY132" s="200"/>
      <c r="LZ132" s="200"/>
      <c r="MA132" s="200"/>
      <c r="MB132" s="200"/>
      <c r="MC132" s="200"/>
      <c r="MD132" s="200"/>
      <c r="ME132" s="200"/>
      <c r="MF132" s="200"/>
      <c r="MG132" s="200"/>
      <c r="MH132" s="200"/>
      <c r="MI132" s="200"/>
      <c r="MJ132" s="200"/>
      <c r="MK132" s="200"/>
      <c r="ML132" s="200"/>
      <c r="MM132" s="200"/>
      <c r="MN132" s="200"/>
      <c r="MO132" s="200"/>
      <c r="MP132" s="200"/>
      <c r="MQ132" s="200"/>
      <c r="MR132" s="200"/>
      <c r="MS132" s="200"/>
      <c r="MT132" s="200"/>
      <c r="MU132" s="200"/>
      <c r="MV132" s="200"/>
      <c r="MW132" s="200"/>
      <c r="MX132" s="200"/>
      <c r="MY132" s="200"/>
      <c r="MZ132" s="200"/>
      <c r="NA132" s="200"/>
      <c r="NB132" s="200"/>
      <c r="NC132" s="200"/>
      <c r="ND132" s="200"/>
      <c r="NE132" s="200"/>
      <c r="NF132" s="200"/>
      <c r="NG132" s="200"/>
      <c r="NH132" s="200"/>
      <c r="NI132" s="200"/>
      <c r="NJ132" s="200"/>
      <c r="NK132" s="200"/>
      <c r="NL132" s="200"/>
      <c r="NM132" s="200"/>
      <c r="NN132" s="200"/>
      <c r="NO132" s="200"/>
      <c r="NP132" s="200"/>
      <c r="NQ132" s="200"/>
      <c r="NR132" s="200"/>
      <c r="NS132" s="200"/>
      <c r="NT132" s="200"/>
      <c r="NU132" s="200"/>
      <c r="NV132" s="200"/>
      <c r="NW132" s="200"/>
      <c r="NX132" s="200"/>
      <c r="NY132" s="200"/>
      <c r="NZ132" s="200"/>
      <c r="OA132" s="200"/>
      <c r="OB132" s="200"/>
      <c r="OC132" s="200"/>
      <c r="OD132" s="200"/>
      <c r="OE132" s="200"/>
      <c r="OF132" s="200"/>
      <c r="OG132" s="200"/>
      <c r="OH132" s="200"/>
      <c r="OI132" s="200"/>
      <c r="OJ132" s="200"/>
      <c r="OK132" s="200"/>
      <c r="OL132" s="200"/>
      <c r="OM132" s="200"/>
      <c r="ON132" s="200"/>
      <c r="OO132" s="200"/>
      <c r="OP132" s="200"/>
      <c r="OQ132" s="200"/>
      <c r="OR132" s="200"/>
      <c r="OS132" s="200"/>
      <c r="OT132" s="200"/>
      <c r="OU132" s="200"/>
      <c r="OV132" s="200"/>
      <c r="OW132" s="200"/>
      <c r="OX132" s="200"/>
      <c r="OY132" s="200"/>
      <c r="OZ132" s="200"/>
      <c r="PA132" s="200"/>
      <c r="PB132" s="200"/>
      <c r="PC132" s="200"/>
      <c r="PD132" s="200"/>
      <c r="PE132" s="200"/>
      <c r="PF132" s="200"/>
      <c r="PG132" s="202"/>
    </row>
    <row r="133" ht="15.75" customHeight="1">
      <c r="B133" s="203">
        <f t="shared" si="4"/>
        <v>115</v>
      </c>
      <c r="C133" s="204" t="str">
        <f t="shared" si="5"/>
        <v/>
      </c>
      <c r="D133" s="217"/>
      <c r="E133" s="206"/>
      <c r="F133" s="217"/>
      <c r="G133" s="218"/>
      <c r="H133" s="225"/>
      <c r="I133" s="210" t="str">
        <f>IF(ISBLANK(H133),"",
IF(EXACT($J$15,"x"),
WORKDAY(G133,H133-1,Feiertage!$B$6:$B$23),G133+H133-1))</f>
        <v/>
      </c>
      <c r="J133" s="220"/>
      <c r="K133" s="221"/>
      <c r="L133" s="222"/>
      <c r="M133" s="223"/>
      <c r="N133" s="223"/>
      <c r="O133" s="223"/>
      <c r="P133" s="197" t="str">
        <f>IF(ISBLANK(O133),"",
VLOOKUP(O133,Ressourcen!$C$8:$I$25,6,FALSE)-VLOOKUP(O133,Ressourcen!$C$8:$I$25,7,FALSE))</f>
        <v/>
      </c>
      <c r="Q133" s="224"/>
      <c r="R133" s="199"/>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c r="FN133" s="200"/>
      <c r="FO133" s="200"/>
      <c r="FP133" s="200"/>
      <c r="FQ133" s="200"/>
      <c r="FR133" s="200"/>
      <c r="FS133" s="200"/>
      <c r="FT133" s="200"/>
      <c r="FU133" s="200"/>
      <c r="FV133" s="200"/>
      <c r="FW133" s="200"/>
      <c r="FX133" s="200"/>
      <c r="FY133" s="200"/>
      <c r="FZ133" s="200"/>
      <c r="GA133" s="200"/>
      <c r="GB133" s="200"/>
      <c r="GC133" s="200"/>
      <c r="GD133" s="200"/>
      <c r="GE133" s="200"/>
      <c r="GF133" s="200"/>
      <c r="GG133" s="200"/>
      <c r="GH133" s="200"/>
      <c r="GI133" s="200"/>
      <c r="GJ133" s="200"/>
      <c r="GK133" s="200"/>
      <c r="GL133" s="200"/>
      <c r="GM133" s="200"/>
      <c r="GN133" s="200"/>
      <c r="GO133" s="200"/>
      <c r="GP133" s="200"/>
      <c r="GQ133" s="200"/>
      <c r="GR133" s="200"/>
      <c r="GS133" s="200"/>
      <c r="GT133" s="200"/>
      <c r="GU133" s="200"/>
      <c r="GV133" s="200"/>
      <c r="GW133" s="200"/>
      <c r="GX133" s="200"/>
      <c r="GY133" s="200"/>
      <c r="GZ133" s="200"/>
      <c r="HA133" s="200"/>
      <c r="HB133" s="200"/>
      <c r="HC133" s="200"/>
      <c r="HD133" s="200"/>
      <c r="HE133" s="200"/>
      <c r="HF133" s="200"/>
      <c r="HG133" s="200"/>
      <c r="HH133" s="200"/>
      <c r="HI133" s="200"/>
      <c r="HJ133" s="200"/>
      <c r="HK133" s="200"/>
      <c r="HL133" s="200"/>
      <c r="HM133" s="200"/>
      <c r="HN133" s="200"/>
      <c r="HO133" s="200"/>
      <c r="HP133" s="200"/>
      <c r="HQ133" s="200"/>
      <c r="HR133" s="200"/>
      <c r="HS133" s="200"/>
      <c r="HT133" s="200"/>
      <c r="HU133" s="200"/>
      <c r="HV133" s="200"/>
      <c r="HW133" s="200"/>
      <c r="HX133" s="200"/>
      <c r="HY133" s="200"/>
      <c r="HZ133" s="200"/>
      <c r="IA133" s="200"/>
      <c r="IB133" s="200"/>
      <c r="IC133" s="200"/>
      <c r="ID133" s="200"/>
      <c r="IE133" s="200"/>
      <c r="IF133" s="200"/>
      <c r="IG133" s="200"/>
      <c r="IH133" s="200"/>
      <c r="II133" s="200"/>
      <c r="IJ133" s="200"/>
      <c r="IK133" s="200"/>
      <c r="IL133" s="200"/>
      <c r="IM133" s="200"/>
      <c r="IN133" s="200"/>
      <c r="IO133" s="200"/>
      <c r="IP133" s="200"/>
      <c r="IQ133" s="200"/>
      <c r="IR133" s="200"/>
      <c r="IS133" s="200"/>
      <c r="IT133" s="200"/>
      <c r="IU133" s="200"/>
      <c r="IV133" s="200"/>
      <c r="IW133" s="200"/>
      <c r="IX133" s="200"/>
      <c r="IY133" s="200"/>
      <c r="IZ133" s="200"/>
      <c r="JA133" s="200"/>
      <c r="JB133" s="200"/>
      <c r="JC133" s="200"/>
      <c r="JD133" s="200"/>
      <c r="JE133" s="200"/>
      <c r="JF133" s="200"/>
      <c r="JG133" s="200"/>
      <c r="JH133" s="200"/>
      <c r="JI133" s="200"/>
      <c r="JJ133" s="200"/>
      <c r="JK133" s="200"/>
      <c r="JL133" s="200"/>
      <c r="JM133" s="200"/>
      <c r="JN133" s="200"/>
      <c r="JO133" s="200"/>
      <c r="JP133" s="200"/>
      <c r="JQ133" s="200"/>
      <c r="JR133" s="200"/>
      <c r="JS133" s="200"/>
      <c r="JT133" s="200"/>
      <c r="JU133" s="200"/>
      <c r="JV133" s="200"/>
      <c r="JW133" s="200"/>
      <c r="JX133" s="200"/>
      <c r="JY133" s="200"/>
      <c r="JZ133" s="200"/>
      <c r="KA133" s="200"/>
      <c r="KB133" s="200"/>
      <c r="KC133" s="200"/>
      <c r="KD133" s="200"/>
      <c r="KE133" s="200"/>
      <c r="KF133" s="200"/>
      <c r="KG133" s="200"/>
      <c r="KH133" s="200"/>
      <c r="KI133" s="200"/>
      <c r="KJ133" s="200"/>
      <c r="KK133" s="200"/>
      <c r="KL133" s="200"/>
      <c r="KM133" s="200"/>
      <c r="KN133" s="200"/>
      <c r="KO133" s="200"/>
      <c r="KP133" s="200"/>
      <c r="KQ133" s="200"/>
      <c r="KR133" s="200"/>
      <c r="KS133" s="200"/>
      <c r="KT133" s="200"/>
      <c r="KU133" s="200"/>
      <c r="KV133" s="200"/>
      <c r="KW133" s="200"/>
      <c r="KX133" s="200"/>
      <c r="KY133" s="200"/>
      <c r="KZ133" s="200"/>
      <c r="LA133" s="200"/>
      <c r="LB133" s="200"/>
      <c r="LC133" s="200"/>
      <c r="LD133" s="200"/>
      <c r="LE133" s="200"/>
      <c r="LF133" s="200"/>
      <c r="LG133" s="200"/>
      <c r="LH133" s="200"/>
      <c r="LI133" s="200"/>
      <c r="LJ133" s="200"/>
      <c r="LK133" s="200"/>
      <c r="LL133" s="200"/>
      <c r="LM133" s="200"/>
      <c r="LN133" s="200"/>
      <c r="LO133" s="200"/>
      <c r="LP133" s="200"/>
      <c r="LQ133" s="200"/>
      <c r="LR133" s="200"/>
      <c r="LS133" s="200"/>
      <c r="LT133" s="200"/>
      <c r="LU133" s="200"/>
      <c r="LV133" s="200"/>
      <c r="LW133" s="200"/>
      <c r="LX133" s="200"/>
      <c r="LY133" s="200"/>
      <c r="LZ133" s="200"/>
      <c r="MA133" s="200"/>
      <c r="MB133" s="200"/>
      <c r="MC133" s="200"/>
      <c r="MD133" s="200"/>
      <c r="ME133" s="200"/>
      <c r="MF133" s="200"/>
      <c r="MG133" s="200"/>
      <c r="MH133" s="200"/>
      <c r="MI133" s="200"/>
      <c r="MJ133" s="200"/>
      <c r="MK133" s="200"/>
      <c r="ML133" s="200"/>
      <c r="MM133" s="200"/>
      <c r="MN133" s="200"/>
      <c r="MO133" s="200"/>
      <c r="MP133" s="200"/>
      <c r="MQ133" s="200"/>
      <c r="MR133" s="200"/>
      <c r="MS133" s="200"/>
      <c r="MT133" s="200"/>
      <c r="MU133" s="200"/>
      <c r="MV133" s="200"/>
      <c r="MW133" s="200"/>
      <c r="MX133" s="200"/>
      <c r="MY133" s="200"/>
      <c r="MZ133" s="200"/>
      <c r="NA133" s="200"/>
      <c r="NB133" s="200"/>
      <c r="NC133" s="200"/>
      <c r="ND133" s="200"/>
      <c r="NE133" s="200"/>
      <c r="NF133" s="200"/>
      <c r="NG133" s="200"/>
      <c r="NH133" s="200"/>
      <c r="NI133" s="200"/>
      <c r="NJ133" s="200"/>
      <c r="NK133" s="200"/>
      <c r="NL133" s="200"/>
      <c r="NM133" s="200"/>
      <c r="NN133" s="200"/>
      <c r="NO133" s="200"/>
      <c r="NP133" s="200"/>
      <c r="NQ133" s="200"/>
      <c r="NR133" s="200"/>
      <c r="NS133" s="200"/>
      <c r="NT133" s="200"/>
      <c r="NU133" s="200"/>
      <c r="NV133" s="200"/>
      <c r="NW133" s="200"/>
      <c r="NX133" s="200"/>
      <c r="NY133" s="200"/>
      <c r="NZ133" s="200"/>
      <c r="OA133" s="200"/>
      <c r="OB133" s="200"/>
      <c r="OC133" s="200"/>
      <c r="OD133" s="200"/>
      <c r="OE133" s="200"/>
      <c r="OF133" s="200"/>
      <c r="OG133" s="200"/>
      <c r="OH133" s="200"/>
      <c r="OI133" s="200"/>
      <c r="OJ133" s="200"/>
      <c r="OK133" s="200"/>
      <c r="OL133" s="200"/>
      <c r="OM133" s="200"/>
      <c r="ON133" s="200"/>
      <c r="OO133" s="200"/>
      <c r="OP133" s="200"/>
      <c r="OQ133" s="200"/>
      <c r="OR133" s="200"/>
      <c r="OS133" s="200"/>
      <c r="OT133" s="200"/>
      <c r="OU133" s="200"/>
      <c r="OV133" s="200"/>
      <c r="OW133" s="200"/>
      <c r="OX133" s="200"/>
      <c r="OY133" s="200"/>
      <c r="OZ133" s="200"/>
      <c r="PA133" s="200"/>
      <c r="PB133" s="200"/>
      <c r="PC133" s="200"/>
      <c r="PD133" s="200"/>
      <c r="PE133" s="200"/>
      <c r="PF133" s="200"/>
      <c r="PG133" s="202"/>
    </row>
    <row r="134" ht="15.75" customHeight="1">
      <c r="B134" s="203">
        <f t="shared" si="4"/>
        <v>116</v>
      </c>
      <c r="C134" s="204" t="str">
        <f t="shared" si="5"/>
        <v/>
      </c>
      <c r="D134" s="217"/>
      <c r="E134" s="206"/>
      <c r="F134" s="207"/>
      <c r="G134" s="218"/>
      <c r="H134" s="225"/>
      <c r="I134" s="210" t="str">
        <f>IF(ISBLANK(H134),"",
IF(EXACT($J$15,"x"),
WORKDAY(G134,H134-1,Feiertage!$B$6:$B$23),G134+H134-1))</f>
        <v/>
      </c>
      <c r="J134" s="220"/>
      <c r="K134" s="221"/>
      <c r="L134" s="222"/>
      <c r="M134" s="223"/>
      <c r="N134" s="223"/>
      <c r="O134" s="223"/>
      <c r="P134" s="197" t="str">
        <f>IF(ISBLANK(O134),"",
VLOOKUP(O134,Ressourcen!$C$8:$I$25,6,FALSE)-VLOOKUP(O134,Ressourcen!$C$8:$I$25,7,FALSE))</f>
        <v/>
      </c>
      <c r="Q134" s="224"/>
      <c r="R134" s="199"/>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200"/>
      <c r="CF134" s="200"/>
      <c r="CG134" s="200"/>
      <c r="CH134" s="200"/>
      <c r="CI134" s="200"/>
      <c r="CJ134" s="200"/>
      <c r="CK134" s="200"/>
      <c r="CL134" s="200"/>
      <c r="CM134" s="200"/>
      <c r="CN134" s="200"/>
      <c r="CO134" s="200"/>
      <c r="CP134" s="200"/>
      <c r="CQ134" s="200"/>
      <c r="CR134" s="200"/>
      <c r="CS134" s="200"/>
      <c r="CT134" s="200"/>
      <c r="CU134" s="200"/>
      <c r="CV134" s="200"/>
      <c r="CW134" s="200"/>
      <c r="CX134" s="200"/>
      <c r="CY134" s="200"/>
      <c r="CZ134" s="200"/>
      <c r="DA134" s="200"/>
      <c r="DB134" s="200"/>
      <c r="DC134" s="200"/>
      <c r="DD134" s="200"/>
      <c r="DE134" s="200"/>
      <c r="DF134" s="200"/>
      <c r="DG134" s="200"/>
      <c r="DH134" s="200"/>
      <c r="DI134" s="200"/>
      <c r="DJ134" s="200"/>
      <c r="DK134" s="200"/>
      <c r="DL134" s="200"/>
      <c r="DM134" s="200"/>
      <c r="DN134" s="200"/>
      <c r="DO134" s="200"/>
      <c r="DP134" s="200"/>
      <c r="DQ134" s="200"/>
      <c r="DR134" s="200"/>
      <c r="DS134" s="200"/>
      <c r="DT134" s="200"/>
      <c r="DU134" s="200"/>
      <c r="DV134" s="200"/>
      <c r="DW134" s="200"/>
      <c r="DX134" s="200"/>
      <c r="DY134" s="200"/>
      <c r="DZ134" s="200"/>
      <c r="EA134" s="200"/>
      <c r="EB134" s="200"/>
      <c r="EC134" s="200"/>
      <c r="ED134" s="200"/>
      <c r="EE134" s="200"/>
      <c r="EF134" s="200"/>
      <c r="EG134" s="200"/>
      <c r="EH134" s="200"/>
      <c r="EI134" s="200"/>
      <c r="EJ134" s="200"/>
      <c r="EK134" s="200"/>
      <c r="EL134" s="200"/>
      <c r="EM134" s="200"/>
      <c r="EN134" s="200"/>
      <c r="EO134" s="200"/>
      <c r="EP134" s="200"/>
      <c r="EQ134" s="200"/>
      <c r="ER134" s="200"/>
      <c r="ES134" s="200"/>
      <c r="ET134" s="200"/>
      <c r="EU134" s="200"/>
      <c r="EV134" s="200"/>
      <c r="EW134" s="200"/>
      <c r="EX134" s="200"/>
      <c r="EY134" s="200"/>
      <c r="EZ134" s="200"/>
      <c r="FA134" s="200"/>
      <c r="FB134" s="200"/>
      <c r="FC134" s="200"/>
      <c r="FD134" s="200"/>
      <c r="FE134" s="200"/>
      <c r="FF134" s="200"/>
      <c r="FG134" s="200"/>
      <c r="FH134" s="200"/>
      <c r="FI134" s="200"/>
      <c r="FJ134" s="200"/>
      <c r="FK134" s="200"/>
      <c r="FL134" s="200"/>
      <c r="FM134" s="200"/>
      <c r="FN134" s="200"/>
      <c r="FO134" s="200"/>
      <c r="FP134" s="200"/>
      <c r="FQ134" s="200"/>
      <c r="FR134" s="200"/>
      <c r="FS134" s="200"/>
      <c r="FT134" s="200"/>
      <c r="FU134" s="200"/>
      <c r="FV134" s="200"/>
      <c r="FW134" s="200"/>
      <c r="FX134" s="200"/>
      <c r="FY134" s="200"/>
      <c r="FZ134" s="200"/>
      <c r="GA134" s="200"/>
      <c r="GB134" s="200"/>
      <c r="GC134" s="200"/>
      <c r="GD134" s="200"/>
      <c r="GE134" s="200"/>
      <c r="GF134" s="200"/>
      <c r="GG134" s="200"/>
      <c r="GH134" s="200"/>
      <c r="GI134" s="200"/>
      <c r="GJ134" s="200"/>
      <c r="GK134" s="200"/>
      <c r="GL134" s="200"/>
      <c r="GM134" s="200"/>
      <c r="GN134" s="200"/>
      <c r="GO134" s="200"/>
      <c r="GP134" s="200"/>
      <c r="GQ134" s="200"/>
      <c r="GR134" s="200"/>
      <c r="GS134" s="200"/>
      <c r="GT134" s="200"/>
      <c r="GU134" s="200"/>
      <c r="GV134" s="200"/>
      <c r="GW134" s="200"/>
      <c r="GX134" s="200"/>
      <c r="GY134" s="200"/>
      <c r="GZ134" s="200"/>
      <c r="HA134" s="200"/>
      <c r="HB134" s="200"/>
      <c r="HC134" s="200"/>
      <c r="HD134" s="200"/>
      <c r="HE134" s="200"/>
      <c r="HF134" s="200"/>
      <c r="HG134" s="200"/>
      <c r="HH134" s="200"/>
      <c r="HI134" s="200"/>
      <c r="HJ134" s="200"/>
      <c r="HK134" s="200"/>
      <c r="HL134" s="200"/>
      <c r="HM134" s="200"/>
      <c r="HN134" s="200"/>
      <c r="HO134" s="200"/>
      <c r="HP134" s="200"/>
      <c r="HQ134" s="200"/>
      <c r="HR134" s="200"/>
      <c r="HS134" s="200"/>
      <c r="HT134" s="200"/>
      <c r="HU134" s="200"/>
      <c r="HV134" s="200"/>
      <c r="HW134" s="200"/>
      <c r="HX134" s="200"/>
      <c r="HY134" s="200"/>
      <c r="HZ134" s="200"/>
      <c r="IA134" s="200"/>
      <c r="IB134" s="200"/>
      <c r="IC134" s="200"/>
      <c r="ID134" s="200"/>
      <c r="IE134" s="200"/>
      <c r="IF134" s="200"/>
      <c r="IG134" s="200"/>
      <c r="IH134" s="200"/>
      <c r="II134" s="200"/>
      <c r="IJ134" s="200"/>
      <c r="IK134" s="200"/>
      <c r="IL134" s="200"/>
      <c r="IM134" s="200"/>
      <c r="IN134" s="200"/>
      <c r="IO134" s="200"/>
      <c r="IP134" s="200"/>
      <c r="IQ134" s="200"/>
      <c r="IR134" s="200"/>
      <c r="IS134" s="200"/>
      <c r="IT134" s="200"/>
      <c r="IU134" s="200"/>
      <c r="IV134" s="200"/>
      <c r="IW134" s="200"/>
      <c r="IX134" s="200"/>
      <c r="IY134" s="200"/>
      <c r="IZ134" s="200"/>
      <c r="JA134" s="200"/>
      <c r="JB134" s="200"/>
      <c r="JC134" s="200"/>
      <c r="JD134" s="200"/>
      <c r="JE134" s="200"/>
      <c r="JF134" s="200"/>
      <c r="JG134" s="200"/>
      <c r="JH134" s="200"/>
      <c r="JI134" s="200"/>
      <c r="JJ134" s="200"/>
      <c r="JK134" s="200"/>
      <c r="JL134" s="200"/>
      <c r="JM134" s="200"/>
      <c r="JN134" s="200"/>
      <c r="JO134" s="200"/>
      <c r="JP134" s="200"/>
      <c r="JQ134" s="200"/>
      <c r="JR134" s="200"/>
      <c r="JS134" s="200"/>
      <c r="JT134" s="200"/>
      <c r="JU134" s="200"/>
      <c r="JV134" s="200"/>
      <c r="JW134" s="200"/>
      <c r="JX134" s="200"/>
      <c r="JY134" s="200"/>
      <c r="JZ134" s="200"/>
      <c r="KA134" s="200"/>
      <c r="KB134" s="200"/>
      <c r="KC134" s="200"/>
      <c r="KD134" s="200"/>
      <c r="KE134" s="200"/>
      <c r="KF134" s="200"/>
      <c r="KG134" s="200"/>
      <c r="KH134" s="200"/>
      <c r="KI134" s="200"/>
      <c r="KJ134" s="200"/>
      <c r="KK134" s="200"/>
      <c r="KL134" s="200"/>
      <c r="KM134" s="200"/>
      <c r="KN134" s="200"/>
      <c r="KO134" s="200"/>
      <c r="KP134" s="200"/>
      <c r="KQ134" s="200"/>
      <c r="KR134" s="200"/>
      <c r="KS134" s="200"/>
      <c r="KT134" s="200"/>
      <c r="KU134" s="200"/>
      <c r="KV134" s="200"/>
      <c r="KW134" s="200"/>
      <c r="KX134" s="200"/>
      <c r="KY134" s="200"/>
      <c r="KZ134" s="200"/>
      <c r="LA134" s="200"/>
      <c r="LB134" s="200"/>
      <c r="LC134" s="200"/>
      <c r="LD134" s="200"/>
      <c r="LE134" s="200"/>
      <c r="LF134" s="200"/>
      <c r="LG134" s="200"/>
      <c r="LH134" s="200"/>
      <c r="LI134" s="200"/>
      <c r="LJ134" s="200"/>
      <c r="LK134" s="200"/>
      <c r="LL134" s="200"/>
      <c r="LM134" s="200"/>
      <c r="LN134" s="200"/>
      <c r="LO134" s="200"/>
      <c r="LP134" s="200"/>
      <c r="LQ134" s="200"/>
      <c r="LR134" s="200"/>
      <c r="LS134" s="200"/>
      <c r="LT134" s="200"/>
      <c r="LU134" s="200"/>
      <c r="LV134" s="200"/>
      <c r="LW134" s="200"/>
      <c r="LX134" s="200"/>
      <c r="LY134" s="200"/>
      <c r="LZ134" s="200"/>
      <c r="MA134" s="200"/>
      <c r="MB134" s="200"/>
      <c r="MC134" s="200"/>
      <c r="MD134" s="200"/>
      <c r="ME134" s="200"/>
      <c r="MF134" s="200"/>
      <c r="MG134" s="200"/>
      <c r="MH134" s="200"/>
      <c r="MI134" s="200"/>
      <c r="MJ134" s="200"/>
      <c r="MK134" s="200"/>
      <c r="ML134" s="200"/>
      <c r="MM134" s="200"/>
      <c r="MN134" s="200"/>
      <c r="MO134" s="200"/>
      <c r="MP134" s="200"/>
      <c r="MQ134" s="200"/>
      <c r="MR134" s="200"/>
      <c r="MS134" s="200"/>
      <c r="MT134" s="200"/>
      <c r="MU134" s="200"/>
      <c r="MV134" s="200"/>
      <c r="MW134" s="200"/>
      <c r="MX134" s="200"/>
      <c r="MY134" s="200"/>
      <c r="MZ134" s="200"/>
      <c r="NA134" s="200"/>
      <c r="NB134" s="200"/>
      <c r="NC134" s="200"/>
      <c r="ND134" s="200"/>
      <c r="NE134" s="200"/>
      <c r="NF134" s="200"/>
      <c r="NG134" s="200"/>
      <c r="NH134" s="200"/>
      <c r="NI134" s="200"/>
      <c r="NJ134" s="200"/>
      <c r="NK134" s="200"/>
      <c r="NL134" s="200"/>
      <c r="NM134" s="200"/>
      <c r="NN134" s="200"/>
      <c r="NO134" s="200"/>
      <c r="NP134" s="200"/>
      <c r="NQ134" s="200"/>
      <c r="NR134" s="200"/>
      <c r="NS134" s="200"/>
      <c r="NT134" s="200"/>
      <c r="NU134" s="200"/>
      <c r="NV134" s="200"/>
      <c r="NW134" s="200"/>
      <c r="NX134" s="200"/>
      <c r="NY134" s="200"/>
      <c r="NZ134" s="200"/>
      <c r="OA134" s="200"/>
      <c r="OB134" s="200"/>
      <c r="OC134" s="200"/>
      <c r="OD134" s="200"/>
      <c r="OE134" s="200"/>
      <c r="OF134" s="200"/>
      <c r="OG134" s="200"/>
      <c r="OH134" s="200"/>
      <c r="OI134" s="200"/>
      <c r="OJ134" s="200"/>
      <c r="OK134" s="200"/>
      <c r="OL134" s="200"/>
      <c r="OM134" s="200"/>
      <c r="ON134" s="200"/>
      <c r="OO134" s="200"/>
      <c r="OP134" s="200"/>
      <c r="OQ134" s="200"/>
      <c r="OR134" s="200"/>
      <c r="OS134" s="200"/>
      <c r="OT134" s="200"/>
      <c r="OU134" s="200"/>
      <c r="OV134" s="200"/>
      <c r="OW134" s="200"/>
      <c r="OX134" s="200"/>
      <c r="OY134" s="200"/>
      <c r="OZ134" s="200"/>
      <c r="PA134" s="200"/>
      <c r="PB134" s="200"/>
      <c r="PC134" s="200"/>
      <c r="PD134" s="200"/>
      <c r="PE134" s="200"/>
      <c r="PF134" s="200"/>
      <c r="PG134" s="202"/>
    </row>
    <row r="135" ht="15.75" customHeight="1">
      <c r="B135" s="203">
        <f t="shared" si="4"/>
        <v>117</v>
      </c>
      <c r="C135" s="204" t="str">
        <f t="shared" si="5"/>
        <v/>
      </c>
      <c r="D135" s="217"/>
      <c r="E135" s="206"/>
      <c r="F135" s="217"/>
      <c r="G135" s="218"/>
      <c r="H135" s="225"/>
      <c r="I135" s="210" t="str">
        <f>IF(ISBLANK(H135),"",
IF(EXACT($J$15,"x"),
WORKDAY(G135,H135-1,Feiertage!$B$6:$B$23),G135+H135-1))</f>
        <v/>
      </c>
      <c r="J135" s="220"/>
      <c r="K135" s="221"/>
      <c r="L135" s="222"/>
      <c r="M135" s="223"/>
      <c r="N135" s="223"/>
      <c r="O135" s="223"/>
      <c r="P135" s="197" t="str">
        <f>IF(ISBLANK(O135),"",
VLOOKUP(O135,Ressourcen!$C$8:$I$25,6,FALSE)-VLOOKUP(O135,Ressourcen!$C$8:$I$25,7,FALSE))</f>
        <v/>
      </c>
      <c r="Q135" s="224"/>
      <c r="R135" s="199"/>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200"/>
      <c r="CF135" s="200"/>
      <c r="CG135" s="200"/>
      <c r="CH135" s="200"/>
      <c r="CI135" s="200"/>
      <c r="CJ135" s="200"/>
      <c r="CK135" s="200"/>
      <c r="CL135" s="200"/>
      <c r="CM135" s="200"/>
      <c r="CN135" s="200"/>
      <c r="CO135" s="200"/>
      <c r="CP135" s="200"/>
      <c r="CQ135" s="200"/>
      <c r="CR135" s="200"/>
      <c r="CS135" s="200"/>
      <c r="CT135" s="200"/>
      <c r="CU135" s="200"/>
      <c r="CV135" s="200"/>
      <c r="CW135" s="200"/>
      <c r="CX135" s="200"/>
      <c r="CY135" s="200"/>
      <c r="CZ135" s="200"/>
      <c r="DA135" s="200"/>
      <c r="DB135" s="200"/>
      <c r="DC135" s="200"/>
      <c r="DD135" s="200"/>
      <c r="DE135" s="200"/>
      <c r="DF135" s="200"/>
      <c r="DG135" s="200"/>
      <c r="DH135" s="200"/>
      <c r="DI135" s="200"/>
      <c r="DJ135" s="200"/>
      <c r="DK135" s="200"/>
      <c r="DL135" s="200"/>
      <c r="DM135" s="200"/>
      <c r="DN135" s="200"/>
      <c r="DO135" s="200"/>
      <c r="DP135" s="200"/>
      <c r="DQ135" s="200"/>
      <c r="DR135" s="200"/>
      <c r="DS135" s="200"/>
      <c r="DT135" s="200"/>
      <c r="DU135" s="200"/>
      <c r="DV135" s="200"/>
      <c r="DW135" s="200"/>
      <c r="DX135" s="200"/>
      <c r="DY135" s="200"/>
      <c r="DZ135" s="200"/>
      <c r="EA135" s="200"/>
      <c r="EB135" s="200"/>
      <c r="EC135" s="200"/>
      <c r="ED135" s="200"/>
      <c r="EE135" s="200"/>
      <c r="EF135" s="200"/>
      <c r="EG135" s="200"/>
      <c r="EH135" s="200"/>
      <c r="EI135" s="200"/>
      <c r="EJ135" s="200"/>
      <c r="EK135" s="200"/>
      <c r="EL135" s="200"/>
      <c r="EM135" s="200"/>
      <c r="EN135" s="200"/>
      <c r="EO135" s="200"/>
      <c r="EP135" s="200"/>
      <c r="EQ135" s="200"/>
      <c r="ER135" s="200"/>
      <c r="ES135" s="200"/>
      <c r="ET135" s="200"/>
      <c r="EU135" s="200"/>
      <c r="EV135" s="200"/>
      <c r="EW135" s="200"/>
      <c r="EX135" s="200"/>
      <c r="EY135" s="200"/>
      <c r="EZ135" s="200"/>
      <c r="FA135" s="200"/>
      <c r="FB135" s="200"/>
      <c r="FC135" s="200"/>
      <c r="FD135" s="200"/>
      <c r="FE135" s="200"/>
      <c r="FF135" s="200"/>
      <c r="FG135" s="200"/>
      <c r="FH135" s="200"/>
      <c r="FI135" s="200"/>
      <c r="FJ135" s="200"/>
      <c r="FK135" s="200"/>
      <c r="FL135" s="200"/>
      <c r="FM135" s="200"/>
      <c r="FN135" s="200"/>
      <c r="FO135" s="200"/>
      <c r="FP135" s="200"/>
      <c r="FQ135" s="200"/>
      <c r="FR135" s="200"/>
      <c r="FS135" s="200"/>
      <c r="FT135" s="200"/>
      <c r="FU135" s="200"/>
      <c r="FV135" s="200"/>
      <c r="FW135" s="200"/>
      <c r="FX135" s="200"/>
      <c r="FY135" s="200"/>
      <c r="FZ135" s="200"/>
      <c r="GA135" s="200"/>
      <c r="GB135" s="200"/>
      <c r="GC135" s="200"/>
      <c r="GD135" s="200"/>
      <c r="GE135" s="200"/>
      <c r="GF135" s="200"/>
      <c r="GG135" s="200"/>
      <c r="GH135" s="200"/>
      <c r="GI135" s="200"/>
      <c r="GJ135" s="200"/>
      <c r="GK135" s="200"/>
      <c r="GL135" s="200"/>
      <c r="GM135" s="200"/>
      <c r="GN135" s="200"/>
      <c r="GO135" s="200"/>
      <c r="GP135" s="200"/>
      <c r="GQ135" s="200"/>
      <c r="GR135" s="200"/>
      <c r="GS135" s="200"/>
      <c r="GT135" s="200"/>
      <c r="GU135" s="200"/>
      <c r="GV135" s="200"/>
      <c r="GW135" s="200"/>
      <c r="GX135" s="200"/>
      <c r="GY135" s="200"/>
      <c r="GZ135" s="200"/>
      <c r="HA135" s="200"/>
      <c r="HB135" s="200"/>
      <c r="HC135" s="200"/>
      <c r="HD135" s="200"/>
      <c r="HE135" s="200"/>
      <c r="HF135" s="200"/>
      <c r="HG135" s="200"/>
      <c r="HH135" s="200"/>
      <c r="HI135" s="200"/>
      <c r="HJ135" s="200"/>
      <c r="HK135" s="200"/>
      <c r="HL135" s="200"/>
      <c r="HM135" s="200"/>
      <c r="HN135" s="200"/>
      <c r="HO135" s="200"/>
      <c r="HP135" s="200"/>
      <c r="HQ135" s="200"/>
      <c r="HR135" s="200"/>
      <c r="HS135" s="200"/>
      <c r="HT135" s="200"/>
      <c r="HU135" s="200"/>
      <c r="HV135" s="200"/>
      <c r="HW135" s="200"/>
      <c r="HX135" s="200"/>
      <c r="HY135" s="200"/>
      <c r="HZ135" s="200"/>
      <c r="IA135" s="200"/>
      <c r="IB135" s="200"/>
      <c r="IC135" s="200"/>
      <c r="ID135" s="200"/>
      <c r="IE135" s="200"/>
      <c r="IF135" s="200"/>
      <c r="IG135" s="200"/>
      <c r="IH135" s="200"/>
      <c r="II135" s="200"/>
      <c r="IJ135" s="200"/>
      <c r="IK135" s="200"/>
      <c r="IL135" s="200"/>
      <c r="IM135" s="200"/>
      <c r="IN135" s="200"/>
      <c r="IO135" s="200"/>
      <c r="IP135" s="200"/>
      <c r="IQ135" s="200"/>
      <c r="IR135" s="200"/>
      <c r="IS135" s="200"/>
      <c r="IT135" s="200"/>
      <c r="IU135" s="200"/>
      <c r="IV135" s="200"/>
      <c r="IW135" s="200"/>
      <c r="IX135" s="200"/>
      <c r="IY135" s="200"/>
      <c r="IZ135" s="200"/>
      <c r="JA135" s="200"/>
      <c r="JB135" s="200"/>
      <c r="JC135" s="200"/>
      <c r="JD135" s="200"/>
      <c r="JE135" s="200"/>
      <c r="JF135" s="200"/>
      <c r="JG135" s="200"/>
      <c r="JH135" s="200"/>
      <c r="JI135" s="200"/>
      <c r="JJ135" s="200"/>
      <c r="JK135" s="200"/>
      <c r="JL135" s="200"/>
      <c r="JM135" s="200"/>
      <c r="JN135" s="200"/>
      <c r="JO135" s="200"/>
      <c r="JP135" s="200"/>
      <c r="JQ135" s="200"/>
      <c r="JR135" s="200"/>
      <c r="JS135" s="200"/>
      <c r="JT135" s="200"/>
      <c r="JU135" s="200"/>
      <c r="JV135" s="200"/>
      <c r="JW135" s="200"/>
      <c r="JX135" s="200"/>
      <c r="JY135" s="200"/>
      <c r="JZ135" s="200"/>
      <c r="KA135" s="200"/>
      <c r="KB135" s="200"/>
      <c r="KC135" s="200"/>
      <c r="KD135" s="200"/>
      <c r="KE135" s="200"/>
      <c r="KF135" s="200"/>
      <c r="KG135" s="200"/>
      <c r="KH135" s="200"/>
      <c r="KI135" s="200"/>
      <c r="KJ135" s="200"/>
      <c r="KK135" s="200"/>
      <c r="KL135" s="200"/>
      <c r="KM135" s="200"/>
      <c r="KN135" s="200"/>
      <c r="KO135" s="200"/>
      <c r="KP135" s="200"/>
      <c r="KQ135" s="200"/>
      <c r="KR135" s="200"/>
      <c r="KS135" s="200"/>
      <c r="KT135" s="200"/>
      <c r="KU135" s="200"/>
      <c r="KV135" s="200"/>
      <c r="KW135" s="200"/>
      <c r="KX135" s="200"/>
      <c r="KY135" s="200"/>
      <c r="KZ135" s="200"/>
      <c r="LA135" s="200"/>
      <c r="LB135" s="200"/>
      <c r="LC135" s="200"/>
      <c r="LD135" s="200"/>
      <c r="LE135" s="200"/>
      <c r="LF135" s="200"/>
      <c r="LG135" s="200"/>
      <c r="LH135" s="200"/>
      <c r="LI135" s="200"/>
      <c r="LJ135" s="200"/>
      <c r="LK135" s="200"/>
      <c r="LL135" s="200"/>
      <c r="LM135" s="200"/>
      <c r="LN135" s="200"/>
      <c r="LO135" s="200"/>
      <c r="LP135" s="200"/>
      <c r="LQ135" s="200"/>
      <c r="LR135" s="200"/>
      <c r="LS135" s="200"/>
      <c r="LT135" s="200"/>
      <c r="LU135" s="200"/>
      <c r="LV135" s="200"/>
      <c r="LW135" s="200"/>
      <c r="LX135" s="200"/>
      <c r="LY135" s="200"/>
      <c r="LZ135" s="200"/>
      <c r="MA135" s="200"/>
      <c r="MB135" s="200"/>
      <c r="MC135" s="200"/>
      <c r="MD135" s="200"/>
      <c r="ME135" s="200"/>
      <c r="MF135" s="200"/>
      <c r="MG135" s="200"/>
      <c r="MH135" s="200"/>
      <c r="MI135" s="200"/>
      <c r="MJ135" s="200"/>
      <c r="MK135" s="200"/>
      <c r="ML135" s="200"/>
      <c r="MM135" s="200"/>
      <c r="MN135" s="200"/>
      <c r="MO135" s="200"/>
      <c r="MP135" s="200"/>
      <c r="MQ135" s="200"/>
      <c r="MR135" s="200"/>
      <c r="MS135" s="200"/>
      <c r="MT135" s="200"/>
      <c r="MU135" s="200"/>
      <c r="MV135" s="200"/>
      <c r="MW135" s="200"/>
      <c r="MX135" s="200"/>
      <c r="MY135" s="200"/>
      <c r="MZ135" s="200"/>
      <c r="NA135" s="200"/>
      <c r="NB135" s="200"/>
      <c r="NC135" s="200"/>
      <c r="ND135" s="200"/>
      <c r="NE135" s="200"/>
      <c r="NF135" s="200"/>
      <c r="NG135" s="200"/>
      <c r="NH135" s="200"/>
      <c r="NI135" s="200"/>
      <c r="NJ135" s="200"/>
      <c r="NK135" s="200"/>
      <c r="NL135" s="200"/>
      <c r="NM135" s="200"/>
      <c r="NN135" s="200"/>
      <c r="NO135" s="200"/>
      <c r="NP135" s="200"/>
      <c r="NQ135" s="200"/>
      <c r="NR135" s="200"/>
      <c r="NS135" s="200"/>
      <c r="NT135" s="200"/>
      <c r="NU135" s="200"/>
      <c r="NV135" s="200"/>
      <c r="NW135" s="200"/>
      <c r="NX135" s="200"/>
      <c r="NY135" s="200"/>
      <c r="NZ135" s="200"/>
      <c r="OA135" s="200"/>
      <c r="OB135" s="200"/>
      <c r="OC135" s="200"/>
      <c r="OD135" s="200"/>
      <c r="OE135" s="200"/>
      <c r="OF135" s="200"/>
      <c r="OG135" s="200"/>
      <c r="OH135" s="200"/>
      <c r="OI135" s="200"/>
      <c r="OJ135" s="200"/>
      <c r="OK135" s="200"/>
      <c r="OL135" s="200"/>
      <c r="OM135" s="200"/>
      <c r="ON135" s="200"/>
      <c r="OO135" s="200"/>
      <c r="OP135" s="200"/>
      <c r="OQ135" s="200"/>
      <c r="OR135" s="200"/>
      <c r="OS135" s="200"/>
      <c r="OT135" s="200"/>
      <c r="OU135" s="200"/>
      <c r="OV135" s="200"/>
      <c r="OW135" s="200"/>
      <c r="OX135" s="200"/>
      <c r="OY135" s="200"/>
      <c r="OZ135" s="200"/>
      <c r="PA135" s="200"/>
      <c r="PB135" s="200"/>
      <c r="PC135" s="200"/>
      <c r="PD135" s="200"/>
      <c r="PE135" s="200"/>
      <c r="PF135" s="200"/>
      <c r="PG135" s="202"/>
    </row>
    <row r="136" ht="15.75" customHeight="1">
      <c r="B136" s="203">
        <f t="shared" si="4"/>
        <v>118</v>
      </c>
      <c r="C136" s="204" t="str">
        <f t="shared" si="5"/>
        <v/>
      </c>
      <c r="D136" s="217"/>
      <c r="E136" s="206"/>
      <c r="F136" s="207"/>
      <c r="G136" s="218"/>
      <c r="H136" s="225"/>
      <c r="I136" s="210" t="str">
        <f>IF(ISBLANK(H136),"",
IF(EXACT($J$15,"x"),
WORKDAY(G136,H136-1,Feiertage!$B$6:$B$23),G136+H136-1))</f>
        <v/>
      </c>
      <c r="J136" s="220"/>
      <c r="K136" s="221"/>
      <c r="L136" s="222"/>
      <c r="M136" s="223"/>
      <c r="N136" s="223"/>
      <c r="O136" s="223"/>
      <c r="P136" s="197" t="str">
        <f>IF(ISBLANK(O136),"",
VLOOKUP(O136,Ressourcen!$C$8:$I$25,6,FALSE)-VLOOKUP(O136,Ressourcen!$C$8:$I$25,7,FALSE))</f>
        <v/>
      </c>
      <c r="Q136" s="224"/>
      <c r="R136" s="199"/>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c r="BY136" s="200"/>
      <c r="BZ136" s="200"/>
      <c r="CA136" s="200"/>
      <c r="CB136" s="200"/>
      <c r="CC136" s="200"/>
      <c r="CD136" s="200"/>
      <c r="CE136" s="200"/>
      <c r="CF136" s="200"/>
      <c r="CG136" s="200"/>
      <c r="CH136" s="200"/>
      <c r="CI136" s="200"/>
      <c r="CJ136" s="200"/>
      <c r="CK136" s="200"/>
      <c r="CL136" s="200"/>
      <c r="CM136" s="200"/>
      <c r="CN136" s="200"/>
      <c r="CO136" s="200"/>
      <c r="CP136" s="200"/>
      <c r="CQ136" s="200"/>
      <c r="CR136" s="200"/>
      <c r="CS136" s="200"/>
      <c r="CT136" s="200"/>
      <c r="CU136" s="200"/>
      <c r="CV136" s="200"/>
      <c r="CW136" s="200"/>
      <c r="CX136" s="200"/>
      <c r="CY136" s="200"/>
      <c r="CZ136" s="200"/>
      <c r="DA136" s="200"/>
      <c r="DB136" s="200"/>
      <c r="DC136" s="200"/>
      <c r="DD136" s="200"/>
      <c r="DE136" s="200"/>
      <c r="DF136" s="200"/>
      <c r="DG136" s="200"/>
      <c r="DH136" s="200"/>
      <c r="DI136" s="200"/>
      <c r="DJ136" s="200"/>
      <c r="DK136" s="200"/>
      <c r="DL136" s="200"/>
      <c r="DM136" s="200"/>
      <c r="DN136" s="200"/>
      <c r="DO136" s="200"/>
      <c r="DP136" s="200"/>
      <c r="DQ136" s="200"/>
      <c r="DR136" s="200"/>
      <c r="DS136" s="200"/>
      <c r="DT136" s="200"/>
      <c r="DU136" s="200"/>
      <c r="DV136" s="200"/>
      <c r="DW136" s="200"/>
      <c r="DX136" s="200"/>
      <c r="DY136" s="200"/>
      <c r="DZ136" s="200"/>
      <c r="EA136" s="200"/>
      <c r="EB136" s="200"/>
      <c r="EC136" s="200"/>
      <c r="ED136" s="200"/>
      <c r="EE136" s="200"/>
      <c r="EF136" s="200"/>
      <c r="EG136" s="200"/>
      <c r="EH136" s="200"/>
      <c r="EI136" s="200"/>
      <c r="EJ136" s="200"/>
      <c r="EK136" s="200"/>
      <c r="EL136" s="200"/>
      <c r="EM136" s="200"/>
      <c r="EN136" s="200"/>
      <c r="EO136" s="200"/>
      <c r="EP136" s="200"/>
      <c r="EQ136" s="200"/>
      <c r="ER136" s="200"/>
      <c r="ES136" s="200"/>
      <c r="ET136" s="200"/>
      <c r="EU136" s="200"/>
      <c r="EV136" s="200"/>
      <c r="EW136" s="200"/>
      <c r="EX136" s="200"/>
      <c r="EY136" s="200"/>
      <c r="EZ136" s="200"/>
      <c r="FA136" s="200"/>
      <c r="FB136" s="200"/>
      <c r="FC136" s="200"/>
      <c r="FD136" s="200"/>
      <c r="FE136" s="200"/>
      <c r="FF136" s="200"/>
      <c r="FG136" s="200"/>
      <c r="FH136" s="200"/>
      <c r="FI136" s="200"/>
      <c r="FJ136" s="200"/>
      <c r="FK136" s="200"/>
      <c r="FL136" s="200"/>
      <c r="FM136" s="200"/>
      <c r="FN136" s="200"/>
      <c r="FO136" s="200"/>
      <c r="FP136" s="200"/>
      <c r="FQ136" s="200"/>
      <c r="FR136" s="200"/>
      <c r="FS136" s="200"/>
      <c r="FT136" s="200"/>
      <c r="FU136" s="200"/>
      <c r="FV136" s="200"/>
      <c r="FW136" s="200"/>
      <c r="FX136" s="200"/>
      <c r="FY136" s="200"/>
      <c r="FZ136" s="200"/>
      <c r="GA136" s="200"/>
      <c r="GB136" s="200"/>
      <c r="GC136" s="200"/>
      <c r="GD136" s="200"/>
      <c r="GE136" s="200"/>
      <c r="GF136" s="200"/>
      <c r="GG136" s="200"/>
      <c r="GH136" s="200"/>
      <c r="GI136" s="200"/>
      <c r="GJ136" s="200"/>
      <c r="GK136" s="200"/>
      <c r="GL136" s="200"/>
      <c r="GM136" s="200"/>
      <c r="GN136" s="200"/>
      <c r="GO136" s="200"/>
      <c r="GP136" s="200"/>
      <c r="GQ136" s="200"/>
      <c r="GR136" s="200"/>
      <c r="GS136" s="200"/>
      <c r="GT136" s="200"/>
      <c r="GU136" s="200"/>
      <c r="GV136" s="200"/>
      <c r="GW136" s="200"/>
      <c r="GX136" s="200"/>
      <c r="GY136" s="200"/>
      <c r="GZ136" s="200"/>
      <c r="HA136" s="200"/>
      <c r="HB136" s="200"/>
      <c r="HC136" s="200"/>
      <c r="HD136" s="200"/>
      <c r="HE136" s="200"/>
      <c r="HF136" s="200"/>
      <c r="HG136" s="200"/>
      <c r="HH136" s="200"/>
      <c r="HI136" s="200"/>
      <c r="HJ136" s="200"/>
      <c r="HK136" s="200"/>
      <c r="HL136" s="200"/>
      <c r="HM136" s="200"/>
      <c r="HN136" s="200"/>
      <c r="HO136" s="200"/>
      <c r="HP136" s="200"/>
      <c r="HQ136" s="200"/>
      <c r="HR136" s="200"/>
      <c r="HS136" s="200"/>
      <c r="HT136" s="200"/>
      <c r="HU136" s="200"/>
      <c r="HV136" s="200"/>
      <c r="HW136" s="200"/>
      <c r="HX136" s="200"/>
      <c r="HY136" s="200"/>
      <c r="HZ136" s="200"/>
      <c r="IA136" s="200"/>
      <c r="IB136" s="200"/>
      <c r="IC136" s="200"/>
      <c r="ID136" s="200"/>
      <c r="IE136" s="200"/>
      <c r="IF136" s="200"/>
      <c r="IG136" s="200"/>
      <c r="IH136" s="200"/>
      <c r="II136" s="200"/>
      <c r="IJ136" s="200"/>
      <c r="IK136" s="200"/>
      <c r="IL136" s="200"/>
      <c r="IM136" s="200"/>
      <c r="IN136" s="200"/>
      <c r="IO136" s="200"/>
      <c r="IP136" s="200"/>
      <c r="IQ136" s="200"/>
      <c r="IR136" s="200"/>
      <c r="IS136" s="200"/>
      <c r="IT136" s="200"/>
      <c r="IU136" s="200"/>
      <c r="IV136" s="200"/>
      <c r="IW136" s="200"/>
      <c r="IX136" s="200"/>
      <c r="IY136" s="200"/>
      <c r="IZ136" s="200"/>
      <c r="JA136" s="200"/>
      <c r="JB136" s="200"/>
      <c r="JC136" s="200"/>
      <c r="JD136" s="200"/>
      <c r="JE136" s="200"/>
      <c r="JF136" s="200"/>
      <c r="JG136" s="200"/>
      <c r="JH136" s="200"/>
      <c r="JI136" s="200"/>
      <c r="JJ136" s="200"/>
      <c r="JK136" s="200"/>
      <c r="JL136" s="200"/>
      <c r="JM136" s="200"/>
      <c r="JN136" s="200"/>
      <c r="JO136" s="200"/>
      <c r="JP136" s="200"/>
      <c r="JQ136" s="200"/>
      <c r="JR136" s="200"/>
      <c r="JS136" s="200"/>
      <c r="JT136" s="200"/>
      <c r="JU136" s="200"/>
      <c r="JV136" s="200"/>
      <c r="JW136" s="200"/>
      <c r="JX136" s="200"/>
      <c r="JY136" s="200"/>
      <c r="JZ136" s="200"/>
      <c r="KA136" s="200"/>
      <c r="KB136" s="200"/>
      <c r="KC136" s="200"/>
      <c r="KD136" s="200"/>
      <c r="KE136" s="200"/>
      <c r="KF136" s="200"/>
      <c r="KG136" s="200"/>
      <c r="KH136" s="200"/>
      <c r="KI136" s="200"/>
      <c r="KJ136" s="200"/>
      <c r="KK136" s="200"/>
      <c r="KL136" s="200"/>
      <c r="KM136" s="200"/>
      <c r="KN136" s="200"/>
      <c r="KO136" s="200"/>
      <c r="KP136" s="200"/>
      <c r="KQ136" s="200"/>
      <c r="KR136" s="200"/>
      <c r="KS136" s="200"/>
      <c r="KT136" s="200"/>
      <c r="KU136" s="200"/>
      <c r="KV136" s="200"/>
      <c r="KW136" s="200"/>
      <c r="KX136" s="200"/>
      <c r="KY136" s="200"/>
      <c r="KZ136" s="200"/>
      <c r="LA136" s="200"/>
      <c r="LB136" s="200"/>
      <c r="LC136" s="200"/>
      <c r="LD136" s="200"/>
      <c r="LE136" s="200"/>
      <c r="LF136" s="200"/>
      <c r="LG136" s="200"/>
      <c r="LH136" s="200"/>
      <c r="LI136" s="200"/>
      <c r="LJ136" s="200"/>
      <c r="LK136" s="200"/>
      <c r="LL136" s="200"/>
      <c r="LM136" s="200"/>
      <c r="LN136" s="200"/>
      <c r="LO136" s="200"/>
      <c r="LP136" s="200"/>
      <c r="LQ136" s="200"/>
      <c r="LR136" s="200"/>
      <c r="LS136" s="200"/>
      <c r="LT136" s="200"/>
      <c r="LU136" s="200"/>
      <c r="LV136" s="200"/>
      <c r="LW136" s="200"/>
      <c r="LX136" s="200"/>
      <c r="LY136" s="200"/>
      <c r="LZ136" s="200"/>
      <c r="MA136" s="200"/>
      <c r="MB136" s="200"/>
      <c r="MC136" s="200"/>
      <c r="MD136" s="200"/>
      <c r="ME136" s="200"/>
      <c r="MF136" s="200"/>
      <c r="MG136" s="200"/>
      <c r="MH136" s="200"/>
      <c r="MI136" s="200"/>
      <c r="MJ136" s="200"/>
      <c r="MK136" s="200"/>
      <c r="ML136" s="200"/>
      <c r="MM136" s="200"/>
      <c r="MN136" s="200"/>
      <c r="MO136" s="200"/>
      <c r="MP136" s="200"/>
      <c r="MQ136" s="200"/>
      <c r="MR136" s="200"/>
      <c r="MS136" s="200"/>
      <c r="MT136" s="200"/>
      <c r="MU136" s="200"/>
      <c r="MV136" s="200"/>
      <c r="MW136" s="200"/>
      <c r="MX136" s="200"/>
      <c r="MY136" s="200"/>
      <c r="MZ136" s="200"/>
      <c r="NA136" s="200"/>
      <c r="NB136" s="200"/>
      <c r="NC136" s="200"/>
      <c r="ND136" s="200"/>
      <c r="NE136" s="200"/>
      <c r="NF136" s="200"/>
      <c r="NG136" s="200"/>
      <c r="NH136" s="200"/>
      <c r="NI136" s="200"/>
      <c r="NJ136" s="200"/>
      <c r="NK136" s="200"/>
      <c r="NL136" s="200"/>
      <c r="NM136" s="200"/>
      <c r="NN136" s="200"/>
      <c r="NO136" s="200"/>
      <c r="NP136" s="200"/>
      <c r="NQ136" s="200"/>
      <c r="NR136" s="200"/>
      <c r="NS136" s="200"/>
      <c r="NT136" s="200"/>
      <c r="NU136" s="200"/>
      <c r="NV136" s="200"/>
      <c r="NW136" s="200"/>
      <c r="NX136" s="200"/>
      <c r="NY136" s="200"/>
      <c r="NZ136" s="200"/>
      <c r="OA136" s="200"/>
      <c r="OB136" s="200"/>
      <c r="OC136" s="200"/>
      <c r="OD136" s="200"/>
      <c r="OE136" s="200"/>
      <c r="OF136" s="200"/>
      <c r="OG136" s="200"/>
      <c r="OH136" s="200"/>
      <c r="OI136" s="200"/>
      <c r="OJ136" s="200"/>
      <c r="OK136" s="200"/>
      <c r="OL136" s="200"/>
      <c r="OM136" s="200"/>
      <c r="ON136" s="200"/>
      <c r="OO136" s="200"/>
      <c r="OP136" s="200"/>
      <c r="OQ136" s="200"/>
      <c r="OR136" s="200"/>
      <c r="OS136" s="200"/>
      <c r="OT136" s="200"/>
      <c r="OU136" s="200"/>
      <c r="OV136" s="200"/>
      <c r="OW136" s="200"/>
      <c r="OX136" s="200"/>
      <c r="OY136" s="200"/>
      <c r="OZ136" s="200"/>
      <c r="PA136" s="200"/>
      <c r="PB136" s="200"/>
      <c r="PC136" s="200"/>
      <c r="PD136" s="200"/>
      <c r="PE136" s="200"/>
      <c r="PF136" s="200"/>
      <c r="PG136" s="202"/>
    </row>
    <row r="137" ht="15.75" customHeight="1">
      <c r="B137" s="203">
        <f t="shared" si="4"/>
        <v>119</v>
      </c>
      <c r="C137" s="204" t="str">
        <f t="shared" si="5"/>
        <v/>
      </c>
      <c r="D137" s="217"/>
      <c r="E137" s="206"/>
      <c r="F137" s="217"/>
      <c r="G137" s="218"/>
      <c r="H137" s="225"/>
      <c r="I137" s="210" t="str">
        <f>IF(ISBLANK(H137),"",
IF(EXACT($J$15,"x"),
WORKDAY(G137,H137-1,Feiertage!$B$6:$B$23),G137+H137-1))</f>
        <v/>
      </c>
      <c r="J137" s="220"/>
      <c r="K137" s="221"/>
      <c r="L137" s="222"/>
      <c r="M137" s="223"/>
      <c r="N137" s="223"/>
      <c r="O137" s="223"/>
      <c r="P137" s="197" t="str">
        <f>IF(ISBLANK(O137),"",
VLOOKUP(O137,Ressourcen!$C$8:$I$25,6,FALSE)-VLOOKUP(O137,Ressourcen!$C$8:$I$25,7,FALSE))</f>
        <v/>
      </c>
      <c r="Q137" s="224"/>
      <c r="R137" s="199"/>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200"/>
      <c r="CA137" s="200"/>
      <c r="CB137" s="200"/>
      <c r="CC137" s="200"/>
      <c r="CD137" s="200"/>
      <c r="CE137" s="200"/>
      <c r="CF137" s="200"/>
      <c r="CG137" s="200"/>
      <c r="CH137" s="200"/>
      <c r="CI137" s="200"/>
      <c r="CJ137" s="200"/>
      <c r="CK137" s="200"/>
      <c r="CL137" s="200"/>
      <c r="CM137" s="200"/>
      <c r="CN137" s="200"/>
      <c r="CO137" s="200"/>
      <c r="CP137" s="200"/>
      <c r="CQ137" s="200"/>
      <c r="CR137" s="200"/>
      <c r="CS137" s="200"/>
      <c r="CT137" s="200"/>
      <c r="CU137" s="200"/>
      <c r="CV137" s="200"/>
      <c r="CW137" s="200"/>
      <c r="CX137" s="200"/>
      <c r="CY137" s="200"/>
      <c r="CZ137" s="200"/>
      <c r="DA137" s="200"/>
      <c r="DB137" s="200"/>
      <c r="DC137" s="200"/>
      <c r="DD137" s="200"/>
      <c r="DE137" s="200"/>
      <c r="DF137" s="200"/>
      <c r="DG137" s="200"/>
      <c r="DH137" s="200"/>
      <c r="DI137" s="200"/>
      <c r="DJ137" s="200"/>
      <c r="DK137" s="200"/>
      <c r="DL137" s="200"/>
      <c r="DM137" s="200"/>
      <c r="DN137" s="200"/>
      <c r="DO137" s="200"/>
      <c r="DP137" s="200"/>
      <c r="DQ137" s="200"/>
      <c r="DR137" s="200"/>
      <c r="DS137" s="200"/>
      <c r="DT137" s="200"/>
      <c r="DU137" s="200"/>
      <c r="DV137" s="200"/>
      <c r="DW137" s="200"/>
      <c r="DX137" s="200"/>
      <c r="DY137" s="200"/>
      <c r="DZ137" s="200"/>
      <c r="EA137" s="200"/>
      <c r="EB137" s="200"/>
      <c r="EC137" s="200"/>
      <c r="ED137" s="200"/>
      <c r="EE137" s="200"/>
      <c r="EF137" s="200"/>
      <c r="EG137" s="200"/>
      <c r="EH137" s="200"/>
      <c r="EI137" s="200"/>
      <c r="EJ137" s="200"/>
      <c r="EK137" s="200"/>
      <c r="EL137" s="200"/>
      <c r="EM137" s="200"/>
      <c r="EN137" s="200"/>
      <c r="EO137" s="200"/>
      <c r="EP137" s="200"/>
      <c r="EQ137" s="200"/>
      <c r="ER137" s="200"/>
      <c r="ES137" s="200"/>
      <c r="ET137" s="200"/>
      <c r="EU137" s="200"/>
      <c r="EV137" s="200"/>
      <c r="EW137" s="200"/>
      <c r="EX137" s="200"/>
      <c r="EY137" s="200"/>
      <c r="EZ137" s="200"/>
      <c r="FA137" s="200"/>
      <c r="FB137" s="200"/>
      <c r="FC137" s="200"/>
      <c r="FD137" s="200"/>
      <c r="FE137" s="200"/>
      <c r="FF137" s="200"/>
      <c r="FG137" s="200"/>
      <c r="FH137" s="200"/>
      <c r="FI137" s="200"/>
      <c r="FJ137" s="200"/>
      <c r="FK137" s="200"/>
      <c r="FL137" s="200"/>
      <c r="FM137" s="200"/>
      <c r="FN137" s="200"/>
      <c r="FO137" s="200"/>
      <c r="FP137" s="200"/>
      <c r="FQ137" s="200"/>
      <c r="FR137" s="200"/>
      <c r="FS137" s="200"/>
      <c r="FT137" s="200"/>
      <c r="FU137" s="200"/>
      <c r="FV137" s="200"/>
      <c r="FW137" s="200"/>
      <c r="FX137" s="200"/>
      <c r="FY137" s="200"/>
      <c r="FZ137" s="200"/>
      <c r="GA137" s="200"/>
      <c r="GB137" s="200"/>
      <c r="GC137" s="200"/>
      <c r="GD137" s="200"/>
      <c r="GE137" s="200"/>
      <c r="GF137" s="200"/>
      <c r="GG137" s="200"/>
      <c r="GH137" s="200"/>
      <c r="GI137" s="200"/>
      <c r="GJ137" s="200"/>
      <c r="GK137" s="200"/>
      <c r="GL137" s="200"/>
      <c r="GM137" s="200"/>
      <c r="GN137" s="200"/>
      <c r="GO137" s="200"/>
      <c r="GP137" s="200"/>
      <c r="GQ137" s="200"/>
      <c r="GR137" s="200"/>
      <c r="GS137" s="200"/>
      <c r="GT137" s="200"/>
      <c r="GU137" s="200"/>
      <c r="GV137" s="200"/>
      <c r="GW137" s="200"/>
      <c r="GX137" s="200"/>
      <c r="GY137" s="200"/>
      <c r="GZ137" s="200"/>
      <c r="HA137" s="200"/>
      <c r="HB137" s="200"/>
      <c r="HC137" s="200"/>
      <c r="HD137" s="200"/>
      <c r="HE137" s="200"/>
      <c r="HF137" s="200"/>
      <c r="HG137" s="200"/>
      <c r="HH137" s="200"/>
      <c r="HI137" s="200"/>
      <c r="HJ137" s="200"/>
      <c r="HK137" s="200"/>
      <c r="HL137" s="200"/>
      <c r="HM137" s="200"/>
      <c r="HN137" s="200"/>
      <c r="HO137" s="200"/>
      <c r="HP137" s="200"/>
      <c r="HQ137" s="200"/>
      <c r="HR137" s="200"/>
      <c r="HS137" s="200"/>
      <c r="HT137" s="200"/>
      <c r="HU137" s="200"/>
      <c r="HV137" s="200"/>
      <c r="HW137" s="200"/>
      <c r="HX137" s="200"/>
      <c r="HY137" s="200"/>
      <c r="HZ137" s="200"/>
      <c r="IA137" s="200"/>
      <c r="IB137" s="200"/>
      <c r="IC137" s="200"/>
      <c r="ID137" s="200"/>
      <c r="IE137" s="200"/>
      <c r="IF137" s="200"/>
      <c r="IG137" s="200"/>
      <c r="IH137" s="200"/>
      <c r="II137" s="200"/>
      <c r="IJ137" s="200"/>
      <c r="IK137" s="200"/>
      <c r="IL137" s="200"/>
      <c r="IM137" s="200"/>
      <c r="IN137" s="200"/>
      <c r="IO137" s="200"/>
      <c r="IP137" s="200"/>
      <c r="IQ137" s="200"/>
      <c r="IR137" s="200"/>
      <c r="IS137" s="200"/>
      <c r="IT137" s="200"/>
      <c r="IU137" s="200"/>
      <c r="IV137" s="200"/>
      <c r="IW137" s="200"/>
      <c r="IX137" s="200"/>
      <c r="IY137" s="200"/>
      <c r="IZ137" s="200"/>
      <c r="JA137" s="200"/>
      <c r="JB137" s="200"/>
      <c r="JC137" s="200"/>
      <c r="JD137" s="200"/>
      <c r="JE137" s="200"/>
      <c r="JF137" s="200"/>
      <c r="JG137" s="200"/>
      <c r="JH137" s="200"/>
      <c r="JI137" s="200"/>
      <c r="JJ137" s="200"/>
      <c r="JK137" s="200"/>
      <c r="JL137" s="200"/>
      <c r="JM137" s="200"/>
      <c r="JN137" s="200"/>
      <c r="JO137" s="200"/>
      <c r="JP137" s="200"/>
      <c r="JQ137" s="200"/>
      <c r="JR137" s="200"/>
      <c r="JS137" s="200"/>
      <c r="JT137" s="200"/>
      <c r="JU137" s="200"/>
      <c r="JV137" s="200"/>
      <c r="JW137" s="200"/>
      <c r="JX137" s="200"/>
      <c r="JY137" s="200"/>
      <c r="JZ137" s="200"/>
      <c r="KA137" s="200"/>
      <c r="KB137" s="200"/>
      <c r="KC137" s="200"/>
      <c r="KD137" s="200"/>
      <c r="KE137" s="200"/>
      <c r="KF137" s="200"/>
      <c r="KG137" s="200"/>
      <c r="KH137" s="200"/>
      <c r="KI137" s="200"/>
      <c r="KJ137" s="200"/>
      <c r="KK137" s="200"/>
      <c r="KL137" s="200"/>
      <c r="KM137" s="200"/>
      <c r="KN137" s="200"/>
      <c r="KO137" s="200"/>
      <c r="KP137" s="200"/>
      <c r="KQ137" s="200"/>
      <c r="KR137" s="200"/>
      <c r="KS137" s="200"/>
      <c r="KT137" s="200"/>
      <c r="KU137" s="200"/>
      <c r="KV137" s="200"/>
      <c r="KW137" s="200"/>
      <c r="KX137" s="200"/>
      <c r="KY137" s="200"/>
      <c r="KZ137" s="200"/>
      <c r="LA137" s="200"/>
      <c r="LB137" s="200"/>
      <c r="LC137" s="200"/>
      <c r="LD137" s="200"/>
      <c r="LE137" s="200"/>
      <c r="LF137" s="200"/>
      <c r="LG137" s="200"/>
      <c r="LH137" s="200"/>
      <c r="LI137" s="200"/>
      <c r="LJ137" s="200"/>
      <c r="LK137" s="200"/>
      <c r="LL137" s="200"/>
      <c r="LM137" s="200"/>
      <c r="LN137" s="200"/>
      <c r="LO137" s="200"/>
      <c r="LP137" s="200"/>
      <c r="LQ137" s="200"/>
      <c r="LR137" s="200"/>
      <c r="LS137" s="200"/>
      <c r="LT137" s="200"/>
      <c r="LU137" s="200"/>
      <c r="LV137" s="200"/>
      <c r="LW137" s="200"/>
      <c r="LX137" s="200"/>
      <c r="LY137" s="200"/>
      <c r="LZ137" s="200"/>
      <c r="MA137" s="200"/>
      <c r="MB137" s="200"/>
      <c r="MC137" s="200"/>
      <c r="MD137" s="200"/>
      <c r="ME137" s="200"/>
      <c r="MF137" s="200"/>
      <c r="MG137" s="200"/>
      <c r="MH137" s="200"/>
      <c r="MI137" s="200"/>
      <c r="MJ137" s="200"/>
      <c r="MK137" s="200"/>
      <c r="ML137" s="200"/>
      <c r="MM137" s="200"/>
      <c r="MN137" s="200"/>
      <c r="MO137" s="200"/>
      <c r="MP137" s="200"/>
      <c r="MQ137" s="200"/>
      <c r="MR137" s="200"/>
      <c r="MS137" s="200"/>
      <c r="MT137" s="200"/>
      <c r="MU137" s="200"/>
      <c r="MV137" s="200"/>
      <c r="MW137" s="200"/>
      <c r="MX137" s="200"/>
      <c r="MY137" s="200"/>
      <c r="MZ137" s="200"/>
      <c r="NA137" s="200"/>
      <c r="NB137" s="200"/>
      <c r="NC137" s="200"/>
      <c r="ND137" s="200"/>
      <c r="NE137" s="200"/>
      <c r="NF137" s="200"/>
      <c r="NG137" s="200"/>
      <c r="NH137" s="200"/>
      <c r="NI137" s="200"/>
      <c r="NJ137" s="200"/>
      <c r="NK137" s="200"/>
      <c r="NL137" s="200"/>
      <c r="NM137" s="200"/>
      <c r="NN137" s="200"/>
      <c r="NO137" s="200"/>
      <c r="NP137" s="200"/>
      <c r="NQ137" s="200"/>
      <c r="NR137" s="200"/>
      <c r="NS137" s="200"/>
      <c r="NT137" s="200"/>
      <c r="NU137" s="200"/>
      <c r="NV137" s="200"/>
      <c r="NW137" s="200"/>
      <c r="NX137" s="200"/>
      <c r="NY137" s="200"/>
      <c r="NZ137" s="200"/>
      <c r="OA137" s="200"/>
      <c r="OB137" s="200"/>
      <c r="OC137" s="200"/>
      <c r="OD137" s="200"/>
      <c r="OE137" s="200"/>
      <c r="OF137" s="200"/>
      <c r="OG137" s="200"/>
      <c r="OH137" s="200"/>
      <c r="OI137" s="200"/>
      <c r="OJ137" s="200"/>
      <c r="OK137" s="200"/>
      <c r="OL137" s="200"/>
      <c r="OM137" s="200"/>
      <c r="ON137" s="200"/>
      <c r="OO137" s="200"/>
      <c r="OP137" s="200"/>
      <c r="OQ137" s="200"/>
      <c r="OR137" s="200"/>
      <c r="OS137" s="200"/>
      <c r="OT137" s="200"/>
      <c r="OU137" s="200"/>
      <c r="OV137" s="200"/>
      <c r="OW137" s="200"/>
      <c r="OX137" s="200"/>
      <c r="OY137" s="200"/>
      <c r="OZ137" s="200"/>
      <c r="PA137" s="200"/>
      <c r="PB137" s="200"/>
      <c r="PC137" s="200"/>
      <c r="PD137" s="200"/>
      <c r="PE137" s="200"/>
      <c r="PF137" s="200"/>
      <c r="PG137" s="202"/>
    </row>
    <row r="138" ht="15.75" customHeight="1">
      <c r="B138" s="203">
        <f t="shared" si="4"/>
        <v>120</v>
      </c>
      <c r="C138" s="204" t="str">
        <f t="shared" si="5"/>
        <v/>
      </c>
      <c r="D138" s="217"/>
      <c r="E138" s="206"/>
      <c r="F138" s="207"/>
      <c r="G138" s="218"/>
      <c r="H138" s="225"/>
      <c r="I138" s="210" t="str">
        <f>IF(ISBLANK(H138),"",
IF(EXACT($J$15,"x"),
WORKDAY(G138,H138-1,Feiertage!$B$6:$B$23),G138+H138-1))</f>
        <v/>
      </c>
      <c r="J138" s="220"/>
      <c r="K138" s="221"/>
      <c r="L138" s="222"/>
      <c r="M138" s="223"/>
      <c r="N138" s="223"/>
      <c r="O138" s="223"/>
      <c r="P138" s="197" t="str">
        <f>IF(ISBLANK(O138),"",
VLOOKUP(O138,Ressourcen!$C$8:$I$25,6,FALSE)-VLOOKUP(O138,Ressourcen!$C$8:$I$25,7,FALSE))</f>
        <v/>
      </c>
      <c r="Q138" s="224"/>
      <c r="R138" s="199"/>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c r="AT138" s="200"/>
      <c r="AU138" s="200"/>
      <c r="AV138" s="200"/>
      <c r="AW138" s="200"/>
      <c r="AX138" s="200"/>
      <c r="AY138" s="200"/>
      <c r="AZ138" s="200"/>
      <c r="BA138" s="200"/>
      <c r="BB138" s="200"/>
      <c r="BC138" s="200"/>
      <c r="BD138" s="200"/>
      <c r="BE138" s="200"/>
      <c r="BF138" s="200"/>
      <c r="BG138" s="200"/>
      <c r="BH138" s="200"/>
      <c r="BI138" s="200"/>
      <c r="BJ138" s="200"/>
      <c r="BK138" s="200"/>
      <c r="BL138" s="200"/>
      <c r="BM138" s="200"/>
      <c r="BN138" s="200"/>
      <c r="BO138" s="200"/>
      <c r="BP138" s="200"/>
      <c r="BQ138" s="200"/>
      <c r="BR138" s="200"/>
      <c r="BS138" s="200"/>
      <c r="BT138" s="200"/>
      <c r="BU138" s="200"/>
      <c r="BV138" s="200"/>
      <c r="BW138" s="200"/>
      <c r="BX138" s="200"/>
      <c r="BY138" s="200"/>
      <c r="BZ138" s="200"/>
      <c r="CA138" s="200"/>
      <c r="CB138" s="200"/>
      <c r="CC138" s="200"/>
      <c r="CD138" s="200"/>
      <c r="CE138" s="200"/>
      <c r="CF138" s="200"/>
      <c r="CG138" s="200"/>
      <c r="CH138" s="200"/>
      <c r="CI138" s="200"/>
      <c r="CJ138" s="200"/>
      <c r="CK138" s="200"/>
      <c r="CL138" s="200"/>
      <c r="CM138" s="200"/>
      <c r="CN138" s="200"/>
      <c r="CO138" s="200"/>
      <c r="CP138" s="200"/>
      <c r="CQ138" s="200"/>
      <c r="CR138" s="200"/>
      <c r="CS138" s="200"/>
      <c r="CT138" s="200"/>
      <c r="CU138" s="200"/>
      <c r="CV138" s="200"/>
      <c r="CW138" s="200"/>
      <c r="CX138" s="200"/>
      <c r="CY138" s="200"/>
      <c r="CZ138" s="200"/>
      <c r="DA138" s="200"/>
      <c r="DB138" s="200"/>
      <c r="DC138" s="200"/>
      <c r="DD138" s="200"/>
      <c r="DE138" s="200"/>
      <c r="DF138" s="200"/>
      <c r="DG138" s="200"/>
      <c r="DH138" s="200"/>
      <c r="DI138" s="200"/>
      <c r="DJ138" s="200"/>
      <c r="DK138" s="200"/>
      <c r="DL138" s="200"/>
      <c r="DM138" s="200"/>
      <c r="DN138" s="200"/>
      <c r="DO138" s="200"/>
      <c r="DP138" s="200"/>
      <c r="DQ138" s="200"/>
      <c r="DR138" s="200"/>
      <c r="DS138" s="200"/>
      <c r="DT138" s="200"/>
      <c r="DU138" s="200"/>
      <c r="DV138" s="200"/>
      <c r="DW138" s="200"/>
      <c r="DX138" s="200"/>
      <c r="DY138" s="200"/>
      <c r="DZ138" s="200"/>
      <c r="EA138" s="200"/>
      <c r="EB138" s="200"/>
      <c r="EC138" s="200"/>
      <c r="ED138" s="200"/>
      <c r="EE138" s="200"/>
      <c r="EF138" s="200"/>
      <c r="EG138" s="200"/>
      <c r="EH138" s="200"/>
      <c r="EI138" s="200"/>
      <c r="EJ138" s="200"/>
      <c r="EK138" s="200"/>
      <c r="EL138" s="200"/>
      <c r="EM138" s="200"/>
      <c r="EN138" s="200"/>
      <c r="EO138" s="200"/>
      <c r="EP138" s="200"/>
      <c r="EQ138" s="200"/>
      <c r="ER138" s="200"/>
      <c r="ES138" s="200"/>
      <c r="ET138" s="200"/>
      <c r="EU138" s="200"/>
      <c r="EV138" s="200"/>
      <c r="EW138" s="200"/>
      <c r="EX138" s="200"/>
      <c r="EY138" s="200"/>
      <c r="EZ138" s="200"/>
      <c r="FA138" s="200"/>
      <c r="FB138" s="200"/>
      <c r="FC138" s="200"/>
      <c r="FD138" s="200"/>
      <c r="FE138" s="200"/>
      <c r="FF138" s="200"/>
      <c r="FG138" s="200"/>
      <c r="FH138" s="200"/>
      <c r="FI138" s="200"/>
      <c r="FJ138" s="200"/>
      <c r="FK138" s="200"/>
      <c r="FL138" s="200"/>
      <c r="FM138" s="200"/>
      <c r="FN138" s="200"/>
      <c r="FO138" s="200"/>
      <c r="FP138" s="200"/>
      <c r="FQ138" s="200"/>
      <c r="FR138" s="200"/>
      <c r="FS138" s="200"/>
      <c r="FT138" s="200"/>
      <c r="FU138" s="200"/>
      <c r="FV138" s="200"/>
      <c r="FW138" s="200"/>
      <c r="FX138" s="200"/>
      <c r="FY138" s="200"/>
      <c r="FZ138" s="200"/>
      <c r="GA138" s="200"/>
      <c r="GB138" s="200"/>
      <c r="GC138" s="200"/>
      <c r="GD138" s="200"/>
      <c r="GE138" s="200"/>
      <c r="GF138" s="200"/>
      <c r="GG138" s="200"/>
      <c r="GH138" s="200"/>
      <c r="GI138" s="200"/>
      <c r="GJ138" s="200"/>
      <c r="GK138" s="200"/>
      <c r="GL138" s="200"/>
      <c r="GM138" s="200"/>
      <c r="GN138" s="200"/>
      <c r="GO138" s="200"/>
      <c r="GP138" s="200"/>
      <c r="GQ138" s="200"/>
      <c r="GR138" s="200"/>
      <c r="GS138" s="200"/>
      <c r="GT138" s="200"/>
      <c r="GU138" s="200"/>
      <c r="GV138" s="200"/>
      <c r="GW138" s="200"/>
      <c r="GX138" s="200"/>
      <c r="GY138" s="200"/>
      <c r="GZ138" s="200"/>
      <c r="HA138" s="200"/>
      <c r="HB138" s="200"/>
      <c r="HC138" s="200"/>
      <c r="HD138" s="200"/>
      <c r="HE138" s="200"/>
      <c r="HF138" s="200"/>
      <c r="HG138" s="200"/>
      <c r="HH138" s="200"/>
      <c r="HI138" s="200"/>
      <c r="HJ138" s="200"/>
      <c r="HK138" s="200"/>
      <c r="HL138" s="200"/>
      <c r="HM138" s="200"/>
      <c r="HN138" s="200"/>
      <c r="HO138" s="200"/>
      <c r="HP138" s="200"/>
      <c r="HQ138" s="200"/>
      <c r="HR138" s="200"/>
      <c r="HS138" s="200"/>
      <c r="HT138" s="200"/>
      <c r="HU138" s="200"/>
      <c r="HV138" s="200"/>
      <c r="HW138" s="200"/>
      <c r="HX138" s="200"/>
      <c r="HY138" s="200"/>
      <c r="HZ138" s="200"/>
      <c r="IA138" s="200"/>
      <c r="IB138" s="200"/>
      <c r="IC138" s="200"/>
      <c r="ID138" s="200"/>
      <c r="IE138" s="200"/>
      <c r="IF138" s="200"/>
      <c r="IG138" s="200"/>
      <c r="IH138" s="200"/>
      <c r="II138" s="200"/>
      <c r="IJ138" s="200"/>
      <c r="IK138" s="200"/>
      <c r="IL138" s="200"/>
      <c r="IM138" s="200"/>
      <c r="IN138" s="200"/>
      <c r="IO138" s="200"/>
      <c r="IP138" s="200"/>
      <c r="IQ138" s="200"/>
      <c r="IR138" s="200"/>
      <c r="IS138" s="200"/>
      <c r="IT138" s="200"/>
      <c r="IU138" s="200"/>
      <c r="IV138" s="200"/>
      <c r="IW138" s="200"/>
      <c r="IX138" s="200"/>
      <c r="IY138" s="200"/>
      <c r="IZ138" s="200"/>
      <c r="JA138" s="200"/>
      <c r="JB138" s="200"/>
      <c r="JC138" s="200"/>
      <c r="JD138" s="200"/>
      <c r="JE138" s="200"/>
      <c r="JF138" s="200"/>
      <c r="JG138" s="200"/>
      <c r="JH138" s="200"/>
      <c r="JI138" s="200"/>
      <c r="JJ138" s="200"/>
      <c r="JK138" s="200"/>
      <c r="JL138" s="200"/>
      <c r="JM138" s="200"/>
      <c r="JN138" s="200"/>
      <c r="JO138" s="200"/>
      <c r="JP138" s="200"/>
      <c r="JQ138" s="200"/>
      <c r="JR138" s="200"/>
      <c r="JS138" s="200"/>
      <c r="JT138" s="200"/>
      <c r="JU138" s="200"/>
      <c r="JV138" s="200"/>
      <c r="JW138" s="200"/>
      <c r="JX138" s="200"/>
      <c r="JY138" s="200"/>
      <c r="JZ138" s="200"/>
      <c r="KA138" s="200"/>
      <c r="KB138" s="200"/>
      <c r="KC138" s="200"/>
      <c r="KD138" s="200"/>
      <c r="KE138" s="200"/>
      <c r="KF138" s="200"/>
      <c r="KG138" s="200"/>
      <c r="KH138" s="200"/>
      <c r="KI138" s="200"/>
      <c r="KJ138" s="200"/>
      <c r="KK138" s="200"/>
      <c r="KL138" s="200"/>
      <c r="KM138" s="200"/>
      <c r="KN138" s="200"/>
      <c r="KO138" s="200"/>
      <c r="KP138" s="200"/>
      <c r="KQ138" s="200"/>
      <c r="KR138" s="200"/>
      <c r="KS138" s="200"/>
      <c r="KT138" s="200"/>
      <c r="KU138" s="200"/>
      <c r="KV138" s="200"/>
      <c r="KW138" s="200"/>
      <c r="KX138" s="200"/>
      <c r="KY138" s="200"/>
      <c r="KZ138" s="200"/>
      <c r="LA138" s="200"/>
      <c r="LB138" s="200"/>
      <c r="LC138" s="200"/>
      <c r="LD138" s="200"/>
      <c r="LE138" s="200"/>
      <c r="LF138" s="200"/>
      <c r="LG138" s="200"/>
      <c r="LH138" s="200"/>
      <c r="LI138" s="200"/>
      <c r="LJ138" s="200"/>
      <c r="LK138" s="200"/>
      <c r="LL138" s="200"/>
      <c r="LM138" s="200"/>
      <c r="LN138" s="200"/>
      <c r="LO138" s="200"/>
      <c r="LP138" s="200"/>
      <c r="LQ138" s="200"/>
      <c r="LR138" s="200"/>
      <c r="LS138" s="200"/>
      <c r="LT138" s="200"/>
      <c r="LU138" s="200"/>
      <c r="LV138" s="200"/>
      <c r="LW138" s="200"/>
      <c r="LX138" s="200"/>
      <c r="LY138" s="200"/>
      <c r="LZ138" s="200"/>
      <c r="MA138" s="200"/>
      <c r="MB138" s="200"/>
      <c r="MC138" s="200"/>
      <c r="MD138" s="200"/>
      <c r="ME138" s="200"/>
      <c r="MF138" s="200"/>
      <c r="MG138" s="200"/>
      <c r="MH138" s="200"/>
      <c r="MI138" s="200"/>
      <c r="MJ138" s="200"/>
      <c r="MK138" s="200"/>
      <c r="ML138" s="200"/>
      <c r="MM138" s="200"/>
      <c r="MN138" s="200"/>
      <c r="MO138" s="200"/>
      <c r="MP138" s="200"/>
      <c r="MQ138" s="200"/>
      <c r="MR138" s="200"/>
      <c r="MS138" s="200"/>
      <c r="MT138" s="200"/>
      <c r="MU138" s="200"/>
      <c r="MV138" s="200"/>
      <c r="MW138" s="200"/>
      <c r="MX138" s="200"/>
      <c r="MY138" s="200"/>
      <c r="MZ138" s="200"/>
      <c r="NA138" s="200"/>
      <c r="NB138" s="200"/>
      <c r="NC138" s="200"/>
      <c r="ND138" s="200"/>
      <c r="NE138" s="200"/>
      <c r="NF138" s="200"/>
      <c r="NG138" s="200"/>
      <c r="NH138" s="200"/>
      <c r="NI138" s="200"/>
      <c r="NJ138" s="200"/>
      <c r="NK138" s="200"/>
      <c r="NL138" s="200"/>
      <c r="NM138" s="200"/>
      <c r="NN138" s="200"/>
      <c r="NO138" s="200"/>
      <c r="NP138" s="200"/>
      <c r="NQ138" s="200"/>
      <c r="NR138" s="200"/>
      <c r="NS138" s="200"/>
      <c r="NT138" s="200"/>
      <c r="NU138" s="200"/>
      <c r="NV138" s="200"/>
      <c r="NW138" s="200"/>
      <c r="NX138" s="200"/>
      <c r="NY138" s="200"/>
      <c r="NZ138" s="200"/>
      <c r="OA138" s="200"/>
      <c r="OB138" s="200"/>
      <c r="OC138" s="200"/>
      <c r="OD138" s="200"/>
      <c r="OE138" s="200"/>
      <c r="OF138" s="200"/>
      <c r="OG138" s="200"/>
      <c r="OH138" s="200"/>
      <c r="OI138" s="200"/>
      <c r="OJ138" s="200"/>
      <c r="OK138" s="200"/>
      <c r="OL138" s="200"/>
      <c r="OM138" s="200"/>
      <c r="ON138" s="200"/>
      <c r="OO138" s="200"/>
      <c r="OP138" s="200"/>
      <c r="OQ138" s="200"/>
      <c r="OR138" s="200"/>
      <c r="OS138" s="200"/>
      <c r="OT138" s="200"/>
      <c r="OU138" s="200"/>
      <c r="OV138" s="200"/>
      <c r="OW138" s="200"/>
      <c r="OX138" s="200"/>
      <c r="OY138" s="200"/>
      <c r="OZ138" s="200"/>
      <c r="PA138" s="200"/>
      <c r="PB138" s="200"/>
      <c r="PC138" s="200"/>
      <c r="PD138" s="200"/>
      <c r="PE138" s="200"/>
      <c r="PF138" s="200"/>
      <c r="PG138" s="202"/>
    </row>
    <row r="139" ht="15.75" customHeight="1">
      <c r="B139" s="203">
        <f t="shared" si="4"/>
        <v>121</v>
      </c>
      <c r="C139" s="204" t="str">
        <f t="shared" si="5"/>
        <v/>
      </c>
      <c r="D139" s="217"/>
      <c r="E139" s="206"/>
      <c r="F139" s="217"/>
      <c r="G139" s="218"/>
      <c r="H139" s="225"/>
      <c r="I139" s="210" t="str">
        <f>IF(ISBLANK(H139),"",
IF(EXACT($J$15,"x"),
WORKDAY(G139,H139-1,Feiertage!$B$6:$B$23),G139+H139-1))</f>
        <v/>
      </c>
      <c r="J139" s="220"/>
      <c r="K139" s="221"/>
      <c r="L139" s="222"/>
      <c r="M139" s="223"/>
      <c r="N139" s="223"/>
      <c r="O139" s="223"/>
      <c r="P139" s="197" t="str">
        <f>IF(ISBLANK(O139),"",
VLOOKUP(O139,Ressourcen!$C$8:$I$25,6,FALSE)-VLOOKUP(O139,Ressourcen!$C$8:$I$25,7,FALSE))</f>
        <v/>
      </c>
      <c r="Q139" s="224"/>
      <c r="R139" s="199"/>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200"/>
      <c r="BA139" s="200"/>
      <c r="BB139" s="200"/>
      <c r="BC139" s="200"/>
      <c r="BD139" s="200"/>
      <c r="BE139" s="200"/>
      <c r="BF139" s="200"/>
      <c r="BG139" s="200"/>
      <c r="BH139" s="200"/>
      <c r="BI139" s="200"/>
      <c r="BJ139" s="200"/>
      <c r="BK139" s="200"/>
      <c r="BL139" s="200"/>
      <c r="BM139" s="200"/>
      <c r="BN139" s="200"/>
      <c r="BO139" s="200"/>
      <c r="BP139" s="200"/>
      <c r="BQ139" s="200"/>
      <c r="BR139" s="200"/>
      <c r="BS139" s="200"/>
      <c r="BT139" s="200"/>
      <c r="BU139" s="200"/>
      <c r="BV139" s="200"/>
      <c r="BW139" s="200"/>
      <c r="BX139" s="200"/>
      <c r="BY139" s="200"/>
      <c r="BZ139" s="200"/>
      <c r="CA139" s="200"/>
      <c r="CB139" s="200"/>
      <c r="CC139" s="200"/>
      <c r="CD139" s="200"/>
      <c r="CE139" s="200"/>
      <c r="CF139" s="200"/>
      <c r="CG139" s="200"/>
      <c r="CH139" s="200"/>
      <c r="CI139" s="200"/>
      <c r="CJ139" s="200"/>
      <c r="CK139" s="200"/>
      <c r="CL139" s="200"/>
      <c r="CM139" s="200"/>
      <c r="CN139" s="200"/>
      <c r="CO139" s="200"/>
      <c r="CP139" s="200"/>
      <c r="CQ139" s="200"/>
      <c r="CR139" s="200"/>
      <c r="CS139" s="200"/>
      <c r="CT139" s="200"/>
      <c r="CU139" s="200"/>
      <c r="CV139" s="200"/>
      <c r="CW139" s="200"/>
      <c r="CX139" s="200"/>
      <c r="CY139" s="200"/>
      <c r="CZ139" s="200"/>
      <c r="DA139" s="200"/>
      <c r="DB139" s="200"/>
      <c r="DC139" s="200"/>
      <c r="DD139" s="200"/>
      <c r="DE139" s="200"/>
      <c r="DF139" s="200"/>
      <c r="DG139" s="200"/>
      <c r="DH139" s="200"/>
      <c r="DI139" s="200"/>
      <c r="DJ139" s="200"/>
      <c r="DK139" s="200"/>
      <c r="DL139" s="200"/>
      <c r="DM139" s="200"/>
      <c r="DN139" s="200"/>
      <c r="DO139" s="200"/>
      <c r="DP139" s="200"/>
      <c r="DQ139" s="200"/>
      <c r="DR139" s="200"/>
      <c r="DS139" s="200"/>
      <c r="DT139" s="200"/>
      <c r="DU139" s="200"/>
      <c r="DV139" s="200"/>
      <c r="DW139" s="200"/>
      <c r="DX139" s="200"/>
      <c r="DY139" s="200"/>
      <c r="DZ139" s="200"/>
      <c r="EA139" s="200"/>
      <c r="EB139" s="200"/>
      <c r="EC139" s="200"/>
      <c r="ED139" s="200"/>
      <c r="EE139" s="200"/>
      <c r="EF139" s="200"/>
      <c r="EG139" s="200"/>
      <c r="EH139" s="200"/>
      <c r="EI139" s="200"/>
      <c r="EJ139" s="200"/>
      <c r="EK139" s="200"/>
      <c r="EL139" s="200"/>
      <c r="EM139" s="200"/>
      <c r="EN139" s="200"/>
      <c r="EO139" s="200"/>
      <c r="EP139" s="200"/>
      <c r="EQ139" s="200"/>
      <c r="ER139" s="200"/>
      <c r="ES139" s="200"/>
      <c r="ET139" s="200"/>
      <c r="EU139" s="200"/>
      <c r="EV139" s="200"/>
      <c r="EW139" s="200"/>
      <c r="EX139" s="200"/>
      <c r="EY139" s="200"/>
      <c r="EZ139" s="200"/>
      <c r="FA139" s="200"/>
      <c r="FB139" s="200"/>
      <c r="FC139" s="200"/>
      <c r="FD139" s="200"/>
      <c r="FE139" s="200"/>
      <c r="FF139" s="200"/>
      <c r="FG139" s="200"/>
      <c r="FH139" s="200"/>
      <c r="FI139" s="200"/>
      <c r="FJ139" s="200"/>
      <c r="FK139" s="200"/>
      <c r="FL139" s="200"/>
      <c r="FM139" s="200"/>
      <c r="FN139" s="200"/>
      <c r="FO139" s="200"/>
      <c r="FP139" s="200"/>
      <c r="FQ139" s="200"/>
      <c r="FR139" s="200"/>
      <c r="FS139" s="200"/>
      <c r="FT139" s="200"/>
      <c r="FU139" s="200"/>
      <c r="FV139" s="200"/>
      <c r="FW139" s="200"/>
      <c r="FX139" s="200"/>
      <c r="FY139" s="200"/>
      <c r="FZ139" s="200"/>
      <c r="GA139" s="200"/>
      <c r="GB139" s="200"/>
      <c r="GC139" s="200"/>
      <c r="GD139" s="200"/>
      <c r="GE139" s="200"/>
      <c r="GF139" s="200"/>
      <c r="GG139" s="200"/>
      <c r="GH139" s="200"/>
      <c r="GI139" s="200"/>
      <c r="GJ139" s="200"/>
      <c r="GK139" s="200"/>
      <c r="GL139" s="200"/>
      <c r="GM139" s="200"/>
      <c r="GN139" s="200"/>
      <c r="GO139" s="200"/>
      <c r="GP139" s="200"/>
      <c r="GQ139" s="200"/>
      <c r="GR139" s="200"/>
      <c r="GS139" s="200"/>
      <c r="GT139" s="200"/>
      <c r="GU139" s="200"/>
      <c r="GV139" s="200"/>
      <c r="GW139" s="200"/>
      <c r="GX139" s="200"/>
      <c r="GY139" s="200"/>
      <c r="GZ139" s="200"/>
      <c r="HA139" s="200"/>
      <c r="HB139" s="200"/>
      <c r="HC139" s="200"/>
      <c r="HD139" s="200"/>
      <c r="HE139" s="200"/>
      <c r="HF139" s="200"/>
      <c r="HG139" s="200"/>
      <c r="HH139" s="200"/>
      <c r="HI139" s="200"/>
      <c r="HJ139" s="200"/>
      <c r="HK139" s="200"/>
      <c r="HL139" s="200"/>
      <c r="HM139" s="200"/>
      <c r="HN139" s="200"/>
      <c r="HO139" s="200"/>
      <c r="HP139" s="200"/>
      <c r="HQ139" s="200"/>
      <c r="HR139" s="200"/>
      <c r="HS139" s="200"/>
      <c r="HT139" s="200"/>
      <c r="HU139" s="200"/>
      <c r="HV139" s="200"/>
      <c r="HW139" s="200"/>
      <c r="HX139" s="200"/>
      <c r="HY139" s="200"/>
      <c r="HZ139" s="200"/>
      <c r="IA139" s="200"/>
      <c r="IB139" s="200"/>
      <c r="IC139" s="200"/>
      <c r="ID139" s="200"/>
      <c r="IE139" s="200"/>
      <c r="IF139" s="200"/>
      <c r="IG139" s="200"/>
      <c r="IH139" s="200"/>
      <c r="II139" s="200"/>
      <c r="IJ139" s="200"/>
      <c r="IK139" s="200"/>
      <c r="IL139" s="200"/>
      <c r="IM139" s="200"/>
      <c r="IN139" s="200"/>
      <c r="IO139" s="200"/>
      <c r="IP139" s="200"/>
      <c r="IQ139" s="200"/>
      <c r="IR139" s="200"/>
      <c r="IS139" s="200"/>
      <c r="IT139" s="200"/>
      <c r="IU139" s="200"/>
      <c r="IV139" s="200"/>
      <c r="IW139" s="200"/>
      <c r="IX139" s="200"/>
      <c r="IY139" s="200"/>
      <c r="IZ139" s="200"/>
      <c r="JA139" s="200"/>
      <c r="JB139" s="200"/>
      <c r="JC139" s="200"/>
      <c r="JD139" s="200"/>
      <c r="JE139" s="200"/>
      <c r="JF139" s="200"/>
      <c r="JG139" s="200"/>
      <c r="JH139" s="200"/>
      <c r="JI139" s="200"/>
      <c r="JJ139" s="200"/>
      <c r="JK139" s="200"/>
      <c r="JL139" s="200"/>
      <c r="JM139" s="200"/>
      <c r="JN139" s="200"/>
      <c r="JO139" s="200"/>
      <c r="JP139" s="200"/>
      <c r="JQ139" s="200"/>
      <c r="JR139" s="200"/>
      <c r="JS139" s="200"/>
      <c r="JT139" s="200"/>
      <c r="JU139" s="200"/>
      <c r="JV139" s="200"/>
      <c r="JW139" s="200"/>
      <c r="JX139" s="200"/>
      <c r="JY139" s="200"/>
      <c r="JZ139" s="200"/>
      <c r="KA139" s="200"/>
      <c r="KB139" s="200"/>
      <c r="KC139" s="200"/>
      <c r="KD139" s="200"/>
      <c r="KE139" s="200"/>
      <c r="KF139" s="200"/>
      <c r="KG139" s="200"/>
      <c r="KH139" s="200"/>
      <c r="KI139" s="200"/>
      <c r="KJ139" s="200"/>
      <c r="KK139" s="200"/>
      <c r="KL139" s="200"/>
      <c r="KM139" s="200"/>
      <c r="KN139" s="200"/>
      <c r="KO139" s="200"/>
      <c r="KP139" s="200"/>
      <c r="KQ139" s="200"/>
      <c r="KR139" s="200"/>
      <c r="KS139" s="200"/>
      <c r="KT139" s="200"/>
      <c r="KU139" s="200"/>
      <c r="KV139" s="200"/>
      <c r="KW139" s="200"/>
      <c r="KX139" s="200"/>
      <c r="KY139" s="200"/>
      <c r="KZ139" s="200"/>
      <c r="LA139" s="200"/>
      <c r="LB139" s="200"/>
      <c r="LC139" s="200"/>
      <c r="LD139" s="200"/>
      <c r="LE139" s="200"/>
      <c r="LF139" s="200"/>
      <c r="LG139" s="200"/>
      <c r="LH139" s="200"/>
      <c r="LI139" s="200"/>
      <c r="LJ139" s="200"/>
      <c r="LK139" s="200"/>
      <c r="LL139" s="200"/>
      <c r="LM139" s="200"/>
      <c r="LN139" s="200"/>
      <c r="LO139" s="200"/>
      <c r="LP139" s="200"/>
      <c r="LQ139" s="200"/>
      <c r="LR139" s="200"/>
      <c r="LS139" s="200"/>
      <c r="LT139" s="200"/>
      <c r="LU139" s="200"/>
      <c r="LV139" s="200"/>
      <c r="LW139" s="200"/>
      <c r="LX139" s="200"/>
      <c r="LY139" s="200"/>
      <c r="LZ139" s="200"/>
      <c r="MA139" s="200"/>
      <c r="MB139" s="200"/>
      <c r="MC139" s="200"/>
      <c r="MD139" s="200"/>
      <c r="ME139" s="200"/>
      <c r="MF139" s="200"/>
      <c r="MG139" s="200"/>
      <c r="MH139" s="200"/>
      <c r="MI139" s="200"/>
      <c r="MJ139" s="200"/>
      <c r="MK139" s="200"/>
      <c r="ML139" s="200"/>
      <c r="MM139" s="200"/>
      <c r="MN139" s="200"/>
      <c r="MO139" s="200"/>
      <c r="MP139" s="200"/>
      <c r="MQ139" s="200"/>
      <c r="MR139" s="200"/>
      <c r="MS139" s="200"/>
      <c r="MT139" s="200"/>
      <c r="MU139" s="200"/>
      <c r="MV139" s="200"/>
      <c r="MW139" s="200"/>
      <c r="MX139" s="200"/>
      <c r="MY139" s="200"/>
      <c r="MZ139" s="200"/>
      <c r="NA139" s="200"/>
      <c r="NB139" s="200"/>
      <c r="NC139" s="200"/>
      <c r="ND139" s="200"/>
      <c r="NE139" s="200"/>
      <c r="NF139" s="200"/>
      <c r="NG139" s="200"/>
      <c r="NH139" s="200"/>
      <c r="NI139" s="200"/>
      <c r="NJ139" s="200"/>
      <c r="NK139" s="200"/>
      <c r="NL139" s="200"/>
      <c r="NM139" s="200"/>
      <c r="NN139" s="200"/>
      <c r="NO139" s="200"/>
      <c r="NP139" s="200"/>
      <c r="NQ139" s="200"/>
      <c r="NR139" s="200"/>
      <c r="NS139" s="200"/>
      <c r="NT139" s="200"/>
      <c r="NU139" s="200"/>
      <c r="NV139" s="200"/>
      <c r="NW139" s="200"/>
      <c r="NX139" s="200"/>
      <c r="NY139" s="200"/>
      <c r="NZ139" s="200"/>
      <c r="OA139" s="200"/>
      <c r="OB139" s="200"/>
      <c r="OC139" s="200"/>
      <c r="OD139" s="200"/>
      <c r="OE139" s="200"/>
      <c r="OF139" s="200"/>
      <c r="OG139" s="200"/>
      <c r="OH139" s="200"/>
      <c r="OI139" s="200"/>
      <c r="OJ139" s="200"/>
      <c r="OK139" s="200"/>
      <c r="OL139" s="200"/>
      <c r="OM139" s="200"/>
      <c r="ON139" s="200"/>
      <c r="OO139" s="200"/>
      <c r="OP139" s="200"/>
      <c r="OQ139" s="200"/>
      <c r="OR139" s="200"/>
      <c r="OS139" s="200"/>
      <c r="OT139" s="200"/>
      <c r="OU139" s="200"/>
      <c r="OV139" s="200"/>
      <c r="OW139" s="200"/>
      <c r="OX139" s="200"/>
      <c r="OY139" s="200"/>
      <c r="OZ139" s="200"/>
      <c r="PA139" s="200"/>
      <c r="PB139" s="200"/>
      <c r="PC139" s="200"/>
      <c r="PD139" s="200"/>
      <c r="PE139" s="200"/>
      <c r="PF139" s="200"/>
      <c r="PG139" s="202"/>
    </row>
    <row r="140" ht="15.75" customHeight="1">
      <c r="B140" s="203">
        <f t="shared" si="4"/>
        <v>122</v>
      </c>
      <c r="C140" s="204" t="str">
        <f t="shared" si="5"/>
        <v/>
      </c>
      <c r="D140" s="217"/>
      <c r="E140" s="206"/>
      <c r="F140" s="207"/>
      <c r="G140" s="218"/>
      <c r="H140" s="225"/>
      <c r="I140" s="210" t="str">
        <f>IF(ISBLANK(H140),"",
IF(EXACT($J$15,"x"),
WORKDAY(G140,H140-1,Feiertage!$B$6:$B$23),G140+H140-1))</f>
        <v/>
      </c>
      <c r="J140" s="220"/>
      <c r="K140" s="221"/>
      <c r="L140" s="222"/>
      <c r="M140" s="223"/>
      <c r="N140" s="223"/>
      <c r="O140" s="223"/>
      <c r="P140" s="197" t="str">
        <f>IF(ISBLANK(O140),"",
VLOOKUP(O140,Ressourcen!$C$8:$I$25,6,FALSE)-VLOOKUP(O140,Ressourcen!$C$8:$I$25,7,FALSE))</f>
        <v/>
      </c>
      <c r="Q140" s="224"/>
      <c r="R140" s="199"/>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200"/>
      <c r="AX140" s="200"/>
      <c r="AY140" s="200"/>
      <c r="AZ140" s="200"/>
      <c r="BA140" s="200"/>
      <c r="BB140" s="200"/>
      <c r="BC140" s="200"/>
      <c r="BD140" s="200"/>
      <c r="BE140" s="200"/>
      <c r="BF140" s="200"/>
      <c r="BG140" s="200"/>
      <c r="BH140" s="200"/>
      <c r="BI140" s="200"/>
      <c r="BJ140" s="200"/>
      <c r="BK140" s="200"/>
      <c r="BL140" s="200"/>
      <c r="BM140" s="200"/>
      <c r="BN140" s="200"/>
      <c r="BO140" s="200"/>
      <c r="BP140" s="200"/>
      <c r="BQ140" s="200"/>
      <c r="BR140" s="200"/>
      <c r="BS140" s="200"/>
      <c r="BT140" s="200"/>
      <c r="BU140" s="200"/>
      <c r="BV140" s="200"/>
      <c r="BW140" s="200"/>
      <c r="BX140" s="200"/>
      <c r="BY140" s="200"/>
      <c r="BZ140" s="200"/>
      <c r="CA140" s="200"/>
      <c r="CB140" s="200"/>
      <c r="CC140" s="200"/>
      <c r="CD140" s="200"/>
      <c r="CE140" s="200"/>
      <c r="CF140" s="200"/>
      <c r="CG140" s="200"/>
      <c r="CH140" s="200"/>
      <c r="CI140" s="200"/>
      <c r="CJ140" s="200"/>
      <c r="CK140" s="200"/>
      <c r="CL140" s="200"/>
      <c r="CM140" s="200"/>
      <c r="CN140" s="200"/>
      <c r="CO140" s="200"/>
      <c r="CP140" s="200"/>
      <c r="CQ140" s="200"/>
      <c r="CR140" s="200"/>
      <c r="CS140" s="200"/>
      <c r="CT140" s="200"/>
      <c r="CU140" s="200"/>
      <c r="CV140" s="200"/>
      <c r="CW140" s="200"/>
      <c r="CX140" s="200"/>
      <c r="CY140" s="200"/>
      <c r="CZ140" s="200"/>
      <c r="DA140" s="200"/>
      <c r="DB140" s="200"/>
      <c r="DC140" s="200"/>
      <c r="DD140" s="200"/>
      <c r="DE140" s="200"/>
      <c r="DF140" s="200"/>
      <c r="DG140" s="200"/>
      <c r="DH140" s="200"/>
      <c r="DI140" s="200"/>
      <c r="DJ140" s="200"/>
      <c r="DK140" s="200"/>
      <c r="DL140" s="200"/>
      <c r="DM140" s="200"/>
      <c r="DN140" s="200"/>
      <c r="DO140" s="200"/>
      <c r="DP140" s="200"/>
      <c r="DQ140" s="200"/>
      <c r="DR140" s="200"/>
      <c r="DS140" s="200"/>
      <c r="DT140" s="200"/>
      <c r="DU140" s="200"/>
      <c r="DV140" s="200"/>
      <c r="DW140" s="200"/>
      <c r="DX140" s="200"/>
      <c r="DY140" s="200"/>
      <c r="DZ140" s="200"/>
      <c r="EA140" s="200"/>
      <c r="EB140" s="200"/>
      <c r="EC140" s="200"/>
      <c r="ED140" s="200"/>
      <c r="EE140" s="200"/>
      <c r="EF140" s="200"/>
      <c r="EG140" s="200"/>
      <c r="EH140" s="200"/>
      <c r="EI140" s="200"/>
      <c r="EJ140" s="200"/>
      <c r="EK140" s="200"/>
      <c r="EL140" s="200"/>
      <c r="EM140" s="200"/>
      <c r="EN140" s="200"/>
      <c r="EO140" s="200"/>
      <c r="EP140" s="200"/>
      <c r="EQ140" s="200"/>
      <c r="ER140" s="200"/>
      <c r="ES140" s="200"/>
      <c r="ET140" s="200"/>
      <c r="EU140" s="200"/>
      <c r="EV140" s="200"/>
      <c r="EW140" s="200"/>
      <c r="EX140" s="200"/>
      <c r="EY140" s="200"/>
      <c r="EZ140" s="200"/>
      <c r="FA140" s="200"/>
      <c r="FB140" s="200"/>
      <c r="FC140" s="200"/>
      <c r="FD140" s="200"/>
      <c r="FE140" s="200"/>
      <c r="FF140" s="200"/>
      <c r="FG140" s="200"/>
      <c r="FH140" s="200"/>
      <c r="FI140" s="200"/>
      <c r="FJ140" s="200"/>
      <c r="FK140" s="200"/>
      <c r="FL140" s="200"/>
      <c r="FM140" s="200"/>
      <c r="FN140" s="200"/>
      <c r="FO140" s="200"/>
      <c r="FP140" s="200"/>
      <c r="FQ140" s="200"/>
      <c r="FR140" s="200"/>
      <c r="FS140" s="200"/>
      <c r="FT140" s="200"/>
      <c r="FU140" s="200"/>
      <c r="FV140" s="200"/>
      <c r="FW140" s="200"/>
      <c r="FX140" s="200"/>
      <c r="FY140" s="200"/>
      <c r="FZ140" s="200"/>
      <c r="GA140" s="200"/>
      <c r="GB140" s="200"/>
      <c r="GC140" s="200"/>
      <c r="GD140" s="200"/>
      <c r="GE140" s="200"/>
      <c r="GF140" s="200"/>
      <c r="GG140" s="200"/>
      <c r="GH140" s="200"/>
      <c r="GI140" s="200"/>
      <c r="GJ140" s="200"/>
      <c r="GK140" s="200"/>
      <c r="GL140" s="200"/>
      <c r="GM140" s="200"/>
      <c r="GN140" s="200"/>
      <c r="GO140" s="200"/>
      <c r="GP140" s="200"/>
      <c r="GQ140" s="200"/>
      <c r="GR140" s="200"/>
      <c r="GS140" s="200"/>
      <c r="GT140" s="200"/>
      <c r="GU140" s="200"/>
      <c r="GV140" s="200"/>
      <c r="GW140" s="200"/>
      <c r="GX140" s="200"/>
      <c r="GY140" s="200"/>
      <c r="GZ140" s="200"/>
      <c r="HA140" s="200"/>
      <c r="HB140" s="200"/>
      <c r="HC140" s="200"/>
      <c r="HD140" s="200"/>
      <c r="HE140" s="200"/>
      <c r="HF140" s="200"/>
      <c r="HG140" s="200"/>
      <c r="HH140" s="200"/>
      <c r="HI140" s="200"/>
      <c r="HJ140" s="200"/>
      <c r="HK140" s="200"/>
      <c r="HL140" s="200"/>
      <c r="HM140" s="200"/>
      <c r="HN140" s="200"/>
      <c r="HO140" s="200"/>
      <c r="HP140" s="200"/>
      <c r="HQ140" s="200"/>
      <c r="HR140" s="200"/>
      <c r="HS140" s="200"/>
      <c r="HT140" s="200"/>
      <c r="HU140" s="200"/>
      <c r="HV140" s="200"/>
      <c r="HW140" s="200"/>
      <c r="HX140" s="200"/>
      <c r="HY140" s="200"/>
      <c r="HZ140" s="200"/>
      <c r="IA140" s="200"/>
      <c r="IB140" s="200"/>
      <c r="IC140" s="200"/>
      <c r="ID140" s="200"/>
      <c r="IE140" s="200"/>
      <c r="IF140" s="200"/>
      <c r="IG140" s="200"/>
      <c r="IH140" s="200"/>
      <c r="II140" s="200"/>
      <c r="IJ140" s="200"/>
      <c r="IK140" s="200"/>
      <c r="IL140" s="200"/>
      <c r="IM140" s="200"/>
      <c r="IN140" s="200"/>
      <c r="IO140" s="200"/>
      <c r="IP140" s="200"/>
      <c r="IQ140" s="200"/>
      <c r="IR140" s="200"/>
      <c r="IS140" s="200"/>
      <c r="IT140" s="200"/>
      <c r="IU140" s="200"/>
      <c r="IV140" s="200"/>
      <c r="IW140" s="200"/>
      <c r="IX140" s="200"/>
      <c r="IY140" s="200"/>
      <c r="IZ140" s="200"/>
      <c r="JA140" s="200"/>
      <c r="JB140" s="200"/>
      <c r="JC140" s="200"/>
      <c r="JD140" s="200"/>
      <c r="JE140" s="200"/>
      <c r="JF140" s="200"/>
      <c r="JG140" s="200"/>
      <c r="JH140" s="200"/>
      <c r="JI140" s="200"/>
      <c r="JJ140" s="200"/>
      <c r="JK140" s="200"/>
      <c r="JL140" s="200"/>
      <c r="JM140" s="200"/>
      <c r="JN140" s="200"/>
      <c r="JO140" s="200"/>
      <c r="JP140" s="200"/>
      <c r="JQ140" s="200"/>
      <c r="JR140" s="200"/>
      <c r="JS140" s="200"/>
      <c r="JT140" s="200"/>
      <c r="JU140" s="200"/>
      <c r="JV140" s="200"/>
      <c r="JW140" s="200"/>
      <c r="JX140" s="200"/>
      <c r="JY140" s="200"/>
      <c r="JZ140" s="200"/>
      <c r="KA140" s="200"/>
      <c r="KB140" s="200"/>
      <c r="KC140" s="200"/>
      <c r="KD140" s="200"/>
      <c r="KE140" s="200"/>
      <c r="KF140" s="200"/>
      <c r="KG140" s="200"/>
      <c r="KH140" s="200"/>
      <c r="KI140" s="200"/>
      <c r="KJ140" s="200"/>
      <c r="KK140" s="200"/>
      <c r="KL140" s="200"/>
      <c r="KM140" s="200"/>
      <c r="KN140" s="200"/>
      <c r="KO140" s="200"/>
      <c r="KP140" s="200"/>
      <c r="KQ140" s="200"/>
      <c r="KR140" s="200"/>
      <c r="KS140" s="200"/>
      <c r="KT140" s="200"/>
      <c r="KU140" s="200"/>
      <c r="KV140" s="200"/>
      <c r="KW140" s="200"/>
      <c r="KX140" s="200"/>
      <c r="KY140" s="200"/>
      <c r="KZ140" s="200"/>
      <c r="LA140" s="200"/>
      <c r="LB140" s="200"/>
      <c r="LC140" s="200"/>
      <c r="LD140" s="200"/>
      <c r="LE140" s="200"/>
      <c r="LF140" s="200"/>
      <c r="LG140" s="200"/>
      <c r="LH140" s="200"/>
      <c r="LI140" s="200"/>
      <c r="LJ140" s="200"/>
      <c r="LK140" s="200"/>
      <c r="LL140" s="200"/>
      <c r="LM140" s="200"/>
      <c r="LN140" s="200"/>
      <c r="LO140" s="200"/>
      <c r="LP140" s="200"/>
      <c r="LQ140" s="200"/>
      <c r="LR140" s="200"/>
      <c r="LS140" s="200"/>
      <c r="LT140" s="200"/>
      <c r="LU140" s="200"/>
      <c r="LV140" s="200"/>
      <c r="LW140" s="200"/>
      <c r="LX140" s="200"/>
      <c r="LY140" s="200"/>
      <c r="LZ140" s="200"/>
      <c r="MA140" s="200"/>
      <c r="MB140" s="200"/>
      <c r="MC140" s="200"/>
      <c r="MD140" s="200"/>
      <c r="ME140" s="200"/>
      <c r="MF140" s="200"/>
      <c r="MG140" s="200"/>
      <c r="MH140" s="200"/>
      <c r="MI140" s="200"/>
      <c r="MJ140" s="200"/>
      <c r="MK140" s="200"/>
      <c r="ML140" s="200"/>
      <c r="MM140" s="200"/>
      <c r="MN140" s="200"/>
      <c r="MO140" s="200"/>
      <c r="MP140" s="200"/>
      <c r="MQ140" s="200"/>
      <c r="MR140" s="200"/>
      <c r="MS140" s="200"/>
      <c r="MT140" s="200"/>
      <c r="MU140" s="200"/>
      <c r="MV140" s="200"/>
      <c r="MW140" s="200"/>
      <c r="MX140" s="200"/>
      <c r="MY140" s="200"/>
      <c r="MZ140" s="200"/>
      <c r="NA140" s="200"/>
      <c r="NB140" s="200"/>
      <c r="NC140" s="200"/>
      <c r="ND140" s="200"/>
      <c r="NE140" s="200"/>
      <c r="NF140" s="200"/>
      <c r="NG140" s="200"/>
      <c r="NH140" s="200"/>
      <c r="NI140" s="200"/>
      <c r="NJ140" s="200"/>
      <c r="NK140" s="200"/>
      <c r="NL140" s="200"/>
      <c r="NM140" s="200"/>
      <c r="NN140" s="200"/>
      <c r="NO140" s="200"/>
      <c r="NP140" s="200"/>
      <c r="NQ140" s="200"/>
      <c r="NR140" s="200"/>
      <c r="NS140" s="200"/>
      <c r="NT140" s="200"/>
      <c r="NU140" s="200"/>
      <c r="NV140" s="200"/>
      <c r="NW140" s="200"/>
      <c r="NX140" s="200"/>
      <c r="NY140" s="200"/>
      <c r="NZ140" s="200"/>
      <c r="OA140" s="200"/>
      <c r="OB140" s="200"/>
      <c r="OC140" s="200"/>
      <c r="OD140" s="200"/>
      <c r="OE140" s="200"/>
      <c r="OF140" s="200"/>
      <c r="OG140" s="200"/>
      <c r="OH140" s="200"/>
      <c r="OI140" s="200"/>
      <c r="OJ140" s="200"/>
      <c r="OK140" s="200"/>
      <c r="OL140" s="200"/>
      <c r="OM140" s="200"/>
      <c r="ON140" s="200"/>
      <c r="OO140" s="200"/>
      <c r="OP140" s="200"/>
      <c r="OQ140" s="200"/>
      <c r="OR140" s="200"/>
      <c r="OS140" s="200"/>
      <c r="OT140" s="200"/>
      <c r="OU140" s="200"/>
      <c r="OV140" s="200"/>
      <c r="OW140" s="200"/>
      <c r="OX140" s="200"/>
      <c r="OY140" s="200"/>
      <c r="OZ140" s="200"/>
      <c r="PA140" s="200"/>
      <c r="PB140" s="200"/>
      <c r="PC140" s="200"/>
      <c r="PD140" s="200"/>
      <c r="PE140" s="200"/>
      <c r="PF140" s="200"/>
      <c r="PG140" s="202"/>
    </row>
    <row r="141" ht="15.75" customHeight="1">
      <c r="B141" s="203">
        <f t="shared" si="4"/>
        <v>123</v>
      </c>
      <c r="C141" s="204" t="str">
        <f t="shared" si="5"/>
        <v/>
      </c>
      <c r="D141" s="217"/>
      <c r="E141" s="206"/>
      <c r="F141" s="217"/>
      <c r="G141" s="218"/>
      <c r="H141" s="225"/>
      <c r="I141" s="210" t="str">
        <f>IF(ISBLANK(H141),"",
IF(EXACT($J$15,"x"),
WORKDAY(G141,H141-1,Feiertage!$B$6:$B$23),G141+H141-1))</f>
        <v/>
      </c>
      <c r="J141" s="220"/>
      <c r="K141" s="221"/>
      <c r="L141" s="222"/>
      <c r="M141" s="223"/>
      <c r="N141" s="223"/>
      <c r="O141" s="223"/>
      <c r="P141" s="197" t="str">
        <f>IF(ISBLANK(O141),"",
VLOOKUP(O141,Ressourcen!$C$8:$I$25,6,FALSE)-VLOOKUP(O141,Ressourcen!$C$8:$I$25,7,FALSE))</f>
        <v/>
      </c>
      <c r="Q141" s="224"/>
      <c r="R141" s="199"/>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200"/>
      <c r="CF141" s="200"/>
      <c r="CG141" s="200"/>
      <c r="CH141" s="200"/>
      <c r="CI141" s="200"/>
      <c r="CJ141" s="200"/>
      <c r="CK141" s="200"/>
      <c r="CL141" s="200"/>
      <c r="CM141" s="200"/>
      <c r="CN141" s="200"/>
      <c r="CO141" s="200"/>
      <c r="CP141" s="200"/>
      <c r="CQ141" s="200"/>
      <c r="CR141" s="200"/>
      <c r="CS141" s="200"/>
      <c r="CT141" s="200"/>
      <c r="CU141" s="200"/>
      <c r="CV141" s="200"/>
      <c r="CW141" s="200"/>
      <c r="CX141" s="200"/>
      <c r="CY141" s="200"/>
      <c r="CZ141" s="200"/>
      <c r="DA141" s="200"/>
      <c r="DB141" s="200"/>
      <c r="DC141" s="200"/>
      <c r="DD141" s="200"/>
      <c r="DE141" s="200"/>
      <c r="DF141" s="200"/>
      <c r="DG141" s="200"/>
      <c r="DH141" s="200"/>
      <c r="DI141" s="200"/>
      <c r="DJ141" s="200"/>
      <c r="DK141" s="200"/>
      <c r="DL141" s="200"/>
      <c r="DM141" s="200"/>
      <c r="DN141" s="200"/>
      <c r="DO141" s="200"/>
      <c r="DP141" s="200"/>
      <c r="DQ141" s="200"/>
      <c r="DR141" s="200"/>
      <c r="DS141" s="200"/>
      <c r="DT141" s="200"/>
      <c r="DU141" s="200"/>
      <c r="DV141" s="200"/>
      <c r="DW141" s="200"/>
      <c r="DX141" s="200"/>
      <c r="DY141" s="200"/>
      <c r="DZ141" s="200"/>
      <c r="EA141" s="200"/>
      <c r="EB141" s="200"/>
      <c r="EC141" s="200"/>
      <c r="ED141" s="200"/>
      <c r="EE141" s="200"/>
      <c r="EF141" s="200"/>
      <c r="EG141" s="200"/>
      <c r="EH141" s="200"/>
      <c r="EI141" s="200"/>
      <c r="EJ141" s="200"/>
      <c r="EK141" s="200"/>
      <c r="EL141" s="200"/>
      <c r="EM141" s="200"/>
      <c r="EN141" s="200"/>
      <c r="EO141" s="200"/>
      <c r="EP141" s="200"/>
      <c r="EQ141" s="200"/>
      <c r="ER141" s="200"/>
      <c r="ES141" s="200"/>
      <c r="ET141" s="200"/>
      <c r="EU141" s="200"/>
      <c r="EV141" s="200"/>
      <c r="EW141" s="200"/>
      <c r="EX141" s="200"/>
      <c r="EY141" s="200"/>
      <c r="EZ141" s="200"/>
      <c r="FA141" s="200"/>
      <c r="FB141" s="200"/>
      <c r="FC141" s="200"/>
      <c r="FD141" s="200"/>
      <c r="FE141" s="200"/>
      <c r="FF141" s="200"/>
      <c r="FG141" s="200"/>
      <c r="FH141" s="200"/>
      <c r="FI141" s="200"/>
      <c r="FJ141" s="200"/>
      <c r="FK141" s="200"/>
      <c r="FL141" s="200"/>
      <c r="FM141" s="200"/>
      <c r="FN141" s="200"/>
      <c r="FO141" s="200"/>
      <c r="FP141" s="200"/>
      <c r="FQ141" s="200"/>
      <c r="FR141" s="200"/>
      <c r="FS141" s="200"/>
      <c r="FT141" s="200"/>
      <c r="FU141" s="200"/>
      <c r="FV141" s="200"/>
      <c r="FW141" s="200"/>
      <c r="FX141" s="200"/>
      <c r="FY141" s="200"/>
      <c r="FZ141" s="200"/>
      <c r="GA141" s="200"/>
      <c r="GB141" s="200"/>
      <c r="GC141" s="200"/>
      <c r="GD141" s="200"/>
      <c r="GE141" s="200"/>
      <c r="GF141" s="200"/>
      <c r="GG141" s="200"/>
      <c r="GH141" s="200"/>
      <c r="GI141" s="200"/>
      <c r="GJ141" s="200"/>
      <c r="GK141" s="200"/>
      <c r="GL141" s="200"/>
      <c r="GM141" s="200"/>
      <c r="GN141" s="200"/>
      <c r="GO141" s="200"/>
      <c r="GP141" s="200"/>
      <c r="GQ141" s="200"/>
      <c r="GR141" s="200"/>
      <c r="GS141" s="200"/>
      <c r="GT141" s="200"/>
      <c r="GU141" s="200"/>
      <c r="GV141" s="200"/>
      <c r="GW141" s="200"/>
      <c r="GX141" s="200"/>
      <c r="GY141" s="200"/>
      <c r="GZ141" s="200"/>
      <c r="HA141" s="200"/>
      <c r="HB141" s="200"/>
      <c r="HC141" s="200"/>
      <c r="HD141" s="200"/>
      <c r="HE141" s="200"/>
      <c r="HF141" s="200"/>
      <c r="HG141" s="200"/>
      <c r="HH141" s="200"/>
      <c r="HI141" s="200"/>
      <c r="HJ141" s="200"/>
      <c r="HK141" s="200"/>
      <c r="HL141" s="200"/>
      <c r="HM141" s="200"/>
      <c r="HN141" s="200"/>
      <c r="HO141" s="200"/>
      <c r="HP141" s="200"/>
      <c r="HQ141" s="200"/>
      <c r="HR141" s="200"/>
      <c r="HS141" s="200"/>
      <c r="HT141" s="200"/>
      <c r="HU141" s="200"/>
      <c r="HV141" s="200"/>
      <c r="HW141" s="200"/>
      <c r="HX141" s="200"/>
      <c r="HY141" s="200"/>
      <c r="HZ141" s="200"/>
      <c r="IA141" s="200"/>
      <c r="IB141" s="200"/>
      <c r="IC141" s="200"/>
      <c r="ID141" s="200"/>
      <c r="IE141" s="200"/>
      <c r="IF141" s="200"/>
      <c r="IG141" s="200"/>
      <c r="IH141" s="200"/>
      <c r="II141" s="200"/>
      <c r="IJ141" s="200"/>
      <c r="IK141" s="200"/>
      <c r="IL141" s="200"/>
      <c r="IM141" s="200"/>
      <c r="IN141" s="200"/>
      <c r="IO141" s="200"/>
      <c r="IP141" s="200"/>
      <c r="IQ141" s="200"/>
      <c r="IR141" s="200"/>
      <c r="IS141" s="200"/>
      <c r="IT141" s="200"/>
      <c r="IU141" s="200"/>
      <c r="IV141" s="200"/>
      <c r="IW141" s="200"/>
      <c r="IX141" s="200"/>
      <c r="IY141" s="200"/>
      <c r="IZ141" s="200"/>
      <c r="JA141" s="200"/>
      <c r="JB141" s="200"/>
      <c r="JC141" s="200"/>
      <c r="JD141" s="200"/>
      <c r="JE141" s="200"/>
      <c r="JF141" s="200"/>
      <c r="JG141" s="200"/>
      <c r="JH141" s="200"/>
      <c r="JI141" s="200"/>
      <c r="JJ141" s="200"/>
      <c r="JK141" s="200"/>
      <c r="JL141" s="200"/>
      <c r="JM141" s="200"/>
      <c r="JN141" s="200"/>
      <c r="JO141" s="200"/>
      <c r="JP141" s="200"/>
      <c r="JQ141" s="200"/>
      <c r="JR141" s="200"/>
      <c r="JS141" s="200"/>
      <c r="JT141" s="200"/>
      <c r="JU141" s="200"/>
      <c r="JV141" s="200"/>
      <c r="JW141" s="200"/>
      <c r="JX141" s="200"/>
      <c r="JY141" s="200"/>
      <c r="JZ141" s="200"/>
      <c r="KA141" s="200"/>
      <c r="KB141" s="200"/>
      <c r="KC141" s="200"/>
      <c r="KD141" s="200"/>
      <c r="KE141" s="200"/>
      <c r="KF141" s="200"/>
      <c r="KG141" s="200"/>
      <c r="KH141" s="200"/>
      <c r="KI141" s="200"/>
      <c r="KJ141" s="200"/>
      <c r="KK141" s="200"/>
      <c r="KL141" s="200"/>
      <c r="KM141" s="200"/>
      <c r="KN141" s="200"/>
      <c r="KO141" s="200"/>
      <c r="KP141" s="200"/>
      <c r="KQ141" s="200"/>
      <c r="KR141" s="200"/>
      <c r="KS141" s="200"/>
      <c r="KT141" s="200"/>
      <c r="KU141" s="200"/>
      <c r="KV141" s="200"/>
      <c r="KW141" s="200"/>
      <c r="KX141" s="200"/>
      <c r="KY141" s="200"/>
      <c r="KZ141" s="200"/>
      <c r="LA141" s="200"/>
      <c r="LB141" s="200"/>
      <c r="LC141" s="200"/>
      <c r="LD141" s="200"/>
      <c r="LE141" s="200"/>
      <c r="LF141" s="200"/>
      <c r="LG141" s="200"/>
      <c r="LH141" s="200"/>
      <c r="LI141" s="200"/>
      <c r="LJ141" s="200"/>
      <c r="LK141" s="200"/>
      <c r="LL141" s="200"/>
      <c r="LM141" s="200"/>
      <c r="LN141" s="200"/>
      <c r="LO141" s="200"/>
      <c r="LP141" s="200"/>
      <c r="LQ141" s="200"/>
      <c r="LR141" s="200"/>
      <c r="LS141" s="200"/>
      <c r="LT141" s="200"/>
      <c r="LU141" s="200"/>
      <c r="LV141" s="200"/>
      <c r="LW141" s="200"/>
      <c r="LX141" s="200"/>
      <c r="LY141" s="200"/>
      <c r="LZ141" s="200"/>
      <c r="MA141" s="200"/>
      <c r="MB141" s="200"/>
      <c r="MC141" s="200"/>
      <c r="MD141" s="200"/>
      <c r="ME141" s="200"/>
      <c r="MF141" s="200"/>
      <c r="MG141" s="200"/>
      <c r="MH141" s="200"/>
      <c r="MI141" s="200"/>
      <c r="MJ141" s="200"/>
      <c r="MK141" s="200"/>
      <c r="ML141" s="200"/>
      <c r="MM141" s="200"/>
      <c r="MN141" s="200"/>
      <c r="MO141" s="200"/>
      <c r="MP141" s="200"/>
      <c r="MQ141" s="200"/>
      <c r="MR141" s="200"/>
      <c r="MS141" s="200"/>
      <c r="MT141" s="200"/>
      <c r="MU141" s="200"/>
      <c r="MV141" s="200"/>
      <c r="MW141" s="200"/>
      <c r="MX141" s="200"/>
      <c r="MY141" s="200"/>
      <c r="MZ141" s="200"/>
      <c r="NA141" s="200"/>
      <c r="NB141" s="200"/>
      <c r="NC141" s="200"/>
      <c r="ND141" s="200"/>
      <c r="NE141" s="200"/>
      <c r="NF141" s="200"/>
      <c r="NG141" s="200"/>
      <c r="NH141" s="200"/>
      <c r="NI141" s="200"/>
      <c r="NJ141" s="200"/>
      <c r="NK141" s="200"/>
      <c r="NL141" s="200"/>
      <c r="NM141" s="200"/>
      <c r="NN141" s="200"/>
      <c r="NO141" s="200"/>
      <c r="NP141" s="200"/>
      <c r="NQ141" s="200"/>
      <c r="NR141" s="200"/>
      <c r="NS141" s="200"/>
      <c r="NT141" s="200"/>
      <c r="NU141" s="200"/>
      <c r="NV141" s="200"/>
      <c r="NW141" s="200"/>
      <c r="NX141" s="200"/>
      <c r="NY141" s="200"/>
      <c r="NZ141" s="200"/>
      <c r="OA141" s="200"/>
      <c r="OB141" s="200"/>
      <c r="OC141" s="200"/>
      <c r="OD141" s="200"/>
      <c r="OE141" s="200"/>
      <c r="OF141" s="200"/>
      <c r="OG141" s="200"/>
      <c r="OH141" s="200"/>
      <c r="OI141" s="200"/>
      <c r="OJ141" s="200"/>
      <c r="OK141" s="200"/>
      <c r="OL141" s="200"/>
      <c r="OM141" s="200"/>
      <c r="ON141" s="200"/>
      <c r="OO141" s="200"/>
      <c r="OP141" s="200"/>
      <c r="OQ141" s="200"/>
      <c r="OR141" s="200"/>
      <c r="OS141" s="200"/>
      <c r="OT141" s="200"/>
      <c r="OU141" s="200"/>
      <c r="OV141" s="200"/>
      <c r="OW141" s="200"/>
      <c r="OX141" s="200"/>
      <c r="OY141" s="200"/>
      <c r="OZ141" s="200"/>
      <c r="PA141" s="200"/>
      <c r="PB141" s="200"/>
      <c r="PC141" s="200"/>
      <c r="PD141" s="200"/>
      <c r="PE141" s="200"/>
      <c r="PF141" s="200"/>
      <c r="PG141" s="202"/>
    </row>
    <row r="142" ht="15.75" customHeight="1">
      <c r="B142" s="203">
        <f t="shared" si="4"/>
        <v>124</v>
      </c>
      <c r="C142" s="204" t="str">
        <f t="shared" si="5"/>
        <v/>
      </c>
      <c r="D142" s="217"/>
      <c r="E142" s="206"/>
      <c r="F142" s="207"/>
      <c r="G142" s="218"/>
      <c r="H142" s="225"/>
      <c r="I142" s="210" t="str">
        <f>IF(ISBLANK(H142),"",
IF(EXACT($J$15,"x"),
WORKDAY(G142,H142-1,Feiertage!$B$6:$B$23),G142+H142-1))</f>
        <v/>
      </c>
      <c r="J142" s="220"/>
      <c r="K142" s="221"/>
      <c r="L142" s="222"/>
      <c r="M142" s="223"/>
      <c r="N142" s="223"/>
      <c r="O142" s="223"/>
      <c r="P142" s="197" t="str">
        <f>IF(ISBLANK(O142),"",
VLOOKUP(O142,Ressourcen!$C$8:$I$25,6,FALSE)-VLOOKUP(O142,Ressourcen!$C$8:$I$25,7,FALSE))</f>
        <v/>
      </c>
      <c r="Q142" s="224"/>
      <c r="R142" s="199"/>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c r="AT142" s="200"/>
      <c r="AU142" s="200"/>
      <c r="AV142" s="200"/>
      <c r="AW142" s="200"/>
      <c r="AX142" s="200"/>
      <c r="AY142" s="200"/>
      <c r="AZ142" s="200"/>
      <c r="BA142" s="200"/>
      <c r="BB142" s="200"/>
      <c r="BC142" s="200"/>
      <c r="BD142" s="200"/>
      <c r="BE142" s="200"/>
      <c r="BF142" s="200"/>
      <c r="BG142" s="200"/>
      <c r="BH142" s="200"/>
      <c r="BI142" s="200"/>
      <c r="BJ142" s="200"/>
      <c r="BK142" s="200"/>
      <c r="BL142" s="200"/>
      <c r="BM142" s="200"/>
      <c r="BN142" s="200"/>
      <c r="BO142" s="200"/>
      <c r="BP142" s="200"/>
      <c r="BQ142" s="200"/>
      <c r="BR142" s="200"/>
      <c r="BS142" s="200"/>
      <c r="BT142" s="200"/>
      <c r="BU142" s="200"/>
      <c r="BV142" s="200"/>
      <c r="BW142" s="200"/>
      <c r="BX142" s="200"/>
      <c r="BY142" s="200"/>
      <c r="BZ142" s="200"/>
      <c r="CA142" s="200"/>
      <c r="CB142" s="200"/>
      <c r="CC142" s="200"/>
      <c r="CD142" s="200"/>
      <c r="CE142" s="200"/>
      <c r="CF142" s="200"/>
      <c r="CG142" s="200"/>
      <c r="CH142" s="200"/>
      <c r="CI142" s="200"/>
      <c r="CJ142" s="200"/>
      <c r="CK142" s="200"/>
      <c r="CL142" s="200"/>
      <c r="CM142" s="200"/>
      <c r="CN142" s="200"/>
      <c r="CO142" s="200"/>
      <c r="CP142" s="200"/>
      <c r="CQ142" s="200"/>
      <c r="CR142" s="200"/>
      <c r="CS142" s="200"/>
      <c r="CT142" s="200"/>
      <c r="CU142" s="200"/>
      <c r="CV142" s="200"/>
      <c r="CW142" s="200"/>
      <c r="CX142" s="200"/>
      <c r="CY142" s="200"/>
      <c r="CZ142" s="200"/>
      <c r="DA142" s="200"/>
      <c r="DB142" s="200"/>
      <c r="DC142" s="200"/>
      <c r="DD142" s="200"/>
      <c r="DE142" s="200"/>
      <c r="DF142" s="200"/>
      <c r="DG142" s="200"/>
      <c r="DH142" s="200"/>
      <c r="DI142" s="200"/>
      <c r="DJ142" s="200"/>
      <c r="DK142" s="200"/>
      <c r="DL142" s="200"/>
      <c r="DM142" s="200"/>
      <c r="DN142" s="200"/>
      <c r="DO142" s="200"/>
      <c r="DP142" s="200"/>
      <c r="DQ142" s="200"/>
      <c r="DR142" s="200"/>
      <c r="DS142" s="200"/>
      <c r="DT142" s="200"/>
      <c r="DU142" s="200"/>
      <c r="DV142" s="200"/>
      <c r="DW142" s="200"/>
      <c r="DX142" s="200"/>
      <c r="DY142" s="200"/>
      <c r="DZ142" s="200"/>
      <c r="EA142" s="200"/>
      <c r="EB142" s="200"/>
      <c r="EC142" s="200"/>
      <c r="ED142" s="200"/>
      <c r="EE142" s="200"/>
      <c r="EF142" s="200"/>
      <c r="EG142" s="200"/>
      <c r="EH142" s="200"/>
      <c r="EI142" s="200"/>
      <c r="EJ142" s="200"/>
      <c r="EK142" s="200"/>
      <c r="EL142" s="200"/>
      <c r="EM142" s="200"/>
      <c r="EN142" s="200"/>
      <c r="EO142" s="200"/>
      <c r="EP142" s="200"/>
      <c r="EQ142" s="200"/>
      <c r="ER142" s="200"/>
      <c r="ES142" s="200"/>
      <c r="ET142" s="200"/>
      <c r="EU142" s="200"/>
      <c r="EV142" s="200"/>
      <c r="EW142" s="200"/>
      <c r="EX142" s="200"/>
      <c r="EY142" s="200"/>
      <c r="EZ142" s="200"/>
      <c r="FA142" s="200"/>
      <c r="FB142" s="200"/>
      <c r="FC142" s="200"/>
      <c r="FD142" s="200"/>
      <c r="FE142" s="200"/>
      <c r="FF142" s="200"/>
      <c r="FG142" s="200"/>
      <c r="FH142" s="200"/>
      <c r="FI142" s="200"/>
      <c r="FJ142" s="200"/>
      <c r="FK142" s="200"/>
      <c r="FL142" s="200"/>
      <c r="FM142" s="200"/>
      <c r="FN142" s="200"/>
      <c r="FO142" s="200"/>
      <c r="FP142" s="200"/>
      <c r="FQ142" s="200"/>
      <c r="FR142" s="200"/>
      <c r="FS142" s="200"/>
      <c r="FT142" s="200"/>
      <c r="FU142" s="200"/>
      <c r="FV142" s="200"/>
      <c r="FW142" s="200"/>
      <c r="FX142" s="200"/>
      <c r="FY142" s="200"/>
      <c r="FZ142" s="200"/>
      <c r="GA142" s="200"/>
      <c r="GB142" s="200"/>
      <c r="GC142" s="200"/>
      <c r="GD142" s="200"/>
      <c r="GE142" s="200"/>
      <c r="GF142" s="200"/>
      <c r="GG142" s="200"/>
      <c r="GH142" s="200"/>
      <c r="GI142" s="200"/>
      <c r="GJ142" s="200"/>
      <c r="GK142" s="200"/>
      <c r="GL142" s="200"/>
      <c r="GM142" s="200"/>
      <c r="GN142" s="200"/>
      <c r="GO142" s="200"/>
      <c r="GP142" s="200"/>
      <c r="GQ142" s="200"/>
      <c r="GR142" s="200"/>
      <c r="GS142" s="200"/>
      <c r="GT142" s="200"/>
      <c r="GU142" s="200"/>
      <c r="GV142" s="200"/>
      <c r="GW142" s="200"/>
      <c r="GX142" s="200"/>
      <c r="GY142" s="200"/>
      <c r="GZ142" s="200"/>
      <c r="HA142" s="200"/>
      <c r="HB142" s="200"/>
      <c r="HC142" s="200"/>
      <c r="HD142" s="200"/>
      <c r="HE142" s="200"/>
      <c r="HF142" s="200"/>
      <c r="HG142" s="200"/>
      <c r="HH142" s="200"/>
      <c r="HI142" s="200"/>
      <c r="HJ142" s="200"/>
      <c r="HK142" s="200"/>
      <c r="HL142" s="200"/>
      <c r="HM142" s="200"/>
      <c r="HN142" s="200"/>
      <c r="HO142" s="200"/>
      <c r="HP142" s="200"/>
      <c r="HQ142" s="200"/>
      <c r="HR142" s="200"/>
      <c r="HS142" s="200"/>
      <c r="HT142" s="200"/>
      <c r="HU142" s="200"/>
      <c r="HV142" s="200"/>
      <c r="HW142" s="200"/>
      <c r="HX142" s="200"/>
      <c r="HY142" s="200"/>
      <c r="HZ142" s="200"/>
      <c r="IA142" s="200"/>
      <c r="IB142" s="200"/>
      <c r="IC142" s="200"/>
      <c r="ID142" s="200"/>
      <c r="IE142" s="200"/>
      <c r="IF142" s="200"/>
      <c r="IG142" s="200"/>
      <c r="IH142" s="200"/>
      <c r="II142" s="200"/>
      <c r="IJ142" s="200"/>
      <c r="IK142" s="200"/>
      <c r="IL142" s="200"/>
      <c r="IM142" s="200"/>
      <c r="IN142" s="200"/>
      <c r="IO142" s="200"/>
      <c r="IP142" s="200"/>
      <c r="IQ142" s="200"/>
      <c r="IR142" s="200"/>
      <c r="IS142" s="200"/>
      <c r="IT142" s="200"/>
      <c r="IU142" s="200"/>
      <c r="IV142" s="200"/>
      <c r="IW142" s="200"/>
      <c r="IX142" s="200"/>
      <c r="IY142" s="200"/>
      <c r="IZ142" s="200"/>
      <c r="JA142" s="200"/>
      <c r="JB142" s="200"/>
      <c r="JC142" s="200"/>
      <c r="JD142" s="200"/>
      <c r="JE142" s="200"/>
      <c r="JF142" s="200"/>
      <c r="JG142" s="200"/>
      <c r="JH142" s="200"/>
      <c r="JI142" s="200"/>
      <c r="JJ142" s="200"/>
      <c r="JK142" s="200"/>
      <c r="JL142" s="200"/>
      <c r="JM142" s="200"/>
      <c r="JN142" s="200"/>
      <c r="JO142" s="200"/>
      <c r="JP142" s="200"/>
      <c r="JQ142" s="200"/>
      <c r="JR142" s="200"/>
      <c r="JS142" s="200"/>
      <c r="JT142" s="200"/>
      <c r="JU142" s="200"/>
      <c r="JV142" s="200"/>
      <c r="JW142" s="200"/>
      <c r="JX142" s="200"/>
      <c r="JY142" s="200"/>
      <c r="JZ142" s="200"/>
      <c r="KA142" s="200"/>
      <c r="KB142" s="200"/>
      <c r="KC142" s="200"/>
      <c r="KD142" s="200"/>
      <c r="KE142" s="200"/>
      <c r="KF142" s="200"/>
      <c r="KG142" s="200"/>
      <c r="KH142" s="200"/>
      <c r="KI142" s="200"/>
      <c r="KJ142" s="200"/>
      <c r="KK142" s="200"/>
      <c r="KL142" s="200"/>
      <c r="KM142" s="200"/>
      <c r="KN142" s="200"/>
      <c r="KO142" s="200"/>
      <c r="KP142" s="200"/>
      <c r="KQ142" s="200"/>
      <c r="KR142" s="200"/>
      <c r="KS142" s="200"/>
      <c r="KT142" s="200"/>
      <c r="KU142" s="200"/>
      <c r="KV142" s="200"/>
      <c r="KW142" s="200"/>
      <c r="KX142" s="200"/>
      <c r="KY142" s="200"/>
      <c r="KZ142" s="200"/>
      <c r="LA142" s="200"/>
      <c r="LB142" s="200"/>
      <c r="LC142" s="200"/>
      <c r="LD142" s="200"/>
      <c r="LE142" s="200"/>
      <c r="LF142" s="200"/>
      <c r="LG142" s="200"/>
      <c r="LH142" s="200"/>
      <c r="LI142" s="200"/>
      <c r="LJ142" s="200"/>
      <c r="LK142" s="200"/>
      <c r="LL142" s="200"/>
      <c r="LM142" s="200"/>
      <c r="LN142" s="200"/>
      <c r="LO142" s="200"/>
      <c r="LP142" s="200"/>
      <c r="LQ142" s="200"/>
      <c r="LR142" s="200"/>
      <c r="LS142" s="200"/>
      <c r="LT142" s="200"/>
      <c r="LU142" s="200"/>
      <c r="LV142" s="200"/>
      <c r="LW142" s="200"/>
      <c r="LX142" s="200"/>
      <c r="LY142" s="200"/>
      <c r="LZ142" s="200"/>
      <c r="MA142" s="200"/>
      <c r="MB142" s="200"/>
      <c r="MC142" s="200"/>
      <c r="MD142" s="200"/>
      <c r="ME142" s="200"/>
      <c r="MF142" s="200"/>
      <c r="MG142" s="200"/>
      <c r="MH142" s="200"/>
      <c r="MI142" s="200"/>
      <c r="MJ142" s="200"/>
      <c r="MK142" s="200"/>
      <c r="ML142" s="200"/>
      <c r="MM142" s="200"/>
      <c r="MN142" s="200"/>
      <c r="MO142" s="200"/>
      <c r="MP142" s="200"/>
      <c r="MQ142" s="200"/>
      <c r="MR142" s="200"/>
      <c r="MS142" s="200"/>
      <c r="MT142" s="200"/>
      <c r="MU142" s="200"/>
      <c r="MV142" s="200"/>
      <c r="MW142" s="200"/>
      <c r="MX142" s="200"/>
      <c r="MY142" s="200"/>
      <c r="MZ142" s="200"/>
      <c r="NA142" s="200"/>
      <c r="NB142" s="200"/>
      <c r="NC142" s="200"/>
      <c r="ND142" s="200"/>
      <c r="NE142" s="200"/>
      <c r="NF142" s="200"/>
      <c r="NG142" s="200"/>
      <c r="NH142" s="200"/>
      <c r="NI142" s="200"/>
      <c r="NJ142" s="200"/>
      <c r="NK142" s="200"/>
      <c r="NL142" s="200"/>
      <c r="NM142" s="200"/>
      <c r="NN142" s="200"/>
      <c r="NO142" s="200"/>
      <c r="NP142" s="200"/>
      <c r="NQ142" s="200"/>
      <c r="NR142" s="200"/>
      <c r="NS142" s="200"/>
      <c r="NT142" s="200"/>
      <c r="NU142" s="200"/>
      <c r="NV142" s="200"/>
      <c r="NW142" s="200"/>
      <c r="NX142" s="200"/>
      <c r="NY142" s="200"/>
      <c r="NZ142" s="200"/>
      <c r="OA142" s="200"/>
      <c r="OB142" s="200"/>
      <c r="OC142" s="200"/>
      <c r="OD142" s="200"/>
      <c r="OE142" s="200"/>
      <c r="OF142" s="200"/>
      <c r="OG142" s="200"/>
      <c r="OH142" s="200"/>
      <c r="OI142" s="200"/>
      <c r="OJ142" s="200"/>
      <c r="OK142" s="200"/>
      <c r="OL142" s="200"/>
      <c r="OM142" s="200"/>
      <c r="ON142" s="200"/>
      <c r="OO142" s="200"/>
      <c r="OP142" s="200"/>
      <c r="OQ142" s="200"/>
      <c r="OR142" s="200"/>
      <c r="OS142" s="200"/>
      <c r="OT142" s="200"/>
      <c r="OU142" s="200"/>
      <c r="OV142" s="200"/>
      <c r="OW142" s="200"/>
      <c r="OX142" s="200"/>
      <c r="OY142" s="200"/>
      <c r="OZ142" s="200"/>
      <c r="PA142" s="200"/>
      <c r="PB142" s="200"/>
      <c r="PC142" s="200"/>
      <c r="PD142" s="200"/>
      <c r="PE142" s="200"/>
      <c r="PF142" s="200"/>
      <c r="PG142" s="202"/>
    </row>
    <row r="143" ht="15.75" customHeight="1">
      <c r="B143" s="203">
        <f t="shared" si="4"/>
        <v>125</v>
      </c>
      <c r="C143" s="204" t="str">
        <f t="shared" si="5"/>
        <v/>
      </c>
      <c r="D143" s="217"/>
      <c r="E143" s="206"/>
      <c r="F143" s="217"/>
      <c r="G143" s="218"/>
      <c r="H143" s="225"/>
      <c r="I143" s="210" t="str">
        <f>IF(ISBLANK(H143),"",
IF(EXACT($J$15,"x"),
WORKDAY(G143,H143-1,Feiertage!$B$6:$B$23),G143+H143-1))</f>
        <v/>
      </c>
      <c r="J143" s="220"/>
      <c r="K143" s="221"/>
      <c r="L143" s="222"/>
      <c r="M143" s="223"/>
      <c r="N143" s="223"/>
      <c r="O143" s="223"/>
      <c r="P143" s="197" t="str">
        <f>IF(ISBLANK(O143),"",
VLOOKUP(O143,Ressourcen!$C$8:$I$25,6,FALSE)-VLOOKUP(O143,Ressourcen!$C$8:$I$25,7,FALSE))</f>
        <v/>
      </c>
      <c r="Q143" s="224"/>
      <c r="R143" s="199"/>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c r="AT143" s="200"/>
      <c r="AU143" s="200"/>
      <c r="AV143" s="200"/>
      <c r="AW143" s="200"/>
      <c r="AX143" s="200"/>
      <c r="AY143" s="200"/>
      <c r="AZ143" s="200"/>
      <c r="BA143" s="200"/>
      <c r="BB143" s="200"/>
      <c r="BC143" s="200"/>
      <c r="BD143" s="200"/>
      <c r="BE143" s="200"/>
      <c r="BF143" s="200"/>
      <c r="BG143" s="200"/>
      <c r="BH143" s="200"/>
      <c r="BI143" s="200"/>
      <c r="BJ143" s="200"/>
      <c r="BK143" s="200"/>
      <c r="BL143" s="200"/>
      <c r="BM143" s="200"/>
      <c r="BN143" s="200"/>
      <c r="BO143" s="200"/>
      <c r="BP143" s="200"/>
      <c r="BQ143" s="200"/>
      <c r="BR143" s="200"/>
      <c r="BS143" s="200"/>
      <c r="BT143" s="200"/>
      <c r="BU143" s="200"/>
      <c r="BV143" s="200"/>
      <c r="BW143" s="200"/>
      <c r="BX143" s="200"/>
      <c r="BY143" s="200"/>
      <c r="BZ143" s="200"/>
      <c r="CA143" s="200"/>
      <c r="CB143" s="200"/>
      <c r="CC143" s="200"/>
      <c r="CD143" s="200"/>
      <c r="CE143" s="200"/>
      <c r="CF143" s="200"/>
      <c r="CG143" s="200"/>
      <c r="CH143" s="200"/>
      <c r="CI143" s="200"/>
      <c r="CJ143" s="200"/>
      <c r="CK143" s="200"/>
      <c r="CL143" s="200"/>
      <c r="CM143" s="200"/>
      <c r="CN143" s="200"/>
      <c r="CO143" s="200"/>
      <c r="CP143" s="200"/>
      <c r="CQ143" s="200"/>
      <c r="CR143" s="200"/>
      <c r="CS143" s="200"/>
      <c r="CT143" s="200"/>
      <c r="CU143" s="200"/>
      <c r="CV143" s="200"/>
      <c r="CW143" s="200"/>
      <c r="CX143" s="200"/>
      <c r="CY143" s="200"/>
      <c r="CZ143" s="200"/>
      <c r="DA143" s="200"/>
      <c r="DB143" s="200"/>
      <c r="DC143" s="200"/>
      <c r="DD143" s="200"/>
      <c r="DE143" s="200"/>
      <c r="DF143" s="200"/>
      <c r="DG143" s="200"/>
      <c r="DH143" s="200"/>
      <c r="DI143" s="200"/>
      <c r="DJ143" s="200"/>
      <c r="DK143" s="200"/>
      <c r="DL143" s="200"/>
      <c r="DM143" s="200"/>
      <c r="DN143" s="200"/>
      <c r="DO143" s="200"/>
      <c r="DP143" s="200"/>
      <c r="DQ143" s="200"/>
      <c r="DR143" s="200"/>
      <c r="DS143" s="200"/>
      <c r="DT143" s="200"/>
      <c r="DU143" s="200"/>
      <c r="DV143" s="200"/>
      <c r="DW143" s="200"/>
      <c r="DX143" s="200"/>
      <c r="DY143" s="200"/>
      <c r="DZ143" s="200"/>
      <c r="EA143" s="200"/>
      <c r="EB143" s="200"/>
      <c r="EC143" s="200"/>
      <c r="ED143" s="200"/>
      <c r="EE143" s="200"/>
      <c r="EF143" s="200"/>
      <c r="EG143" s="200"/>
      <c r="EH143" s="200"/>
      <c r="EI143" s="200"/>
      <c r="EJ143" s="200"/>
      <c r="EK143" s="200"/>
      <c r="EL143" s="200"/>
      <c r="EM143" s="200"/>
      <c r="EN143" s="200"/>
      <c r="EO143" s="200"/>
      <c r="EP143" s="200"/>
      <c r="EQ143" s="200"/>
      <c r="ER143" s="200"/>
      <c r="ES143" s="200"/>
      <c r="ET143" s="200"/>
      <c r="EU143" s="200"/>
      <c r="EV143" s="200"/>
      <c r="EW143" s="200"/>
      <c r="EX143" s="200"/>
      <c r="EY143" s="200"/>
      <c r="EZ143" s="200"/>
      <c r="FA143" s="200"/>
      <c r="FB143" s="200"/>
      <c r="FC143" s="200"/>
      <c r="FD143" s="200"/>
      <c r="FE143" s="200"/>
      <c r="FF143" s="200"/>
      <c r="FG143" s="200"/>
      <c r="FH143" s="200"/>
      <c r="FI143" s="200"/>
      <c r="FJ143" s="200"/>
      <c r="FK143" s="200"/>
      <c r="FL143" s="200"/>
      <c r="FM143" s="200"/>
      <c r="FN143" s="200"/>
      <c r="FO143" s="200"/>
      <c r="FP143" s="200"/>
      <c r="FQ143" s="200"/>
      <c r="FR143" s="200"/>
      <c r="FS143" s="200"/>
      <c r="FT143" s="200"/>
      <c r="FU143" s="200"/>
      <c r="FV143" s="200"/>
      <c r="FW143" s="200"/>
      <c r="FX143" s="200"/>
      <c r="FY143" s="200"/>
      <c r="FZ143" s="200"/>
      <c r="GA143" s="200"/>
      <c r="GB143" s="200"/>
      <c r="GC143" s="200"/>
      <c r="GD143" s="200"/>
      <c r="GE143" s="200"/>
      <c r="GF143" s="200"/>
      <c r="GG143" s="200"/>
      <c r="GH143" s="200"/>
      <c r="GI143" s="200"/>
      <c r="GJ143" s="200"/>
      <c r="GK143" s="200"/>
      <c r="GL143" s="200"/>
      <c r="GM143" s="200"/>
      <c r="GN143" s="200"/>
      <c r="GO143" s="200"/>
      <c r="GP143" s="200"/>
      <c r="GQ143" s="200"/>
      <c r="GR143" s="200"/>
      <c r="GS143" s="200"/>
      <c r="GT143" s="200"/>
      <c r="GU143" s="200"/>
      <c r="GV143" s="200"/>
      <c r="GW143" s="200"/>
      <c r="GX143" s="200"/>
      <c r="GY143" s="200"/>
      <c r="GZ143" s="200"/>
      <c r="HA143" s="200"/>
      <c r="HB143" s="200"/>
      <c r="HC143" s="200"/>
      <c r="HD143" s="200"/>
      <c r="HE143" s="200"/>
      <c r="HF143" s="200"/>
      <c r="HG143" s="200"/>
      <c r="HH143" s="200"/>
      <c r="HI143" s="200"/>
      <c r="HJ143" s="200"/>
      <c r="HK143" s="200"/>
      <c r="HL143" s="200"/>
      <c r="HM143" s="200"/>
      <c r="HN143" s="200"/>
      <c r="HO143" s="200"/>
      <c r="HP143" s="200"/>
      <c r="HQ143" s="200"/>
      <c r="HR143" s="200"/>
      <c r="HS143" s="200"/>
      <c r="HT143" s="200"/>
      <c r="HU143" s="200"/>
      <c r="HV143" s="200"/>
      <c r="HW143" s="200"/>
      <c r="HX143" s="200"/>
      <c r="HY143" s="200"/>
      <c r="HZ143" s="200"/>
      <c r="IA143" s="200"/>
      <c r="IB143" s="200"/>
      <c r="IC143" s="200"/>
      <c r="ID143" s="200"/>
      <c r="IE143" s="200"/>
      <c r="IF143" s="200"/>
      <c r="IG143" s="200"/>
      <c r="IH143" s="200"/>
      <c r="II143" s="200"/>
      <c r="IJ143" s="200"/>
      <c r="IK143" s="200"/>
      <c r="IL143" s="200"/>
      <c r="IM143" s="200"/>
      <c r="IN143" s="200"/>
      <c r="IO143" s="200"/>
      <c r="IP143" s="200"/>
      <c r="IQ143" s="200"/>
      <c r="IR143" s="200"/>
      <c r="IS143" s="200"/>
      <c r="IT143" s="200"/>
      <c r="IU143" s="200"/>
      <c r="IV143" s="200"/>
      <c r="IW143" s="200"/>
      <c r="IX143" s="200"/>
      <c r="IY143" s="200"/>
      <c r="IZ143" s="200"/>
      <c r="JA143" s="200"/>
      <c r="JB143" s="200"/>
      <c r="JC143" s="200"/>
      <c r="JD143" s="200"/>
      <c r="JE143" s="200"/>
      <c r="JF143" s="200"/>
      <c r="JG143" s="200"/>
      <c r="JH143" s="200"/>
      <c r="JI143" s="200"/>
      <c r="JJ143" s="200"/>
      <c r="JK143" s="200"/>
      <c r="JL143" s="200"/>
      <c r="JM143" s="200"/>
      <c r="JN143" s="200"/>
      <c r="JO143" s="200"/>
      <c r="JP143" s="200"/>
      <c r="JQ143" s="200"/>
      <c r="JR143" s="200"/>
      <c r="JS143" s="200"/>
      <c r="JT143" s="200"/>
      <c r="JU143" s="200"/>
      <c r="JV143" s="200"/>
      <c r="JW143" s="200"/>
      <c r="JX143" s="200"/>
      <c r="JY143" s="200"/>
      <c r="JZ143" s="200"/>
      <c r="KA143" s="200"/>
      <c r="KB143" s="200"/>
      <c r="KC143" s="200"/>
      <c r="KD143" s="200"/>
      <c r="KE143" s="200"/>
      <c r="KF143" s="200"/>
      <c r="KG143" s="200"/>
      <c r="KH143" s="200"/>
      <c r="KI143" s="200"/>
      <c r="KJ143" s="200"/>
      <c r="KK143" s="200"/>
      <c r="KL143" s="200"/>
      <c r="KM143" s="200"/>
      <c r="KN143" s="200"/>
      <c r="KO143" s="200"/>
      <c r="KP143" s="200"/>
      <c r="KQ143" s="200"/>
      <c r="KR143" s="200"/>
      <c r="KS143" s="200"/>
      <c r="KT143" s="200"/>
      <c r="KU143" s="200"/>
      <c r="KV143" s="200"/>
      <c r="KW143" s="200"/>
      <c r="KX143" s="200"/>
      <c r="KY143" s="200"/>
      <c r="KZ143" s="200"/>
      <c r="LA143" s="200"/>
      <c r="LB143" s="200"/>
      <c r="LC143" s="200"/>
      <c r="LD143" s="200"/>
      <c r="LE143" s="200"/>
      <c r="LF143" s="200"/>
      <c r="LG143" s="200"/>
      <c r="LH143" s="200"/>
      <c r="LI143" s="200"/>
      <c r="LJ143" s="200"/>
      <c r="LK143" s="200"/>
      <c r="LL143" s="200"/>
      <c r="LM143" s="200"/>
      <c r="LN143" s="200"/>
      <c r="LO143" s="200"/>
      <c r="LP143" s="200"/>
      <c r="LQ143" s="200"/>
      <c r="LR143" s="200"/>
      <c r="LS143" s="200"/>
      <c r="LT143" s="200"/>
      <c r="LU143" s="200"/>
      <c r="LV143" s="200"/>
      <c r="LW143" s="200"/>
      <c r="LX143" s="200"/>
      <c r="LY143" s="200"/>
      <c r="LZ143" s="200"/>
      <c r="MA143" s="200"/>
      <c r="MB143" s="200"/>
      <c r="MC143" s="200"/>
      <c r="MD143" s="200"/>
      <c r="ME143" s="200"/>
      <c r="MF143" s="200"/>
      <c r="MG143" s="200"/>
      <c r="MH143" s="200"/>
      <c r="MI143" s="200"/>
      <c r="MJ143" s="200"/>
      <c r="MK143" s="200"/>
      <c r="ML143" s="200"/>
      <c r="MM143" s="200"/>
      <c r="MN143" s="200"/>
      <c r="MO143" s="200"/>
      <c r="MP143" s="200"/>
      <c r="MQ143" s="200"/>
      <c r="MR143" s="200"/>
      <c r="MS143" s="200"/>
      <c r="MT143" s="200"/>
      <c r="MU143" s="200"/>
      <c r="MV143" s="200"/>
      <c r="MW143" s="200"/>
      <c r="MX143" s="200"/>
      <c r="MY143" s="200"/>
      <c r="MZ143" s="200"/>
      <c r="NA143" s="200"/>
      <c r="NB143" s="200"/>
      <c r="NC143" s="200"/>
      <c r="ND143" s="200"/>
      <c r="NE143" s="200"/>
      <c r="NF143" s="200"/>
      <c r="NG143" s="200"/>
      <c r="NH143" s="200"/>
      <c r="NI143" s="200"/>
      <c r="NJ143" s="200"/>
      <c r="NK143" s="200"/>
      <c r="NL143" s="200"/>
      <c r="NM143" s="200"/>
      <c r="NN143" s="200"/>
      <c r="NO143" s="200"/>
      <c r="NP143" s="200"/>
      <c r="NQ143" s="200"/>
      <c r="NR143" s="200"/>
      <c r="NS143" s="200"/>
      <c r="NT143" s="200"/>
      <c r="NU143" s="200"/>
      <c r="NV143" s="200"/>
      <c r="NW143" s="200"/>
      <c r="NX143" s="200"/>
      <c r="NY143" s="200"/>
      <c r="NZ143" s="200"/>
      <c r="OA143" s="200"/>
      <c r="OB143" s="200"/>
      <c r="OC143" s="200"/>
      <c r="OD143" s="200"/>
      <c r="OE143" s="200"/>
      <c r="OF143" s="200"/>
      <c r="OG143" s="200"/>
      <c r="OH143" s="200"/>
      <c r="OI143" s="200"/>
      <c r="OJ143" s="200"/>
      <c r="OK143" s="200"/>
      <c r="OL143" s="200"/>
      <c r="OM143" s="200"/>
      <c r="ON143" s="200"/>
      <c r="OO143" s="200"/>
      <c r="OP143" s="200"/>
      <c r="OQ143" s="200"/>
      <c r="OR143" s="200"/>
      <c r="OS143" s="200"/>
      <c r="OT143" s="200"/>
      <c r="OU143" s="200"/>
      <c r="OV143" s="200"/>
      <c r="OW143" s="200"/>
      <c r="OX143" s="200"/>
      <c r="OY143" s="200"/>
      <c r="OZ143" s="200"/>
      <c r="PA143" s="200"/>
      <c r="PB143" s="200"/>
      <c r="PC143" s="200"/>
      <c r="PD143" s="200"/>
      <c r="PE143" s="200"/>
      <c r="PF143" s="200"/>
      <c r="PG143" s="202"/>
    </row>
    <row r="144" ht="15.75" customHeight="1">
      <c r="B144" s="203">
        <f t="shared" si="4"/>
        <v>126</v>
      </c>
      <c r="C144" s="204" t="str">
        <f t="shared" si="5"/>
        <v/>
      </c>
      <c r="D144" s="217"/>
      <c r="E144" s="206"/>
      <c r="F144" s="207"/>
      <c r="G144" s="218"/>
      <c r="H144" s="225"/>
      <c r="I144" s="210" t="str">
        <f>IF(ISBLANK(H144),"",
IF(EXACT($J$15,"x"),
WORKDAY(G144,H144-1,Feiertage!$B$6:$B$23),G144+H144-1))</f>
        <v/>
      </c>
      <c r="J144" s="220"/>
      <c r="K144" s="221"/>
      <c r="L144" s="222"/>
      <c r="M144" s="223"/>
      <c r="N144" s="223"/>
      <c r="O144" s="223"/>
      <c r="P144" s="197" t="str">
        <f>IF(ISBLANK(O144),"",
VLOOKUP(O144,Ressourcen!$C$8:$I$25,6,FALSE)-VLOOKUP(O144,Ressourcen!$C$8:$I$25,7,FALSE))</f>
        <v/>
      </c>
      <c r="Q144" s="224"/>
      <c r="R144" s="199"/>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200"/>
      <c r="BG144" s="200"/>
      <c r="BH144" s="200"/>
      <c r="BI144" s="200"/>
      <c r="BJ144" s="200"/>
      <c r="BK144" s="200"/>
      <c r="BL144" s="200"/>
      <c r="BM144" s="200"/>
      <c r="BN144" s="200"/>
      <c r="BO144" s="200"/>
      <c r="BP144" s="200"/>
      <c r="BQ144" s="200"/>
      <c r="BR144" s="200"/>
      <c r="BS144" s="200"/>
      <c r="BT144" s="200"/>
      <c r="BU144" s="200"/>
      <c r="BV144" s="200"/>
      <c r="BW144" s="200"/>
      <c r="BX144" s="200"/>
      <c r="BY144" s="200"/>
      <c r="BZ144" s="200"/>
      <c r="CA144" s="200"/>
      <c r="CB144" s="200"/>
      <c r="CC144" s="200"/>
      <c r="CD144" s="200"/>
      <c r="CE144" s="200"/>
      <c r="CF144" s="200"/>
      <c r="CG144" s="200"/>
      <c r="CH144" s="200"/>
      <c r="CI144" s="200"/>
      <c r="CJ144" s="200"/>
      <c r="CK144" s="200"/>
      <c r="CL144" s="200"/>
      <c r="CM144" s="200"/>
      <c r="CN144" s="200"/>
      <c r="CO144" s="200"/>
      <c r="CP144" s="200"/>
      <c r="CQ144" s="200"/>
      <c r="CR144" s="200"/>
      <c r="CS144" s="200"/>
      <c r="CT144" s="200"/>
      <c r="CU144" s="200"/>
      <c r="CV144" s="200"/>
      <c r="CW144" s="200"/>
      <c r="CX144" s="200"/>
      <c r="CY144" s="200"/>
      <c r="CZ144" s="200"/>
      <c r="DA144" s="200"/>
      <c r="DB144" s="200"/>
      <c r="DC144" s="200"/>
      <c r="DD144" s="200"/>
      <c r="DE144" s="200"/>
      <c r="DF144" s="200"/>
      <c r="DG144" s="200"/>
      <c r="DH144" s="200"/>
      <c r="DI144" s="200"/>
      <c r="DJ144" s="200"/>
      <c r="DK144" s="200"/>
      <c r="DL144" s="200"/>
      <c r="DM144" s="200"/>
      <c r="DN144" s="200"/>
      <c r="DO144" s="200"/>
      <c r="DP144" s="200"/>
      <c r="DQ144" s="200"/>
      <c r="DR144" s="200"/>
      <c r="DS144" s="200"/>
      <c r="DT144" s="200"/>
      <c r="DU144" s="200"/>
      <c r="DV144" s="200"/>
      <c r="DW144" s="200"/>
      <c r="DX144" s="200"/>
      <c r="DY144" s="200"/>
      <c r="DZ144" s="200"/>
      <c r="EA144" s="200"/>
      <c r="EB144" s="200"/>
      <c r="EC144" s="200"/>
      <c r="ED144" s="200"/>
      <c r="EE144" s="200"/>
      <c r="EF144" s="200"/>
      <c r="EG144" s="200"/>
      <c r="EH144" s="200"/>
      <c r="EI144" s="200"/>
      <c r="EJ144" s="200"/>
      <c r="EK144" s="200"/>
      <c r="EL144" s="200"/>
      <c r="EM144" s="200"/>
      <c r="EN144" s="200"/>
      <c r="EO144" s="200"/>
      <c r="EP144" s="200"/>
      <c r="EQ144" s="200"/>
      <c r="ER144" s="200"/>
      <c r="ES144" s="200"/>
      <c r="ET144" s="200"/>
      <c r="EU144" s="200"/>
      <c r="EV144" s="200"/>
      <c r="EW144" s="200"/>
      <c r="EX144" s="200"/>
      <c r="EY144" s="200"/>
      <c r="EZ144" s="200"/>
      <c r="FA144" s="200"/>
      <c r="FB144" s="200"/>
      <c r="FC144" s="200"/>
      <c r="FD144" s="200"/>
      <c r="FE144" s="200"/>
      <c r="FF144" s="200"/>
      <c r="FG144" s="200"/>
      <c r="FH144" s="200"/>
      <c r="FI144" s="200"/>
      <c r="FJ144" s="200"/>
      <c r="FK144" s="200"/>
      <c r="FL144" s="200"/>
      <c r="FM144" s="200"/>
      <c r="FN144" s="200"/>
      <c r="FO144" s="200"/>
      <c r="FP144" s="200"/>
      <c r="FQ144" s="200"/>
      <c r="FR144" s="200"/>
      <c r="FS144" s="200"/>
      <c r="FT144" s="200"/>
      <c r="FU144" s="200"/>
      <c r="FV144" s="200"/>
      <c r="FW144" s="200"/>
      <c r="FX144" s="200"/>
      <c r="FY144" s="200"/>
      <c r="FZ144" s="200"/>
      <c r="GA144" s="200"/>
      <c r="GB144" s="200"/>
      <c r="GC144" s="200"/>
      <c r="GD144" s="200"/>
      <c r="GE144" s="200"/>
      <c r="GF144" s="200"/>
      <c r="GG144" s="200"/>
      <c r="GH144" s="200"/>
      <c r="GI144" s="200"/>
      <c r="GJ144" s="200"/>
      <c r="GK144" s="200"/>
      <c r="GL144" s="200"/>
      <c r="GM144" s="200"/>
      <c r="GN144" s="200"/>
      <c r="GO144" s="200"/>
      <c r="GP144" s="200"/>
      <c r="GQ144" s="200"/>
      <c r="GR144" s="200"/>
      <c r="GS144" s="200"/>
      <c r="GT144" s="200"/>
      <c r="GU144" s="200"/>
      <c r="GV144" s="200"/>
      <c r="GW144" s="200"/>
      <c r="GX144" s="200"/>
      <c r="GY144" s="200"/>
      <c r="GZ144" s="200"/>
      <c r="HA144" s="200"/>
      <c r="HB144" s="200"/>
      <c r="HC144" s="200"/>
      <c r="HD144" s="200"/>
      <c r="HE144" s="200"/>
      <c r="HF144" s="200"/>
      <c r="HG144" s="200"/>
      <c r="HH144" s="200"/>
      <c r="HI144" s="200"/>
      <c r="HJ144" s="200"/>
      <c r="HK144" s="200"/>
      <c r="HL144" s="200"/>
      <c r="HM144" s="200"/>
      <c r="HN144" s="200"/>
      <c r="HO144" s="200"/>
      <c r="HP144" s="200"/>
      <c r="HQ144" s="200"/>
      <c r="HR144" s="200"/>
      <c r="HS144" s="200"/>
      <c r="HT144" s="200"/>
      <c r="HU144" s="200"/>
      <c r="HV144" s="200"/>
      <c r="HW144" s="200"/>
      <c r="HX144" s="200"/>
      <c r="HY144" s="200"/>
      <c r="HZ144" s="200"/>
      <c r="IA144" s="200"/>
      <c r="IB144" s="200"/>
      <c r="IC144" s="200"/>
      <c r="ID144" s="200"/>
      <c r="IE144" s="200"/>
      <c r="IF144" s="200"/>
      <c r="IG144" s="200"/>
      <c r="IH144" s="200"/>
      <c r="II144" s="200"/>
      <c r="IJ144" s="200"/>
      <c r="IK144" s="200"/>
      <c r="IL144" s="200"/>
      <c r="IM144" s="200"/>
      <c r="IN144" s="200"/>
      <c r="IO144" s="200"/>
      <c r="IP144" s="200"/>
      <c r="IQ144" s="200"/>
      <c r="IR144" s="200"/>
      <c r="IS144" s="200"/>
      <c r="IT144" s="200"/>
      <c r="IU144" s="200"/>
      <c r="IV144" s="200"/>
      <c r="IW144" s="200"/>
      <c r="IX144" s="200"/>
      <c r="IY144" s="200"/>
      <c r="IZ144" s="200"/>
      <c r="JA144" s="200"/>
      <c r="JB144" s="200"/>
      <c r="JC144" s="200"/>
      <c r="JD144" s="200"/>
      <c r="JE144" s="200"/>
      <c r="JF144" s="200"/>
      <c r="JG144" s="200"/>
      <c r="JH144" s="200"/>
      <c r="JI144" s="200"/>
      <c r="JJ144" s="200"/>
      <c r="JK144" s="200"/>
      <c r="JL144" s="200"/>
      <c r="JM144" s="200"/>
      <c r="JN144" s="200"/>
      <c r="JO144" s="200"/>
      <c r="JP144" s="200"/>
      <c r="JQ144" s="200"/>
      <c r="JR144" s="200"/>
      <c r="JS144" s="200"/>
      <c r="JT144" s="200"/>
      <c r="JU144" s="200"/>
      <c r="JV144" s="200"/>
      <c r="JW144" s="200"/>
      <c r="JX144" s="200"/>
      <c r="JY144" s="200"/>
      <c r="JZ144" s="200"/>
      <c r="KA144" s="200"/>
      <c r="KB144" s="200"/>
      <c r="KC144" s="200"/>
      <c r="KD144" s="200"/>
      <c r="KE144" s="200"/>
      <c r="KF144" s="200"/>
      <c r="KG144" s="200"/>
      <c r="KH144" s="200"/>
      <c r="KI144" s="200"/>
      <c r="KJ144" s="200"/>
      <c r="KK144" s="200"/>
      <c r="KL144" s="200"/>
      <c r="KM144" s="200"/>
      <c r="KN144" s="200"/>
      <c r="KO144" s="200"/>
      <c r="KP144" s="200"/>
      <c r="KQ144" s="200"/>
      <c r="KR144" s="200"/>
      <c r="KS144" s="200"/>
      <c r="KT144" s="200"/>
      <c r="KU144" s="200"/>
      <c r="KV144" s="200"/>
      <c r="KW144" s="200"/>
      <c r="KX144" s="200"/>
      <c r="KY144" s="200"/>
      <c r="KZ144" s="200"/>
      <c r="LA144" s="200"/>
      <c r="LB144" s="200"/>
      <c r="LC144" s="200"/>
      <c r="LD144" s="200"/>
      <c r="LE144" s="200"/>
      <c r="LF144" s="200"/>
      <c r="LG144" s="200"/>
      <c r="LH144" s="200"/>
      <c r="LI144" s="200"/>
      <c r="LJ144" s="200"/>
      <c r="LK144" s="200"/>
      <c r="LL144" s="200"/>
      <c r="LM144" s="200"/>
      <c r="LN144" s="200"/>
      <c r="LO144" s="200"/>
      <c r="LP144" s="200"/>
      <c r="LQ144" s="200"/>
      <c r="LR144" s="200"/>
      <c r="LS144" s="200"/>
      <c r="LT144" s="200"/>
      <c r="LU144" s="200"/>
      <c r="LV144" s="200"/>
      <c r="LW144" s="200"/>
      <c r="LX144" s="200"/>
      <c r="LY144" s="200"/>
      <c r="LZ144" s="200"/>
      <c r="MA144" s="200"/>
      <c r="MB144" s="200"/>
      <c r="MC144" s="200"/>
      <c r="MD144" s="200"/>
      <c r="ME144" s="200"/>
      <c r="MF144" s="200"/>
      <c r="MG144" s="200"/>
      <c r="MH144" s="200"/>
      <c r="MI144" s="200"/>
      <c r="MJ144" s="200"/>
      <c r="MK144" s="200"/>
      <c r="ML144" s="200"/>
      <c r="MM144" s="200"/>
      <c r="MN144" s="200"/>
      <c r="MO144" s="200"/>
      <c r="MP144" s="200"/>
      <c r="MQ144" s="200"/>
      <c r="MR144" s="200"/>
      <c r="MS144" s="200"/>
      <c r="MT144" s="200"/>
      <c r="MU144" s="200"/>
      <c r="MV144" s="200"/>
      <c r="MW144" s="200"/>
      <c r="MX144" s="200"/>
      <c r="MY144" s="200"/>
      <c r="MZ144" s="200"/>
      <c r="NA144" s="200"/>
      <c r="NB144" s="200"/>
      <c r="NC144" s="200"/>
      <c r="ND144" s="200"/>
      <c r="NE144" s="200"/>
      <c r="NF144" s="200"/>
      <c r="NG144" s="200"/>
      <c r="NH144" s="200"/>
      <c r="NI144" s="200"/>
      <c r="NJ144" s="200"/>
      <c r="NK144" s="200"/>
      <c r="NL144" s="200"/>
      <c r="NM144" s="200"/>
      <c r="NN144" s="200"/>
      <c r="NO144" s="200"/>
      <c r="NP144" s="200"/>
      <c r="NQ144" s="200"/>
      <c r="NR144" s="200"/>
      <c r="NS144" s="200"/>
      <c r="NT144" s="200"/>
      <c r="NU144" s="200"/>
      <c r="NV144" s="200"/>
      <c r="NW144" s="200"/>
      <c r="NX144" s="200"/>
      <c r="NY144" s="200"/>
      <c r="NZ144" s="200"/>
      <c r="OA144" s="200"/>
      <c r="OB144" s="200"/>
      <c r="OC144" s="200"/>
      <c r="OD144" s="200"/>
      <c r="OE144" s="200"/>
      <c r="OF144" s="200"/>
      <c r="OG144" s="200"/>
      <c r="OH144" s="200"/>
      <c r="OI144" s="200"/>
      <c r="OJ144" s="200"/>
      <c r="OK144" s="200"/>
      <c r="OL144" s="200"/>
      <c r="OM144" s="200"/>
      <c r="ON144" s="200"/>
      <c r="OO144" s="200"/>
      <c r="OP144" s="200"/>
      <c r="OQ144" s="200"/>
      <c r="OR144" s="200"/>
      <c r="OS144" s="200"/>
      <c r="OT144" s="200"/>
      <c r="OU144" s="200"/>
      <c r="OV144" s="200"/>
      <c r="OW144" s="200"/>
      <c r="OX144" s="200"/>
      <c r="OY144" s="200"/>
      <c r="OZ144" s="200"/>
      <c r="PA144" s="200"/>
      <c r="PB144" s="200"/>
      <c r="PC144" s="200"/>
      <c r="PD144" s="200"/>
      <c r="PE144" s="200"/>
      <c r="PF144" s="200"/>
      <c r="PG144" s="202"/>
    </row>
    <row r="145" ht="15.75" customHeight="1">
      <c r="B145" s="203">
        <f t="shared" si="4"/>
        <v>127</v>
      </c>
      <c r="C145" s="204" t="str">
        <f t="shared" si="5"/>
        <v/>
      </c>
      <c r="D145" s="217"/>
      <c r="E145" s="206"/>
      <c r="F145" s="217"/>
      <c r="G145" s="218"/>
      <c r="H145" s="225"/>
      <c r="I145" s="210" t="str">
        <f>IF(ISBLANK(H145),"",
IF(EXACT($J$15,"x"),
WORKDAY(G145,H145-1,Feiertage!$B$6:$B$23),G145+H145-1))</f>
        <v/>
      </c>
      <c r="J145" s="220"/>
      <c r="K145" s="221"/>
      <c r="L145" s="222"/>
      <c r="M145" s="223"/>
      <c r="N145" s="223"/>
      <c r="O145" s="223"/>
      <c r="P145" s="197" t="str">
        <f>IF(ISBLANK(O145),"",
VLOOKUP(O145,Ressourcen!$C$8:$I$25,6,FALSE)-VLOOKUP(O145,Ressourcen!$C$8:$I$25,7,FALSE))</f>
        <v/>
      </c>
      <c r="Q145" s="224"/>
      <c r="R145" s="199"/>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200"/>
      <c r="BL145" s="200"/>
      <c r="BM145" s="200"/>
      <c r="BN145" s="200"/>
      <c r="BO145" s="200"/>
      <c r="BP145" s="200"/>
      <c r="BQ145" s="200"/>
      <c r="BR145" s="200"/>
      <c r="BS145" s="200"/>
      <c r="BT145" s="200"/>
      <c r="BU145" s="200"/>
      <c r="BV145" s="200"/>
      <c r="BW145" s="200"/>
      <c r="BX145" s="200"/>
      <c r="BY145" s="200"/>
      <c r="BZ145" s="200"/>
      <c r="CA145" s="200"/>
      <c r="CB145" s="200"/>
      <c r="CC145" s="200"/>
      <c r="CD145" s="200"/>
      <c r="CE145" s="200"/>
      <c r="CF145" s="200"/>
      <c r="CG145" s="200"/>
      <c r="CH145" s="200"/>
      <c r="CI145" s="200"/>
      <c r="CJ145" s="200"/>
      <c r="CK145" s="200"/>
      <c r="CL145" s="200"/>
      <c r="CM145" s="200"/>
      <c r="CN145" s="200"/>
      <c r="CO145" s="200"/>
      <c r="CP145" s="200"/>
      <c r="CQ145" s="200"/>
      <c r="CR145" s="200"/>
      <c r="CS145" s="200"/>
      <c r="CT145" s="200"/>
      <c r="CU145" s="200"/>
      <c r="CV145" s="200"/>
      <c r="CW145" s="200"/>
      <c r="CX145" s="200"/>
      <c r="CY145" s="200"/>
      <c r="CZ145" s="200"/>
      <c r="DA145" s="200"/>
      <c r="DB145" s="200"/>
      <c r="DC145" s="200"/>
      <c r="DD145" s="200"/>
      <c r="DE145" s="200"/>
      <c r="DF145" s="200"/>
      <c r="DG145" s="200"/>
      <c r="DH145" s="200"/>
      <c r="DI145" s="200"/>
      <c r="DJ145" s="200"/>
      <c r="DK145" s="200"/>
      <c r="DL145" s="200"/>
      <c r="DM145" s="200"/>
      <c r="DN145" s="200"/>
      <c r="DO145" s="200"/>
      <c r="DP145" s="200"/>
      <c r="DQ145" s="200"/>
      <c r="DR145" s="200"/>
      <c r="DS145" s="200"/>
      <c r="DT145" s="200"/>
      <c r="DU145" s="200"/>
      <c r="DV145" s="200"/>
      <c r="DW145" s="200"/>
      <c r="DX145" s="200"/>
      <c r="DY145" s="200"/>
      <c r="DZ145" s="200"/>
      <c r="EA145" s="200"/>
      <c r="EB145" s="200"/>
      <c r="EC145" s="200"/>
      <c r="ED145" s="200"/>
      <c r="EE145" s="200"/>
      <c r="EF145" s="200"/>
      <c r="EG145" s="200"/>
      <c r="EH145" s="200"/>
      <c r="EI145" s="200"/>
      <c r="EJ145" s="200"/>
      <c r="EK145" s="200"/>
      <c r="EL145" s="200"/>
      <c r="EM145" s="200"/>
      <c r="EN145" s="200"/>
      <c r="EO145" s="200"/>
      <c r="EP145" s="200"/>
      <c r="EQ145" s="200"/>
      <c r="ER145" s="200"/>
      <c r="ES145" s="200"/>
      <c r="ET145" s="200"/>
      <c r="EU145" s="200"/>
      <c r="EV145" s="200"/>
      <c r="EW145" s="200"/>
      <c r="EX145" s="200"/>
      <c r="EY145" s="200"/>
      <c r="EZ145" s="200"/>
      <c r="FA145" s="200"/>
      <c r="FB145" s="200"/>
      <c r="FC145" s="200"/>
      <c r="FD145" s="200"/>
      <c r="FE145" s="200"/>
      <c r="FF145" s="200"/>
      <c r="FG145" s="200"/>
      <c r="FH145" s="200"/>
      <c r="FI145" s="200"/>
      <c r="FJ145" s="200"/>
      <c r="FK145" s="200"/>
      <c r="FL145" s="200"/>
      <c r="FM145" s="200"/>
      <c r="FN145" s="200"/>
      <c r="FO145" s="200"/>
      <c r="FP145" s="200"/>
      <c r="FQ145" s="200"/>
      <c r="FR145" s="200"/>
      <c r="FS145" s="200"/>
      <c r="FT145" s="200"/>
      <c r="FU145" s="200"/>
      <c r="FV145" s="200"/>
      <c r="FW145" s="200"/>
      <c r="FX145" s="200"/>
      <c r="FY145" s="200"/>
      <c r="FZ145" s="200"/>
      <c r="GA145" s="200"/>
      <c r="GB145" s="200"/>
      <c r="GC145" s="200"/>
      <c r="GD145" s="200"/>
      <c r="GE145" s="200"/>
      <c r="GF145" s="200"/>
      <c r="GG145" s="200"/>
      <c r="GH145" s="200"/>
      <c r="GI145" s="200"/>
      <c r="GJ145" s="200"/>
      <c r="GK145" s="200"/>
      <c r="GL145" s="200"/>
      <c r="GM145" s="200"/>
      <c r="GN145" s="200"/>
      <c r="GO145" s="200"/>
      <c r="GP145" s="200"/>
      <c r="GQ145" s="200"/>
      <c r="GR145" s="200"/>
      <c r="GS145" s="200"/>
      <c r="GT145" s="200"/>
      <c r="GU145" s="200"/>
      <c r="GV145" s="200"/>
      <c r="GW145" s="200"/>
      <c r="GX145" s="200"/>
      <c r="GY145" s="200"/>
      <c r="GZ145" s="200"/>
      <c r="HA145" s="200"/>
      <c r="HB145" s="200"/>
      <c r="HC145" s="200"/>
      <c r="HD145" s="200"/>
      <c r="HE145" s="200"/>
      <c r="HF145" s="200"/>
      <c r="HG145" s="200"/>
      <c r="HH145" s="200"/>
      <c r="HI145" s="200"/>
      <c r="HJ145" s="200"/>
      <c r="HK145" s="200"/>
      <c r="HL145" s="200"/>
      <c r="HM145" s="200"/>
      <c r="HN145" s="200"/>
      <c r="HO145" s="200"/>
      <c r="HP145" s="200"/>
      <c r="HQ145" s="200"/>
      <c r="HR145" s="200"/>
      <c r="HS145" s="200"/>
      <c r="HT145" s="200"/>
      <c r="HU145" s="200"/>
      <c r="HV145" s="200"/>
      <c r="HW145" s="200"/>
      <c r="HX145" s="200"/>
      <c r="HY145" s="200"/>
      <c r="HZ145" s="200"/>
      <c r="IA145" s="200"/>
      <c r="IB145" s="200"/>
      <c r="IC145" s="200"/>
      <c r="ID145" s="200"/>
      <c r="IE145" s="200"/>
      <c r="IF145" s="200"/>
      <c r="IG145" s="200"/>
      <c r="IH145" s="200"/>
      <c r="II145" s="200"/>
      <c r="IJ145" s="200"/>
      <c r="IK145" s="200"/>
      <c r="IL145" s="200"/>
      <c r="IM145" s="200"/>
      <c r="IN145" s="200"/>
      <c r="IO145" s="200"/>
      <c r="IP145" s="200"/>
      <c r="IQ145" s="200"/>
      <c r="IR145" s="200"/>
      <c r="IS145" s="200"/>
      <c r="IT145" s="200"/>
      <c r="IU145" s="200"/>
      <c r="IV145" s="200"/>
      <c r="IW145" s="200"/>
      <c r="IX145" s="200"/>
      <c r="IY145" s="200"/>
      <c r="IZ145" s="200"/>
      <c r="JA145" s="200"/>
      <c r="JB145" s="200"/>
      <c r="JC145" s="200"/>
      <c r="JD145" s="200"/>
      <c r="JE145" s="200"/>
      <c r="JF145" s="200"/>
      <c r="JG145" s="200"/>
      <c r="JH145" s="200"/>
      <c r="JI145" s="200"/>
      <c r="JJ145" s="200"/>
      <c r="JK145" s="200"/>
      <c r="JL145" s="200"/>
      <c r="JM145" s="200"/>
      <c r="JN145" s="200"/>
      <c r="JO145" s="200"/>
      <c r="JP145" s="200"/>
      <c r="JQ145" s="200"/>
      <c r="JR145" s="200"/>
      <c r="JS145" s="200"/>
      <c r="JT145" s="200"/>
      <c r="JU145" s="200"/>
      <c r="JV145" s="200"/>
      <c r="JW145" s="200"/>
      <c r="JX145" s="200"/>
      <c r="JY145" s="200"/>
      <c r="JZ145" s="200"/>
      <c r="KA145" s="200"/>
      <c r="KB145" s="200"/>
      <c r="KC145" s="200"/>
      <c r="KD145" s="200"/>
      <c r="KE145" s="200"/>
      <c r="KF145" s="200"/>
      <c r="KG145" s="200"/>
      <c r="KH145" s="200"/>
      <c r="KI145" s="200"/>
      <c r="KJ145" s="200"/>
      <c r="KK145" s="200"/>
      <c r="KL145" s="200"/>
      <c r="KM145" s="200"/>
      <c r="KN145" s="200"/>
      <c r="KO145" s="200"/>
      <c r="KP145" s="200"/>
      <c r="KQ145" s="200"/>
      <c r="KR145" s="200"/>
      <c r="KS145" s="200"/>
      <c r="KT145" s="200"/>
      <c r="KU145" s="200"/>
      <c r="KV145" s="200"/>
      <c r="KW145" s="200"/>
      <c r="KX145" s="200"/>
      <c r="KY145" s="200"/>
      <c r="KZ145" s="200"/>
      <c r="LA145" s="200"/>
      <c r="LB145" s="200"/>
      <c r="LC145" s="200"/>
      <c r="LD145" s="200"/>
      <c r="LE145" s="200"/>
      <c r="LF145" s="200"/>
      <c r="LG145" s="200"/>
      <c r="LH145" s="200"/>
      <c r="LI145" s="200"/>
      <c r="LJ145" s="200"/>
      <c r="LK145" s="200"/>
      <c r="LL145" s="200"/>
      <c r="LM145" s="200"/>
      <c r="LN145" s="200"/>
      <c r="LO145" s="200"/>
      <c r="LP145" s="200"/>
      <c r="LQ145" s="200"/>
      <c r="LR145" s="200"/>
      <c r="LS145" s="200"/>
      <c r="LT145" s="200"/>
      <c r="LU145" s="200"/>
      <c r="LV145" s="200"/>
      <c r="LW145" s="200"/>
      <c r="LX145" s="200"/>
      <c r="LY145" s="200"/>
      <c r="LZ145" s="200"/>
      <c r="MA145" s="200"/>
      <c r="MB145" s="200"/>
      <c r="MC145" s="200"/>
      <c r="MD145" s="200"/>
      <c r="ME145" s="200"/>
      <c r="MF145" s="200"/>
      <c r="MG145" s="200"/>
      <c r="MH145" s="200"/>
      <c r="MI145" s="200"/>
      <c r="MJ145" s="200"/>
      <c r="MK145" s="200"/>
      <c r="ML145" s="200"/>
      <c r="MM145" s="200"/>
      <c r="MN145" s="200"/>
      <c r="MO145" s="200"/>
      <c r="MP145" s="200"/>
      <c r="MQ145" s="200"/>
      <c r="MR145" s="200"/>
      <c r="MS145" s="200"/>
      <c r="MT145" s="200"/>
      <c r="MU145" s="200"/>
      <c r="MV145" s="200"/>
      <c r="MW145" s="200"/>
      <c r="MX145" s="200"/>
      <c r="MY145" s="200"/>
      <c r="MZ145" s="200"/>
      <c r="NA145" s="200"/>
      <c r="NB145" s="200"/>
      <c r="NC145" s="200"/>
      <c r="ND145" s="200"/>
      <c r="NE145" s="200"/>
      <c r="NF145" s="200"/>
      <c r="NG145" s="200"/>
      <c r="NH145" s="200"/>
      <c r="NI145" s="200"/>
      <c r="NJ145" s="200"/>
      <c r="NK145" s="200"/>
      <c r="NL145" s="200"/>
      <c r="NM145" s="200"/>
      <c r="NN145" s="200"/>
      <c r="NO145" s="200"/>
      <c r="NP145" s="200"/>
      <c r="NQ145" s="200"/>
      <c r="NR145" s="200"/>
      <c r="NS145" s="200"/>
      <c r="NT145" s="200"/>
      <c r="NU145" s="200"/>
      <c r="NV145" s="200"/>
      <c r="NW145" s="200"/>
      <c r="NX145" s="200"/>
      <c r="NY145" s="200"/>
      <c r="NZ145" s="200"/>
      <c r="OA145" s="200"/>
      <c r="OB145" s="200"/>
      <c r="OC145" s="200"/>
      <c r="OD145" s="200"/>
      <c r="OE145" s="200"/>
      <c r="OF145" s="200"/>
      <c r="OG145" s="200"/>
      <c r="OH145" s="200"/>
      <c r="OI145" s="200"/>
      <c r="OJ145" s="200"/>
      <c r="OK145" s="200"/>
      <c r="OL145" s="200"/>
      <c r="OM145" s="200"/>
      <c r="ON145" s="200"/>
      <c r="OO145" s="200"/>
      <c r="OP145" s="200"/>
      <c r="OQ145" s="200"/>
      <c r="OR145" s="200"/>
      <c r="OS145" s="200"/>
      <c r="OT145" s="200"/>
      <c r="OU145" s="200"/>
      <c r="OV145" s="200"/>
      <c r="OW145" s="200"/>
      <c r="OX145" s="200"/>
      <c r="OY145" s="200"/>
      <c r="OZ145" s="200"/>
      <c r="PA145" s="200"/>
      <c r="PB145" s="200"/>
      <c r="PC145" s="200"/>
      <c r="PD145" s="200"/>
      <c r="PE145" s="200"/>
      <c r="PF145" s="200"/>
      <c r="PG145" s="202"/>
    </row>
    <row r="146" ht="15.75" customHeight="1">
      <c r="B146" s="203">
        <f t="shared" si="4"/>
        <v>128</v>
      </c>
      <c r="C146" s="204" t="str">
        <f t="shared" si="5"/>
        <v/>
      </c>
      <c r="D146" s="217"/>
      <c r="E146" s="206"/>
      <c r="F146" s="207"/>
      <c r="G146" s="218"/>
      <c r="H146" s="225"/>
      <c r="I146" s="210" t="str">
        <f>IF(ISBLANK(H146),"",
IF(EXACT($J$15,"x"),
WORKDAY(G146,H146-1,Feiertage!$B$6:$B$23),G146+H146-1))</f>
        <v/>
      </c>
      <c r="J146" s="220"/>
      <c r="K146" s="221"/>
      <c r="L146" s="222"/>
      <c r="M146" s="223"/>
      <c r="N146" s="223"/>
      <c r="O146" s="223"/>
      <c r="P146" s="197" t="str">
        <f>IF(ISBLANK(O146),"",
VLOOKUP(O146,Ressourcen!$C$8:$I$25,6,FALSE)-VLOOKUP(O146,Ressourcen!$C$8:$I$25,7,FALSE))</f>
        <v/>
      </c>
      <c r="Q146" s="224"/>
      <c r="R146" s="199"/>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c r="BT146" s="200"/>
      <c r="BU146" s="200"/>
      <c r="BV146" s="200"/>
      <c r="BW146" s="200"/>
      <c r="BX146" s="200"/>
      <c r="BY146" s="200"/>
      <c r="BZ146" s="200"/>
      <c r="CA146" s="200"/>
      <c r="CB146" s="200"/>
      <c r="CC146" s="200"/>
      <c r="CD146" s="200"/>
      <c r="CE146" s="200"/>
      <c r="CF146" s="200"/>
      <c r="CG146" s="200"/>
      <c r="CH146" s="200"/>
      <c r="CI146" s="200"/>
      <c r="CJ146" s="200"/>
      <c r="CK146" s="200"/>
      <c r="CL146" s="200"/>
      <c r="CM146" s="200"/>
      <c r="CN146" s="200"/>
      <c r="CO146" s="200"/>
      <c r="CP146" s="200"/>
      <c r="CQ146" s="200"/>
      <c r="CR146" s="200"/>
      <c r="CS146" s="200"/>
      <c r="CT146" s="200"/>
      <c r="CU146" s="200"/>
      <c r="CV146" s="200"/>
      <c r="CW146" s="200"/>
      <c r="CX146" s="200"/>
      <c r="CY146" s="200"/>
      <c r="CZ146" s="200"/>
      <c r="DA146" s="200"/>
      <c r="DB146" s="200"/>
      <c r="DC146" s="200"/>
      <c r="DD146" s="200"/>
      <c r="DE146" s="200"/>
      <c r="DF146" s="200"/>
      <c r="DG146" s="200"/>
      <c r="DH146" s="200"/>
      <c r="DI146" s="200"/>
      <c r="DJ146" s="200"/>
      <c r="DK146" s="200"/>
      <c r="DL146" s="200"/>
      <c r="DM146" s="200"/>
      <c r="DN146" s="200"/>
      <c r="DO146" s="200"/>
      <c r="DP146" s="200"/>
      <c r="DQ146" s="200"/>
      <c r="DR146" s="200"/>
      <c r="DS146" s="200"/>
      <c r="DT146" s="200"/>
      <c r="DU146" s="200"/>
      <c r="DV146" s="200"/>
      <c r="DW146" s="200"/>
      <c r="DX146" s="200"/>
      <c r="DY146" s="200"/>
      <c r="DZ146" s="200"/>
      <c r="EA146" s="200"/>
      <c r="EB146" s="200"/>
      <c r="EC146" s="200"/>
      <c r="ED146" s="200"/>
      <c r="EE146" s="200"/>
      <c r="EF146" s="200"/>
      <c r="EG146" s="200"/>
      <c r="EH146" s="200"/>
      <c r="EI146" s="200"/>
      <c r="EJ146" s="200"/>
      <c r="EK146" s="200"/>
      <c r="EL146" s="200"/>
      <c r="EM146" s="200"/>
      <c r="EN146" s="200"/>
      <c r="EO146" s="200"/>
      <c r="EP146" s="200"/>
      <c r="EQ146" s="200"/>
      <c r="ER146" s="200"/>
      <c r="ES146" s="200"/>
      <c r="ET146" s="200"/>
      <c r="EU146" s="200"/>
      <c r="EV146" s="200"/>
      <c r="EW146" s="200"/>
      <c r="EX146" s="200"/>
      <c r="EY146" s="200"/>
      <c r="EZ146" s="200"/>
      <c r="FA146" s="200"/>
      <c r="FB146" s="200"/>
      <c r="FC146" s="200"/>
      <c r="FD146" s="200"/>
      <c r="FE146" s="200"/>
      <c r="FF146" s="200"/>
      <c r="FG146" s="200"/>
      <c r="FH146" s="200"/>
      <c r="FI146" s="200"/>
      <c r="FJ146" s="200"/>
      <c r="FK146" s="200"/>
      <c r="FL146" s="200"/>
      <c r="FM146" s="200"/>
      <c r="FN146" s="200"/>
      <c r="FO146" s="200"/>
      <c r="FP146" s="200"/>
      <c r="FQ146" s="200"/>
      <c r="FR146" s="200"/>
      <c r="FS146" s="200"/>
      <c r="FT146" s="200"/>
      <c r="FU146" s="200"/>
      <c r="FV146" s="200"/>
      <c r="FW146" s="200"/>
      <c r="FX146" s="200"/>
      <c r="FY146" s="200"/>
      <c r="FZ146" s="200"/>
      <c r="GA146" s="200"/>
      <c r="GB146" s="200"/>
      <c r="GC146" s="200"/>
      <c r="GD146" s="200"/>
      <c r="GE146" s="200"/>
      <c r="GF146" s="200"/>
      <c r="GG146" s="200"/>
      <c r="GH146" s="200"/>
      <c r="GI146" s="200"/>
      <c r="GJ146" s="200"/>
      <c r="GK146" s="200"/>
      <c r="GL146" s="200"/>
      <c r="GM146" s="200"/>
      <c r="GN146" s="200"/>
      <c r="GO146" s="200"/>
      <c r="GP146" s="200"/>
      <c r="GQ146" s="200"/>
      <c r="GR146" s="200"/>
      <c r="GS146" s="200"/>
      <c r="GT146" s="200"/>
      <c r="GU146" s="200"/>
      <c r="GV146" s="200"/>
      <c r="GW146" s="200"/>
      <c r="GX146" s="200"/>
      <c r="GY146" s="200"/>
      <c r="GZ146" s="200"/>
      <c r="HA146" s="200"/>
      <c r="HB146" s="200"/>
      <c r="HC146" s="200"/>
      <c r="HD146" s="200"/>
      <c r="HE146" s="200"/>
      <c r="HF146" s="200"/>
      <c r="HG146" s="200"/>
      <c r="HH146" s="200"/>
      <c r="HI146" s="200"/>
      <c r="HJ146" s="200"/>
      <c r="HK146" s="200"/>
      <c r="HL146" s="200"/>
      <c r="HM146" s="200"/>
      <c r="HN146" s="200"/>
      <c r="HO146" s="200"/>
      <c r="HP146" s="200"/>
      <c r="HQ146" s="200"/>
      <c r="HR146" s="200"/>
      <c r="HS146" s="200"/>
      <c r="HT146" s="200"/>
      <c r="HU146" s="200"/>
      <c r="HV146" s="200"/>
      <c r="HW146" s="200"/>
      <c r="HX146" s="200"/>
      <c r="HY146" s="200"/>
      <c r="HZ146" s="200"/>
      <c r="IA146" s="200"/>
      <c r="IB146" s="200"/>
      <c r="IC146" s="200"/>
      <c r="ID146" s="200"/>
      <c r="IE146" s="200"/>
      <c r="IF146" s="200"/>
      <c r="IG146" s="200"/>
      <c r="IH146" s="200"/>
      <c r="II146" s="200"/>
      <c r="IJ146" s="200"/>
      <c r="IK146" s="200"/>
      <c r="IL146" s="200"/>
      <c r="IM146" s="200"/>
      <c r="IN146" s="200"/>
      <c r="IO146" s="200"/>
      <c r="IP146" s="200"/>
      <c r="IQ146" s="200"/>
      <c r="IR146" s="200"/>
      <c r="IS146" s="200"/>
      <c r="IT146" s="200"/>
      <c r="IU146" s="200"/>
      <c r="IV146" s="200"/>
      <c r="IW146" s="200"/>
      <c r="IX146" s="200"/>
      <c r="IY146" s="200"/>
      <c r="IZ146" s="200"/>
      <c r="JA146" s="200"/>
      <c r="JB146" s="200"/>
      <c r="JC146" s="200"/>
      <c r="JD146" s="200"/>
      <c r="JE146" s="200"/>
      <c r="JF146" s="200"/>
      <c r="JG146" s="200"/>
      <c r="JH146" s="200"/>
      <c r="JI146" s="200"/>
      <c r="JJ146" s="200"/>
      <c r="JK146" s="200"/>
      <c r="JL146" s="200"/>
      <c r="JM146" s="200"/>
      <c r="JN146" s="200"/>
      <c r="JO146" s="200"/>
      <c r="JP146" s="200"/>
      <c r="JQ146" s="200"/>
      <c r="JR146" s="200"/>
      <c r="JS146" s="200"/>
      <c r="JT146" s="200"/>
      <c r="JU146" s="200"/>
      <c r="JV146" s="200"/>
      <c r="JW146" s="200"/>
      <c r="JX146" s="200"/>
      <c r="JY146" s="200"/>
      <c r="JZ146" s="200"/>
      <c r="KA146" s="200"/>
      <c r="KB146" s="200"/>
      <c r="KC146" s="200"/>
      <c r="KD146" s="200"/>
      <c r="KE146" s="200"/>
      <c r="KF146" s="200"/>
      <c r="KG146" s="200"/>
      <c r="KH146" s="200"/>
      <c r="KI146" s="200"/>
      <c r="KJ146" s="200"/>
      <c r="KK146" s="200"/>
      <c r="KL146" s="200"/>
      <c r="KM146" s="200"/>
      <c r="KN146" s="200"/>
      <c r="KO146" s="200"/>
      <c r="KP146" s="200"/>
      <c r="KQ146" s="200"/>
      <c r="KR146" s="200"/>
      <c r="KS146" s="200"/>
      <c r="KT146" s="200"/>
      <c r="KU146" s="200"/>
      <c r="KV146" s="200"/>
      <c r="KW146" s="200"/>
      <c r="KX146" s="200"/>
      <c r="KY146" s="200"/>
      <c r="KZ146" s="200"/>
      <c r="LA146" s="200"/>
      <c r="LB146" s="200"/>
      <c r="LC146" s="200"/>
      <c r="LD146" s="200"/>
      <c r="LE146" s="200"/>
      <c r="LF146" s="200"/>
      <c r="LG146" s="200"/>
      <c r="LH146" s="200"/>
      <c r="LI146" s="200"/>
      <c r="LJ146" s="200"/>
      <c r="LK146" s="200"/>
      <c r="LL146" s="200"/>
      <c r="LM146" s="200"/>
      <c r="LN146" s="200"/>
      <c r="LO146" s="200"/>
      <c r="LP146" s="200"/>
      <c r="LQ146" s="200"/>
      <c r="LR146" s="200"/>
      <c r="LS146" s="200"/>
      <c r="LT146" s="200"/>
      <c r="LU146" s="200"/>
      <c r="LV146" s="200"/>
      <c r="LW146" s="200"/>
      <c r="LX146" s="200"/>
      <c r="LY146" s="200"/>
      <c r="LZ146" s="200"/>
      <c r="MA146" s="200"/>
      <c r="MB146" s="200"/>
      <c r="MC146" s="200"/>
      <c r="MD146" s="200"/>
      <c r="ME146" s="200"/>
      <c r="MF146" s="200"/>
      <c r="MG146" s="200"/>
      <c r="MH146" s="200"/>
      <c r="MI146" s="200"/>
      <c r="MJ146" s="200"/>
      <c r="MK146" s="200"/>
      <c r="ML146" s="200"/>
      <c r="MM146" s="200"/>
      <c r="MN146" s="200"/>
      <c r="MO146" s="200"/>
      <c r="MP146" s="200"/>
      <c r="MQ146" s="200"/>
      <c r="MR146" s="200"/>
      <c r="MS146" s="200"/>
      <c r="MT146" s="200"/>
      <c r="MU146" s="200"/>
      <c r="MV146" s="200"/>
      <c r="MW146" s="200"/>
      <c r="MX146" s="200"/>
      <c r="MY146" s="200"/>
      <c r="MZ146" s="200"/>
      <c r="NA146" s="200"/>
      <c r="NB146" s="200"/>
      <c r="NC146" s="200"/>
      <c r="ND146" s="200"/>
      <c r="NE146" s="200"/>
      <c r="NF146" s="200"/>
      <c r="NG146" s="200"/>
      <c r="NH146" s="200"/>
      <c r="NI146" s="200"/>
      <c r="NJ146" s="200"/>
      <c r="NK146" s="200"/>
      <c r="NL146" s="200"/>
      <c r="NM146" s="200"/>
      <c r="NN146" s="200"/>
      <c r="NO146" s="200"/>
      <c r="NP146" s="200"/>
      <c r="NQ146" s="200"/>
      <c r="NR146" s="200"/>
      <c r="NS146" s="200"/>
      <c r="NT146" s="200"/>
      <c r="NU146" s="200"/>
      <c r="NV146" s="200"/>
      <c r="NW146" s="200"/>
      <c r="NX146" s="200"/>
      <c r="NY146" s="200"/>
      <c r="NZ146" s="200"/>
      <c r="OA146" s="200"/>
      <c r="OB146" s="200"/>
      <c r="OC146" s="200"/>
      <c r="OD146" s="200"/>
      <c r="OE146" s="200"/>
      <c r="OF146" s="200"/>
      <c r="OG146" s="200"/>
      <c r="OH146" s="200"/>
      <c r="OI146" s="200"/>
      <c r="OJ146" s="200"/>
      <c r="OK146" s="200"/>
      <c r="OL146" s="200"/>
      <c r="OM146" s="200"/>
      <c r="ON146" s="200"/>
      <c r="OO146" s="200"/>
      <c r="OP146" s="200"/>
      <c r="OQ146" s="200"/>
      <c r="OR146" s="200"/>
      <c r="OS146" s="200"/>
      <c r="OT146" s="200"/>
      <c r="OU146" s="200"/>
      <c r="OV146" s="200"/>
      <c r="OW146" s="200"/>
      <c r="OX146" s="200"/>
      <c r="OY146" s="200"/>
      <c r="OZ146" s="200"/>
      <c r="PA146" s="200"/>
      <c r="PB146" s="200"/>
      <c r="PC146" s="200"/>
      <c r="PD146" s="200"/>
      <c r="PE146" s="200"/>
      <c r="PF146" s="200"/>
      <c r="PG146" s="202"/>
    </row>
    <row r="147" ht="15.75" customHeight="1">
      <c r="B147" s="203">
        <f t="shared" si="4"/>
        <v>129</v>
      </c>
      <c r="C147" s="204" t="str">
        <f t="shared" si="5"/>
        <v/>
      </c>
      <c r="D147" s="217"/>
      <c r="E147" s="206"/>
      <c r="F147" s="217"/>
      <c r="G147" s="218"/>
      <c r="H147" s="225"/>
      <c r="I147" s="210" t="str">
        <f>IF(ISBLANK(H147),"",
IF(EXACT($J$15,"x"),
WORKDAY(G147,H147-1,Feiertage!$B$6:$B$23),G147+H147-1))</f>
        <v/>
      </c>
      <c r="J147" s="220"/>
      <c r="K147" s="221"/>
      <c r="L147" s="222"/>
      <c r="M147" s="223"/>
      <c r="N147" s="223"/>
      <c r="O147" s="223"/>
      <c r="P147" s="197" t="str">
        <f>IF(ISBLANK(O147),"",
VLOOKUP(O147,Ressourcen!$C$8:$I$25,6,FALSE)-VLOOKUP(O147,Ressourcen!$C$8:$I$25,7,FALSE))</f>
        <v/>
      </c>
      <c r="Q147" s="224"/>
      <c r="R147" s="199"/>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0"/>
      <c r="BT147" s="200"/>
      <c r="BU147" s="200"/>
      <c r="BV147" s="200"/>
      <c r="BW147" s="200"/>
      <c r="BX147" s="200"/>
      <c r="BY147" s="200"/>
      <c r="BZ147" s="200"/>
      <c r="CA147" s="200"/>
      <c r="CB147" s="200"/>
      <c r="CC147" s="200"/>
      <c r="CD147" s="200"/>
      <c r="CE147" s="200"/>
      <c r="CF147" s="200"/>
      <c r="CG147" s="200"/>
      <c r="CH147" s="200"/>
      <c r="CI147" s="200"/>
      <c r="CJ147" s="200"/>
      <c r="CK147" s="200"/>
      <c r="CL147" s="200"/>
      <c r="CM147" s="200"/>
      <c r="CN147" s="200"/>
      <c r="CO147" s="200"/>
      <c r="CP147" s="200"/>
      <c r="CQ147" s="200"/>
      <c r="CR147" s="200"/>
      <c r="CS147" s="200"/>
      <c r="CT147" s="200"/>
      <c r="CU147" s="200"/>
      <c r="CV147" s="200"/>
      <c r="CW147" s="200"/>
      <c r="CX147" s="200"/>
      <c r="CY147" s="200"/>
      <c r="CZ147" s="200"/>
      <c r="DA147" s="200"/>
      <c r="DB147" s="200"/>
      <c r="DC147" s="200"/>
      <c r="DD147" s="200"/>
      <c r="DE147" s="200"/>
      <c r="DF147" s="200"/>
      <c r="DG147" s="200"/>
      <c r="DH147" s="200"/>
      <c r="DI147" s="200"/>
      <c r="DJ147" s="200"/>
      <c r="DK147" s="200"/>
      <c r="DL147" s="200"/>
      <c r="DM147" s="200"/>
      <c r="DN147" s="200"/>
      <c r="DO147" s="200"/>
      <c r="DP147" s="200"/>
      <c r="DQ147" s="200"/>
      <c r="DR147" s="200"/>
      <c r="DS147" s="200"/>
      <c r="DT147" s="200"/>
      <c r="DU147" s="200"/>
      <c r="DV147" s="200"/>
      <c r="DW147" s="200"/>
      <c r="DX147" s="200"/>
      <c r="DY147" s="200"/>
      <c r="DZ147" s="200"/>
      <c r="EA147" s="200"/>
      <c r="EB147" s="200"/>
      <c r="EC147" s="200"/>
      <c r="ED147" s="200"/>
      <c r="EE147" s="200"/>
      <c r="EF147" s="200"/>
      <c r="EG147" s="200"/>
      <c r="EH147" s="200"/>
      <c r="EI147" s="200"/>
      <c r="EJ147" s="200"/>
      <c r="EK147" s="200"/>
      <c r="EL147" s="200"/>
      <c r="EM147" s="200"/>
      <c r="EN147" s="200"/>
      <c r="EO147" s="200"/>
      <c r="EP147" s="200"/>
      <c r="EQ147" s="200"/>
      <c r="ER147" s="200"/>
      <c r="ES147" s="200"/>
      <c r="ET147" s="200"/>
      <c r="EU147" s="200"/>
      <c r="EV147" s="200"/>
      <c r="EW147" s="200"/>
      <c r="EX147" s="200"/>
      <c r="EY147" s="200"/>
      <c r="EZ147" s="200"/>
      <c r="FA147" s="200"/>
      <c r="FB147" s="200"/>
      <c r="FC147" s="200"/>
      <c r="FD147" s="200"/>
      <c r="FE147" s="200"/>
      <c r="FF147" s="200"/>
      <c r="FG147" s="200"/>
      <c r="FH147" s="200"/>
      <c r="FI147" s="200"/>
      <c r="FJ147" s="200"/>
      <c r="FK147" s="200"/>
      <c r="FL147" s="200"/>
      <c r="FM147" s="200"/>
      <c r="FN147" s="200"/>
      <c r="FO147" s="200"/>
      <c r="FP147" s="200"/>
      <c r="FQ147" s="200"/>
      <c r="FR147" s="200"/>
      <c r="FS147" s="200"/>
      <c r="FT147" s="200"/>
      <c r="FU147" s="200"/>
      <c r="FV147" s="200"/>
      <c r="FW147" s="200"/>
      <c r="FX147" s="200"/>
      <c r="FY147" s="200"/>
      <c r="FZ147" s="200"/>
      <c r="GA147" s="200"/>
      <c r="GB147" s="200"/>
      <c r="GC147" s="200"/>
      <c r="GD147" s="200"/>
      <c r="GE147" s="200"/>
      <c r="GF147" s="200"/>
      <c r="GG147" s="200"/>
      <c r="GH147" s="200"/>
      <c r="GI147" s="200"/>
      <c r="GJ147" s="200"/>
      <c r="GK147" s="200"/>
      <c r="GL147" s="200"/>
      <c r="GM147" s="200"/>
      <c r="GN147" s="200"/>
      <c r="GO147" s="200"/>
      <c r="GP147" s="200"/>
      <c r="GQ147" s="200"/>
      <c r="GR147" s="200"/>
      <c r="GS147" s="200"/>
      <c r="GT147" s="200"/>
      <c r="GU147" s="200"/>
      <c r="GV147" s="200"/>
      <c r="GW147" s="200"/>
      <c r="GX147" s="200"/>
      <c r="GY147" s="200"/>
      <c r="GZ147" s="200"/>
      <c r="HA147" s="200"/>
      <c r="HB147" s="200"/>
      <c r="HC147" s="200"/>
      <c r="HD147" s="200"/>
      <c r="HE147" s="200"/>
      <c r="HF147" s="200"/>
      <c r="HG147" s="200"/>
      <c r="HH147" s="200"/>
      <c r="HI147" s="200"/>
      <c r="HJ147" s="200"/>
      <c r="HK147" s="200"/>
      <c r="HL147" s="200"/>
      <c r="HM147" s="200"/>
      <c r="HN147" s="200"/>
      <c r="HO147" s="200"/>
      <c r="HP147" s="200"/>
      <c r="HQ147" s="200"/>
      <c r="HR147" s="200"/>
      <c r="HS147" s="200"/>
      <c r="HT147" s="200"/>
      <c r="HU147" s="200"/>
      <c r="HV147" s="200"/>
      <c r="HW147" s="200"/>
      <c r="HX147" s="200"/>
      <c r="HY147" s="200"/>
      <c r="HZ147" s="200"/>
      <c r="IA147" s="200"/>
      <c r="IB147" s="200"/>
      <c r="IC147" s="200"/>
      <c r="ID147" s="200"/>
      <c r="IE147" s="200"/>
      <c r="IF147" s="200"/>
      <c r="IG147" s="200"/>
      <c r="IH147" s="200"/>
      <c r="II147" s="200"/>
      <c r="IJ147" s="200"/>
      <c r="IK147" s="200"/>
      <c r="IL147" s="200"/>
      <c r="IM147" s="200"/>
      <c r="IN147" s="200"/>
      <c r="IO147" s="200"/>
      <c r="IP147" s="200"/>
      <c r="IQ147" s="200"/>
      <c r="IR147" s="200"/>
      <c r="IS147" s="200"/>
      <c r="IT147" s="200"/>
      <c r="IU147" s="200"/>
      <c r="IV147" s="200"/>
      <c r="IW147" s="200"/>
      <c r="IX147" s="200"/>
      <c r="IY147" s="200"/>
      <c r="IZ147" s="200"/>
      <c r="JA147" s="200"/>
      <c r="JB147" s="200"/>
      <c r="JC147" s="200"/>
      <c r="JD147" s="200"/>
      <c r="JE147" s="200"/>
      <c r="JF147" s="200"/>
      <c r="JG147" s="200"/>
      <c r="JH147" s="200"/>
      <c r="JI147" s="200"/>
      <c r="JJ147" s="200"/>
      <c r="JK147" s="200"/>
      <c r="JL147" s="200"/>
      <c r="JM147" s="200"/>
      <c r="JN147" s="200"/>
      <c r="JO147" s="200"/>
      <c r="JP147" s="200"/>
      <c r="JQ147" s="200"/>
      <c r="JR147" s="200"/>
      <c r="JS147" s="200"/>
      <c r="JT147" s="200"/>
      <c r="JU147" s="200"/>
      <c r="JV147" s="200"/>
      <c r="JW147" s="200"/>
      <c r="JX147" s="200"/>
      <c r="JY147" s="200"/>
      <c r="JZ147" s="200"/>
      <c r="KA147" s="200"/>
      <c r="KB147" s="200"/>
      <c r="KC147" s="200"/>
      <c r="KD147" s="200"/>
      <c r="KE147" s="200"/>
      <c r="KF147" s="200"/>
      <c r="KG147" s="200"/>
      <c r="KH147" s="200"/>
      <c r="KI147" s="200"/>
      <c r="KJ147" s="200"/>
      <c r="KK147" s="200"/>
      <c r="KL147" s="200"/>
      <c r="KM147" s="200"/>
      <c r="KN147" s="200"/>
      <c r="KO147" s="200"/>
      <c r="KP147" s="200"/>
      <c r="KQ147" s="200"/>
      <c r="KR147" s="200"/>
      <c r="KS147" s="200"/>
      <c r="KT147" s="200"/>
      <c r="KU147" s="200"/>
      <c r="KV147" s="200"/>
      <c r="KW147" s="200"/>
      <c r="KX147" s="200"/>
      <c r="KY147" s="200"/>
      <c r="KZ147" s="200"/>
      <c r="LA147" s="200"/>
      <c r="LB147" s="200"/>
      <c r="LC147" s="200"/>
      <c r="LD147" s="200"/>
      <c r="LE147" s="200"/>
      <c r="LF147" s="200"/>
      <c r="LG147" s="200"/>
      <c r="LH147" s="200"/>
      <c r="LI147" s="200"/>
      <c r="LJ147" s="200"/>
      <c r="LK147" s="200"/>
      <c r="LL147" s="200"/>
      <c r="LM147" s="200"/>
      <c r="LN147" s="200"/>
      <c r="LO147" s="200"/>
      <c r="LP147" s="200"/>
      <c r="LQ147" s="200"/>
      <c r="LR147" s="200"/>
      <c r="LS147" s="200"/>
      <c r="LT147" s="200"/>
      <c r="LU147" s="200"/>
      <c r="LV147" s="200"/>
      <c r="LW147" s="200"/>
      <c r="LX147" s="200"/>
      <c r="LY147" s="200"/>
      <c r="LZ147" s="200"/>
      <c r="MA147" s="200"/>
      <c r="MB147" s="200"/>
      <c r="MC147" s="200"/>
      <c r="MD147" s="200"/>
      <c r="ME147" s="200"/>
      <c r="MF147" s="200"/>
      <c r="MG147" s="200"/>
      <c r="MH147" s="200"/>
      <c r="MI147" s="200"/>
      <c r="MJ147" s="200"/>
      <c r="MK147" s="200"/>
      <c r="ML147" s="200"/>
      <c r="MM147" s="200"/>
      <c r="MN147" s="200"/>
      <c r="MO147" s="200"/>
      <c r="MP147" s="200"/>
      <c r="MQ147" s="200"/>
      <c r="MR147" s="200"/>
      <c r="MS147" s="200"/>
      <c r="MT147" s="200"/>
      <c r="MU147" s="200"/>
      <c r="MV147" s="200"/>
      <c r="MW147" s="200"/>
      <c r="MX147" s="200"/>
      <c r="MY147" s="200"/>
      <c r="MZ147" s="200"/>
      <c r="NA147" s="200"/>
      <c r="NB147" s="200"/>
      <c r="NC147" s="200"/>
      <c r="ND147" s="200"/>
      <c r="NE147" s="200"/>
      <c r="NF147" s="200"/>
      <c r="NG147" s="200"/>
      <c r="NH147" s="200"/>
      <c r="NI147" s="200"/>
      <c r="NJ147" s="200"/>
      <c r="NK147" s="200"/>
      <c r="NL147" s="200"/>
      <c r="NM147" s="200"/>
      <c r="NN147" s="200"/>
      <c r="NO147" s="200"/>
      <c r="NP147" s="200"/>
      <c r="NQ147" s="200"/>
      <c r="NR147" s="200"/>
      <c r="NS147" s="200"/>
      <c r="NT147" s="200"/>
      <c r="NU147" s="200"/>
      <c r="NV147" s="200"/>
      <c r="NW147" s="200"/>
      <c r="NX147" s="200"/>
      <c r="NY147" s="200"/>
      <c r="NZ147" s="200"/>
      <c r="OA147" s="200"/>
      <c r="OB147" s="200"/>
      <c r="OC147" s="200"/>
      <c r="OD147" s="200"/>
      <c r="OE147" s="200"/>
      <c r="OF147" s="200"/>
      <c r="OG147" s="200"/>
      <c r="OH147" s="200"/>
      <c r="OI147" s="200"/>
      <c r="OJ147" s="200"/>
      <c r="OK147" s="200"/>
      <c r="OL147" s="200"/>
      <c r="OM147" s="200"/>
      <c r="ON147" s="200"/>
      <c r="OO147" s="200"/>
      <c r="OP147" s="200"/>
      <c r="OQ147" s="200"/>
      <c r="OR147" s="200"/>
      <c r="OS147" s="200"/>
      <c r="OT147" s="200"/>
      <c r="OU147" s="200"/>
      <c r="OV147" s="200"/>
      <c r="OW147" s="200"/>
      <c r="OX147" s="200"/>
      <c r="OY147" s="200"/>
      <c r="OZ147" s="200"/>
      <c r="PA147" s="200"/>
      <c r="PB147" s="200"/>
      <c r="PC147" s="200"/>
      <c r="PD147" s="200"/>
      <c r="PE147" s="200"/>
      <c r="PF147" s="200"/>
      <c r="PG147" s="202"/>
    </row>
    <row r="148" ht="15.75" customHeight="1">
      <c r="B148" s="203">
        <f t="shared" si="4"/>
        <v>130</v>
      </c>
      <c r="C148" s="204" t="str">
        <f t="shared" si="5"/>
        <v/>
      </c>
      <c r="D148" s="217"/>
      <c r="E148" s="206"/>
      <c r="F148" s="207"/>
      <c r="G148" s="218"/>
      <c r="H148" s="225"/>
      <c r="I148" s="210" t="str">
        <f>IF(ISBLANK(H148),"",
IF(EXACT($J$15,"x"),
WORKDAY(G148,H148-1,Feiertage!$B$6:$B$23),G148+H148-1))</f>
        <v/>
      </c>
      <c r="J148" s="220"/>
      <c r="K148" s="221"/>
      <c r="L148" s="222"/>
      <c r="M148" s="223"/>
      <c r="N148" s="223"/>
      <c r="O148" s="223"/>
      <c r="P148" s="197" t="str">
        <f>IF(ISBLANK(O148),"",
VLOOKUP(O148,Ressourcen!$C$8:$I$25,6,FALSE)-VLOOKUP(O148,Ressourcen!$C$8:$I$25,7,FALSE))</f>
        <v/>
      </c>
      <c r="Q148" s="224"/>
      <c r="R148" s="199"/>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c r="BL148" s="200"/>
      <c r="BM148" s="200"/>
      <c r="BN148" s="200"/>
      <c r="BO148" s="200"/>
      <c r="BP148" s="200"/>
      <c r="BQ148" s="200"/>
      <c r="BR148" s="200"/>
      <c r="BS148" s="200"/>
      <c r="BT148" s="200"/>
      <c r="BU148" s="200"/>
      <c r="BV148" s="200"/>
      <c r="BW148" s="200"/>
      <c r="BX148" s="200"/>
      <c r="BY148" s="200"/>
      <c r="BZ148" s="200"/>
      <c r="CA148" s="200"/>
      <c r="CB148" s="200"/>
      <c r="CC148" s="200"/>
      <c r="CD148" s="200"/>
      <c r="CE148" s="200"/>
      <c r="CF148" s="200"/>
      <c r="CG148" s="200"/>
      <c r="CH148" s="200"/>
      <c r="CI148" s="200"/>
      <c r="CJ148" s="200"/>
      <c r="CK148" s="200"/>
      <c r="CL148" s="200"/>
      <c r="CM148" s="200"/>
      <c r="CN148" s="200"/>
      <c r="CO148" s="200"/>
      <c r="CP148" s="200"/>
      <c r="CQ148" s="200"/>
      <c r="CR148" s="200"/>
      <c r="CS148" s="200"/>
      <c r="CT148" s="200"/>
      <c r="CU148" s="200"/>
      <c r="CV148" s="200"/>
      <c r="CW148" s="200"/>
      <c r="CX148" s="200"/>
      <c r="CY148" s="200"/>
      <c r="CZ148" s="200"/>
      <c r="DA148" s="200"/>
      <c r="DB148" s="200"/>
      <c r="DC148" s="200"/>
      <c r="DD148" s="200"/>
      <c r="DE148" s="200"/>
      <c r="DF148" s="200"/>
      <c r="DG148" s="200"/>
      <c r="DH148" s="200"/>
      <c r="DI148" s="200"/>
      <c r="DJ148" s="200"/>
      <c r="DK148" s="200"/>
      <c r="DL148" s="200"/>
      <c r="DM148" s="200"/>
      <c r="DN148" s="200"/>
      <c r="DO148" s="200"/>
      <c r="DP148" s="200"/>
      <c r="DQ148" s="200"/>
      <c r="DR148" s="200"/>
      <c r="DS148" s="200"/>
      <c r="DT148" s="200"/>
      <c r="DU148" s="200"/>
      <c r="DV148" s="200"/>
      <c r="DW148" s="200"/>
      <c r="DX148" s="200"/>
      <c r="DY148" s="200"/>
      <c r="DZ148" s="200"/>
      <c r="EA148" s="200"/>
      <c r="EB148" s="200"/>
      <c r="EC148" s="200"/>
      <c r="ED148" s="200"/>
      <c r="EE148" s="200"/>
      <c r="EF148" s="200"/>
      <c r="EG148" s="200"/>
      <c r="EH148" s="200"/>
      <c r="EI148" s="200"/>
      <c r="EJ148" s="200"/>
      <c r="EK148" s="200"/>
      <c r="EL148" s="200"/>
      <c r="EM148" s="200"/>
      <c r="EN148" s="200"/>
      <c r="EO148" s="200"/>
      <c r="EP148" s="200"/>
      <c r="EQ148" s="200"/>
      <c r="ER148" s="200"/>
      <c r="ES148" s="200"/>
      <c r="ET148" s="200"/>
      <c r="EU148" s="200"/>
      <c r="EV148" s="200"/>
      <c r="EW148" s="200"/>
      <c r="EX148" s="200"/>
      <c r="EY148" s="200"/>
      <c r="EZ148" s="200"/>
      <c r="FA148" s="200"/>
      <c r="FB148" s="200"/>
      <c r="FC148" s="200"/>
      <c r="FD148" s="200"/>
      <c r="FE148" s="200"/>
      <c r="FF148" s="200"/>
      <c r="FG148" s="200"/>
      <c r="FH148" s="200"/>
      <c r="FI148" s="200"/>
      <c r="FJ148" s="200"/>
      <c r="FK148" s="200"/>
      <c r="FL148" s="200"/>
      <c r="FM148" s="200"/>
      <c r="FN148" s="200"/>
      <c r="FO148" s="200"/>
      <c r="FP148" s="200"/>
      <c r="FQ148" s="200"/>
      <c r="FR148" s="200"/>
      <c r="FS148" s="200"/>
      <c r="FT148" s="200"/>
      <c r="FU148" s="200"/>
      <c r="FV148" s="200"/>
      <c r="FW148" s="200"/>
      <c r="FX148" s="200"/>
      <c r="FY148" s="200"/>
      <c r="FZ148" s="200"/>
      <c r="GA148" s="200"/>
      <c r="GB148" s="200"/>
      <c r="GC148" s="200"/>
      <c r="GD148" s="200"/>
      <c r="GE148" s="200"/>
      <c r="GF148" s="200"/>
      <c r="GG148" s="200"/>
      <c r="GH148" s="200"/>
      <c r="GI148" s="200"/>
      <c r="GJ148" s="200"/>
      <c r="GK148" s="200"/>
      <c r="GL148" s="200"/>
      <c r="GM148" s="200"/>
      <c r="GN148" s="200"/>
      <c r="GO148" s="200"/>
      <c r="GP148" s="200"/>
      <c r="GQ148" s="200"/>
      <c r="GR148" s="200"/>
      <c r="GS148" s="200"/>
      <c r="GT148" s="200"/>
      <c r="GU148" s="200"/>
      <c r="GV148" s="200"/>
      <c r="GW148" s="200"/>
      <c r="GX148" s="200"/>
      <c r="GY148" s="200"/>
      <c r="GZ148" s="200"/>
      <c r="HA148" s="200"/>
      <c r="HB148" s="200"/>
      <c r="HC148" s="200"/>
      <c r="HD148" s="200"/>
      <c r="HE148" s="200"/>
      <c r="HF148" s="200"/>
      <c r="HG148" s="200"/>
      <c r="HH148" s="200"/>
      <c r="HI148" s="200"/>
      <c r="HJ148" s="200"/>
      <c r="HK148" s="200"/>
      <c r="HL148" s="200"/>
      <c r="HM148" s="200"/>
      <c r="HN148" s="200"/>
      <c r="HO148" s="200"/>
      <c r="HP148" s="200"/>
      <c r="HQ148" s="200"/>
      <c r="HR148" s="200"/>
      <c r="HS148" s="200"/>
      <c r="HT148" s="200"/>
      <c r="HU148" s="200"/>
      <c r="HV148" s="200"/>
      <c r="HW148" s="200"/>
      <c r="HX148" s="200"/>
      <c r="HY148" s="200"/>
      <c r="HZ148" s="200"/>
      <c r="IA148" s="200"/>
      <c r="IB148" s="200"/>
      <c r="IC148" s="200"/>
      <c r="ID148" s="200"/>
      <c r="IE148" s="200"/>
      <c r="IF148" s="200"/>
      <c r="IG148" s="200"/>
      <c r="IH148" s="200"/>
      <c r="II148" s="200"/>
      <c r="IJ148" s="200"/>
      <c r="IK148" s="200"/>
      <c r="IL148" s="200"/>
      <c r="IM148" s="200"/>
      <c r="IN148" s="200"/>
      <c r="IO148" s="200"/>
      <c r="IP148" s="200"/>
      <c r="IQ148" s="200"/>
      <c r="IR148" s="200"/>
      <c r="IS148" s="200"/>
      <c r="IT148" s="200"/>
      <c r="IU148" s="200"/>
      <c r="IV148" s="200"/>
      <c r="IW148" s="200"/>
      <c r="IX148" s="200"/>
      <c r="IY148" s="200"/>
      <c r="IZ148" s="200"/>
      <c r="JA148" s="200"/>
      <c r="JB148" s="200"/>
      <c r="JC148" s="200"/>
      <c r="JD148" s="200"/>
      <c r="JE148" s="200"/>
      <c r="JF148" s="200"/>
      <c r="JG148" s="200"/>
      <c r="JH148" s="200"/>
      <c r="JI148" s="200"/>
      <c r="JJ148" s="200"/>
      <c r="JK148" s="200"/>
      <c r="JL148" s="200"/>
      <c r="JM148" s="200"/>
      <c r="JN148" s="200"/>
      <c r="JO148" s="200"/>
      <c r="JP148" s="200"/>
      <c r="JQ148" s="200"/>
      <c r="JR148" s="200"/>
      <c r="JS148" s="200"/>
      <c r="JT148" s="200"/>
      <c r="JU148" s="200"/>
      <c r="JV148" s="200"/>
      <c r="JW148" s="200"/>
      <c r="JX148" s="200"/>
      <c r="JY148" s="200"/>
      <c r="JZ148" s="200"/>
      <c r="KA148" s="200"/>
      <c r="KB148" s="200"/>
      <c r="KC148" s="200"/>
      <c r="KD148" s="200"/>
      <c r="KE148" s="200"/>
      <c r="KF148" s="200"/>
      <c r="KG148" s="200"/>
      <c r="KH148" s="200"/>
      <c r="KI148" s="200"/>
      <c r="KJ148" s="200"/>
      <c r="KK148" s="200"/>
      <c r="KL148" s="200"/>
      <c r="KM148" s="200"/>
      <c r="KN148" s="200"/>
      <c r="KO148" s="200"/>
      <c r="KP148" s="200"/>
      <c r="KQ148" s="200"/>
      <c r="KR148" s="200"/>
      <c r="KS148" s="200"/>
      <c r="KT148" s="200"/>
      <c r="KU148" s="200"/>
      <c r="KV148" s="200"/>
      <c r="KW148" s="200"/>
      <c r="KX148" s="200"/>
      <c r="KY148" s="200"/>
      <c r="KZ148" s="200"/>
      <c r="LA148" s="200"/>
      <c r="LB148" s="200"/>
      <c r="LC148" s="200"/>
      <c r="LD148" s="200"/>
      <c r="LE148" s="200"/>
      <c r="LF148" s="200"/>
      <c r="LG148" s="200"/>
      <c r="LH148" s="200"/>
      <c r="LI148" s="200"/>
      <c r="LJ148" s="200"/>
      <c r="LK148" s="200"/>
      <c r="LL148" s="200"/>
      <c r="LM148" s="200"/>
      <c r="LN148" s="200"/>
      <c r="LO148" s="200"/>
      <c r="LP148" s="200"/>
      <c r="LQ148" s="200"/>
      <c r="LR148" s="200"/>
      <c r="LS148" s="200"/>
      <c r="LT148" s="200"/>
      <c r="LU148" s="200"/>
      <c r="LV148" s="200"/>
      <c r="LW148" s="200"/>
      <c r="LX148" s="200"/>
      <c r="LY148" s="200"/>
      <c r="LZ148" s="200"/>
      <c r="MA148" s="200"/>
      <c r="MB148" s="200"/>
      <c r="MC148" s="200"/>
      <c r="MD148" s="200"/>
      <c r="ME148" s="200"/>
      <c r="MF148" s="200"/>
      <c r="MG148" s="200"/>
      <c r="MH148" s="200"/>
      <c r="MI148" s="200"/>
      <c r="MJ148" s="200"/>
      <c r="MK148" s="200"/>
      <c r="ML148" s="200"/>
      <c r="MM148" s="200"/>
      <c r="MN148" s="200"/>
      <c r="MO148" s="200"/>
      <c r="MP148" s="200"/>
      <c r="MQ148" s="200"/>
      <c r="MR148" s="200"/>
      <c r="MS148" s="200"/>
      <c r="MT148" s="200"/>
      <c r="MU148" s="200"/>
      <c r="MV148" s="200"/>
      <c r="MW148" s="200"/>
      <c r="MX148" s="200"/>
      <c r="MY148" s="200"/>
      <c r="MZ148" s="200"/>
      <c r="NA148" s="200"/>
      <c r="NB148" s="200"/>
      <c r="NC148" s="200"/>
      <c r="ND148" s="200"/>
      <c r="NE148" s="200"/>
      <c r="NF148" s="200"/>
      <c r="NG148" s="200"/>
      <c r="NH148" s="200"/>
      <c r="NI148" s="200"/>
      <c r="NJ148" s="200"/>
      <c r="NK148" s="200"/>
      <c r="NL148" s="200"/>
      <c r="NM148" s="200"/>
      <c r="NN148" s="200"/>
      <c r="NO148" s="200"/>
      <c r="NP148" s="200"/>
      <c r="NQ148" s="200"/>
      <c r="NR148" s="200"/>
      <c r="NS148" s="200"/>
      <c r="NT148" s="200"/>
      <c r="NU148" s="200"/>
      <c r="NV148" s="200"/>
      <c r="NW148" s="200"/>
      <c r="NX148" s="200"/>
      <c r="NY148" s="200"/>
      <c r="NZ148" s="200"/>
      <c r="OA148" s="200"/>
      <c r="OB148" s="200"/>
      <c r="OC148" s="200"/>
      <c r="OD148" s="200"/>
      <c r="OE148" s="200"/>
      <c r="OF148" s="200"/>
      <c r="OG148" s="200"/>
      <c r="OH148" s="200"/>
      <c r="OI148" s="200"/>
      <c r="OJ148" s="200"/>
      <c r="OK148" s="200"/>
      <c r="OL148" s="200"/>
      <c r="OM148" s="200"/>
      <c r="ON148" s="200"/>
      <c r="OO148" s="200"/>
      <c r="OP148" s="200"/>
      <c r="OQ148" s="200"/>
      <c r="OR148" s="200"/>
      <c r="OS148" s="200"/>
      <c r="OT148" s="200"/>
      <c r="OU148" s="200"/>
      <c r="OV148" s="200"/>
      <c r="OW148" s="200"/>
      <c r="OX148" s="200"/>
      <c r="OY148" s="200"/>
      <c r="OZ148" s="200"/>
      <c r="PA148" s="200"/>
      <c r="PB148" s="200"/>
      <c r="PC148" s="200"/>
      <c r="PD148" s="200"/>
      <c r="PE148" s="200"/>
      <c r="PF148" s="200"/>
      <c r="PG148" s="202"/>
    </row>
    <row r="149" ht="15.75" customHeight="1">
      <c r="B149" s="203">
        <f t="shared" si="4"/>
        <v>131</v>
      </c>
      <c r="C149" s="204" t="str">
        <f t="shared" si="5"/>
        <v/>
      </c>
      <c r="D149" s="217"/>
      <c r="E149" s="206"/>
      <c r="F149" s="217"/>
      <c r="G149" s="218"/>
      <c r="H149" s="225"/>
      <c r="I149" s="210" t="str">
        <f>IF(ISBLANK(H149),"",
IF(EXACT($J$15,"x"),
WORKDAY(G149,H149-1,Feiertage!$B$6:$B$23),G149+H149-1))</f>
        <v/>
      </c>
      <c r="J149" s="220"/>
      <c r="K149" s="221"/>
      <c r="L149" s="222"/>
      <c r="M149" s="223"/>
      <c r="N149" s="223"/>
      <c r="O149" s="223"/>
      <c r="P149" s="197" t="str">
        <f>IF(ISBLANK(O149),"",
VLOOKUP(O149,Ressourcen!$C$8:$I$25,6,FALSE)-VLOOKUP(O149,Ressourcen!$C$8:$I$25,7,FALSE))</f>
        <v/>
      </c>
      <c r="Q149" s="224"/>
      <c r="R149" s="199"/>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c r="BQ149" s="200"/>
      <c r="BR149" s="200"/>
      <c r="BS149" s="200"/>
      <c r="BT149" s="200"/>
      <c r="BU149" s="200"/>
      <c r="BV149" s="200"/>
      <c r="BW149" s="200"/>
      <c r="BX149" s="200"/>
      <c r="BY149" s="200"/>
      <c r="BZ149" s="200"/>
      <c r="CA149" s="200"/>
      <c r="CB149" s="200"/>
      <c r="CC149" s="200"/>
      <c r="CD149" s="200"/>
      <c r="CE149" s="200"/>
      <c r="CF149" s="200"/>
      <c r="CG149" s="200"/>
      <c r="CH149" s="200"/>
      <c r="CI149" s="200"/>
      <c r="CJ149" s="200"/>
      <c r="CK149" s="200"/>
      <c r="CL149" s="200"/>
      <c r="CM149" s="200"/>
      <c r="CN149" s="200"/>
      <c r="CO149" s="200"/>
      <c r="CP149" s="200"/>
      <c r="CQ149" s="200"/>
      <c r="CR149" s="200"/>
      <c r="CS149" s="200"/>
      <c r="CT149" s="200"/>
      <c r="CU149" s="200"/>
      <c r="CV149" s="200"/>
      <c r="CW149" s="200"/>
      <c r="CX149" s="200"/>
      <c r="CY149" s="200"/>
      <c r="CZ149" s="200"/>
      <c r="DA149" s="200"/>
      <c r="DB149" s="200"/>
      <c r="DC149" s="200"/>
      <c r="DD149" s="200"/>
      <c r="DE149" s="200"/>
      <c r="DF149" s="200"/>
      <c r="DG149" s="200"/>
      <c r="DH149" s="200"/>
      <c r="DI149" s="200"/>
      <c r="DJ149" s="200"/>
      <c r="DK149" s="200"/>
      <c r="DL149" s="200"/>
      <c r="DM149" s="200"/>
      <c r="DN149" s="200"/>
      <c r="DO149" s="200"/>
      <c r="DP149" s="200"/>
      <c r="DQ149" s="200"/>
      <c r="DR149" s="200"/>
      <c r="DS149" s="200"/>
      <c r="DT149" s="200"/>
      <c r="DU149" s="200"/>
      <c r="DV149" s="200"/>
      <c r="DW149" s="200"/>
      <c r="DX149" s="200"/>
      <c r="DY149" s="200"/>
      <c r="DZ149" s="200"/>
      <c r="EA149" s="200"/>
      <c r="EB149" s="200"/>
      <c r="EC149" s="200"/>
      <c r="ED149" s="200"/>
      <c r="EE149" s="200"/>
      <c r="EF149" s="200"/>
      <c r="EG149" s="200"/>
      <c r="EH149" s="200"/>
      <c r="EI149" s="200"/>
      <c r="EJ149" s="200"/>
      <c r="EK149" s="200"/>
      <c r="EL149" s="200"/>
      <c r="EM149" s="200"/>
      <c r="EN149" s="200"/>
      <c r="EO149" s="200"/>
      <c r="EP149" s="200"/>
      <c r="EQ149" s="200"/>
      <c r="ER149" s="200"/>
      <c r="ES149" s="200"/>
      <c r="ET149" s="200"/>
      <c r="EU149" s="200"/>
      <c r="EV149" s="200"/>
      <c r="EW149" s="200"/>
      <c r="EX149" s="200"/>
      <c r="EY149" s="200"/>
      <c r="EZ149" s="200"/>
      <c r="FA149" s="200"/>
      <c r="FB149" s="200"/>
      <c r="FC149" s="200"/>
      <c r="FD149" s="200"/>
      <c r="FE149" s="200"/>
      <c r="FF149" s="200"/>
      <c r="FG149" s="200"/>
      <c r="FH149" s="200"/>
      <c r="FI149" s="200"/>
      <c r="FJ149" s="200"/>
      <c r="FK149" s="200"/>
      <c r="FL149" s="200"/>
      <c r="FM149" s="200"/>
      <c r="FN149" s="200"/>
      <c r="FO149" s="200"/>
      <c r="FP149" s="200"/>
      <c r="FQ149" s="200"/>
      <c r="FR149" s="200"/>
      <c r="FS149" s="200"/>
      <c r="FT149" s="200"/>
      <c r="FU149" s="200"/>
      <c r="FV149" s="200"/>
      <c r="FW149" s="200"/>
      <c r="FX149" s="200"/>
      <c r="FY149" s="200"/>
      <c r="FZ149" s="200"/>
      <c r="GA149" s="200"/>
      <c r="GB149" s="200"/>
      <c r="GC149" s="200"/>
      <c r="GD149" s="200"/>
      <c r="GE149" s="200"/>
      <c r="GF149" s="200"/>
      <c r="GG149" s="200"/>
      <c r="GH149" s="200"/>
      <c r="GI149" s="200"/>
      <c r="GJ149" s="200"/>
      <c r="GK149" s="200"/>
      <c r="GL149" s="200"/>
      <c r="GM149" s="200"/>
      <c r="GN149" s="200"/>
      <c r="GO149" s="200"/>
      <c r="GP149" s="200"/>
      <c r="GQ149" s="200"/>
      <c r="GR149" s="200"/>
      <c r="GS149" s="200"/>
      <c r="GT149" s="200"/>
      <c r="GU149" s="200"/>
      <c r="GV149" s="200"/>
      <c r="GW149" s="200"/>
      <c r="GX149" s="200"/>
      <c r="GY149" s="200"/>
      <c r="GZ149" s="200"/>
      <c r="HA149" s="200"/>
      <c r="HB149" s="200"/>
      <c r="HC149" s="200"/>
      <c r="HD149" s="200"/>
      <c r="HE149" s="200"/>
      <c r="HF149" s="200"/>
      <c r="HG149" s="200"/>
      <c r="HH149" s="200"/>
      <c r="HI149" s="200"/>
      <c r="HJ149" s="200"/>
      <c r="HK149" s="200"/>
      <c r="HL149" s="200"/>
      <c r="HM149" s="200"/>
      <c r="HN149" s="200"/>
      <c r="HO149" s="200"/>
      <c r="HP149" s="200"/>
      <c r="HQ149" s="200"/>
      <c r="HR149" s="200"/>
      <c r="HS149" s="200"/>
      <c r="HT149" s="200"/>
      <c r="HU149" s="200"/>
      <c r="HV149" s="200"/>
      <c r="HW149" s="200"/>
      <c r="HX149" s="200"/>
      <c r="HY149" s="200"/>
      <c r="HZ149" s="200"/>
      <c r="IA149" s="200"/>
      <c r="IB149" s="200"/>
      <c r="IC149" s="200"/>
      <c r="ID149" s="200"/>
      <c r="IE149" s="200"/>
      <c r="IF149" s="200"/>
      <c r="IG149" s="200"/>
      <c r="IH149" s="200"/>
      <c r="II149" s="200"/>
      <c r="IJ149" s="200"/>
      <c r="IK149" s="200"/>
      <c r="IL149" s="200"/>
      <c r="IM149" s="200"/>
      <c r="IN149" s="200"/>
      <c r="IO149" s="200"/>
      <c r="IP149" s="200"/>
      <c r="IQ149" s="200"/>
      <c r="IR149" s="200"/>
      <c r="IS149" s="200"/>
      <c r="IT149" s="200"/>
      <c r="IU149" s="200"/>
      <c r="IV149" s="200"/>
      <c r="IW149" s="200"/>
      <c r="IX149" s="200"/>
      <c r="IY149" s="200"/>
      <c r="IZ149" s="200"/>
      <c r="JA149" s="200"/>
      <c r="JB149" s="200"/>
      <c r="JC149" s="200"/>
      <c r="JD149" s="200"/>
      <c r="JE149" s="200"/>
      <c r="JF149" s="200"/>
      <c r="JG149" s="200"/>
      <c r="JH149" s="200"/>
      <c r="JI149" s="200"/>
      <c r="JJ149" s="200"/>
      <c r="JK149" s="200"/>
      <c r="JL149" s="200"/>
      <c r="JM149" s="200"/>
      <c r="JN149" s="200"/>
      <c r="JO149" s="200"/>
      <c r="JP149" s="200"/>
      <c r="JQ149" s="200"/>
      <c r="JR149" s="200"/>
      <c r="JS149" s="200"/>
      <c r="JT149" s="200"/>
      <c r="JU149" s="200"/>
      <c r="JV149" s="200"/>
      <c r="JW149" s="200"/>
      <c r="JX149" s="200"/>
      <c r="JY149" s="200"/>
      <c r="JZ149" s="200"/>
      <c r="KA149" s="200"/>
      <c r="KB149" s="200"/>
      <c r="KC149" s="200"/>
      <c r="KD149" s="200"/>
      <c r="KE149" s="200"/>
      <c r="KF149" s="200"/>
      <c r="KG149" s="200"/>
      <c r="KH149" s="200"/>
      <c r="KI149" s="200"/>
      <c r="KJ149" s="200"/>
      <c r="KK149" s="200"/>
      <c r="KL149" s="200"/>
      <c r="KM149" s="200"/>
      <c r="KN149" s="200"/>
      <c r="KO149" s="200"/>
      <c r="KP149" s="200"/>
      <c r="KQ149" s="200"/>
      <c r="KR149" s="200"/>
      <c r="KS149" s="200"/>
      <c r="KT149" s="200"/>
      <c r="KU149" s="200"/>
      <c r="KV149" s="200"/>
      <c r="KW149" s="200"/>
      <c r="KX149" s="200"/>
      <c r="KY149" s="200"/>
      <c r="KZ149" s="200"/>
      <c r="LA149" s="200"/>
      <c r="LB149" s="200"/>
      <c r="LC149" s="200"/>
      <c r="LD149" s="200"/>
      <c r="LE149" s="200"/>
      <c r="LF149" s="200"/>
      <c r="LG149" s="200"/>
      <c r="LH149" s="200"/>
      <c r="LI149" s="200"/>
      <c r="LJ149" s="200"/>
      <c r="LK149" s="200"/>
      <c r="LL149" s="200"/>
      <c r="LM149" s="200"/>
      <c r="LN149" s="200"/>
      <c r="LO149" s="200"/>
      <c r="LP149" s="200"/>
      <c r="LQ149" s="200"/>
      <c r="LR149" s="200"/>
      <c r="LS149" s="200"/>
      <c r="LT149" s="200"/>
      <c r="LU149" s="200"/>
      <c r="LV149" s="200"/>
      <c r="LW149" s="200"/>
      <c r="LX149" s="200"/>
      <c r="LY149" s="200"/>
      <c r="LZ149" s="200"/>
      <c r="MA149" s="200"/>
      <c r="MB149" s="200"/>
      <c r="MC149" s="200"/>
      <c r="MD149" s="200"/>
      <c r="ME149" s="200"/>
      <c r="MF149" s="200"/>
      <c r="MG149" s="200"/>
      <c r="MH149" s="200"/>
      <c r="MI149" s="200"/>
      <c r="MJ149" s="200"/>
      <c r="MK149" s="200"/>
      <c r="ML149" s="200"/>
      <c r="MM149" s="200"/>
      <c r="MN149" s="200"/>
      <c r="MO149" s="200"/>
      <c r="MP149" s="200"/>
      <c r="MQ149" s="200"/>
      <c r="MR149" s="200"/>
      <c r="MS149" s="200"/>
      <c r="MT149" s="200"/>
      <c r="MU149" s="200"/>
      <c r="MV149" s="200"/>
      <c r="MW149" s="200"/>
      <c r="MX149" s="200"/>
      <c r="MY149" s="200"/>
      <c r="MZ149" s="200"/>
      <c r="NA149" s="200"/>
      <c r="NB149" s="200"/>
      <c r="NC149" s="200"/>
      <c r="ND149" s="200"/>
      <c r="NE149" s="200"/>
      <c r="NF149" s="200"/>
      <c r="NG149" s="200"/>
      <c r="NH149" s="200"/>
      <c r="NI149" s="200"/>
      <c r="NJ149" s="200"/>
      <c r="NK149" s="200"/>
      <c r="NL149" s="200"/>
      <c r="NM149" s="200"/>
      <c r="NN149" s="200"/>
      <c r="NO149" s="200"/>
      <c r="NP149" s="200"/>
      <c r="NQ149" s="200"/>
      <c r="NR149" s="200"/>
      <c r="NS149" s="200"/>
      <c r="NT149" s="200"/>
      <c r="NU149" s="200"/>
      <c r="NV149" s="200"/>
      <c r="NW149" s="200"/>
      <c r="NX149" s="200"/>
      <c r="NY149" s="200"/>
      <c r="NZ149" s="200"/>
      <c r="OA149" s="200"/>
      <c r="OB149" s="200"/>
      <c r="OC149" s="200"/>
      <c r="OD149" s="200"/>
      <c r="OE149" s="200"/>
      <c r="OF149" s="200"/>
      <c r="OG149" s="200"/>
      <c r="OH149" s="200"/>
      <c r="OI149" s="200"/>
      <c r="OJ149" s="200"/>
      <c r="OK149" s="200"/>
      <c r="OL149" s="200"/>
      <c r="OM149" s="200"/>
      <c r="ON149" s="200"/>
      <c r="OO149" s="200"/>
      <c r="OP149" s="200"/>
      <c r="OQ149" s="200"/>
      <c r="OR149" s="200"/>
      <c r="OS149" s="200"/>
      <c r="OT149" s="200"/>
      <c r="OU149" s="200"/>
      <c r="OV149" s="200"/>
      <c r="OW149" s="200"/>
      <c r="OX149" s="200"/>
      <c r="OY149" s="200"/>
      <c r="OZ149" s="200"/>
      <c r="PA149" s="200"/>
      <c r="PB149" s="200"/>
      <c r="PC149" s="200"/>
      <c r="PD149" s="200"/>
      <c r="PE149" s="200"/>
      <c r="PF149" s="200"/>
      <c r="PG149" s="202"/>
    </row>
    <row r="150" ht="15.75" customHeight="1">
      <c r="B150" s="203">
        <f t="shared" si="4"/>
        <v>132</v>
      </c>
      <c r="C150" s="204" t="str">
        <f t="shared" si="5"/>
        <v/>
      </c>
      <c r="D150" s="217"/>
      <c r="E150" s="206"/>
      <c r="F150" s="207"/>
      <c r="G150" s="218"/>
      <c r="H150" s="225"/>
      <c r="I150" s="210" t="str">
        <f>IF(ISBLANK(H150),"",
IF(EXACT($J$15,"x"),
WORKDAY(G150,H150-1,Feiertage!$B$6:$B$23),G150+H150-1))</f>
        <v/>
      </c>
      <c r="J150" s="220"/>
      <c r="K150" s="221"/>
      <c r="L150" s="222"/>
      <c r="M150" s="223"/>
      <c r="N150" s="223"/>
      <c r="O150" s="223"/>
      <c r="P150" s="197" t="str">
        <f>IF(ISBLANK(O150),"",
VLOOKUP(O150,Ressourcen!$C$8:$I$25,6,FALSE)-VLOOKUP(O150,Ressourcen!$C$8:$I$25,7,FALSE))</f>
        <v/>
      </c>
      <c r="Q150" s="224"/>
      <c r="R150" s="199"/>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c r="FN150" s="200"/>
      <c r="FO150" s="200"/>
      <c r="FP150" s="200"/>
      <c r="FQ150" s="200"/>
      <c r="FR150" s="200"/>
      <c r="FS150" s="200"/>
      <c r="FT150" s="200"/>
      <c r="FU150" s="200"/>
      <c r="FV150" s="200"/>
      <c r="FW150" s="200"/>
      <c r="FX150" s="200"/>
      <c r="FY150" s="200"/>
      <c r="FZ150" s="200"/>
      <c r="GA150" s="200"/>
      <c r="GB150" s="200"/>
      <c r="GC150" s="200"/>
      <c r="GD150" s="200"/>
      <c r="GE150" s="200"/>
      <c r="GF150" s="200"/>
      <c r="GG150" s="200"/>
      <c r="GH150" s="200"/>
      <c r="GI150" s="200"/>
      <c r="GJ150" s="200"/>
      <c r="GK150" s="200"/>
      <c r="GL150" s="200"/>
      <c r="GM150" s="200"/>
      <c r="GN150" s="200"/>
      <c r="GO150" s="200"/>
      <c r="GP150" s="200"/>
      <c r="GQ150" s="200"/>
      <c r="GR150" s="200"/>
      <c r="GS150" s="200"/>
      <c r="GT150" s="200"/>
      <c r="GU150" s="200"/>
      <c r="GV150" s="200"/>
      <c r="GW150" s="200"/>
      <c r="GX150" s="200"/>
      <c r="GY150" s="200"/>
      <c r="GZ150" s="200"/>
      <c r="HA150" s="200"/>
      <c r="HB150" s="200"/>
      <c r="HC150" s="200"/>
      <c r="HD150" s="200"/>
      <c r="HE150" s="200"/>
      <c r="HF150" s="200"/>
      <c r="HG150" s="200"/>
      <c r="HH150" s="200"/>
      <c r="HI150" s="200"/>
      <c r="HJ150" s="200"/>
      <c r="HK150" s="200"/>
      <c r="HL150" s="200"/>
      <c r="HM150" s="200"/>
      <c r="HN150" s="200"/>
      <c r="HO150" s="200"/>
      <c r="HP150" s="200"/>
      <c r="HQ150" s="200"/>
      <c r="HR150" s="200"/>
      <c r="HS150" s="200"/>
      <c r="HT150" s="200"/>
      <c r="HU150" s="200"/>
      <c r="HV150" s="200"/>
      <c r="HW150" s="200"/>
      <c r="HX150" s="200"/>
      <c r="HY150" s="200"/>
      <c r="HZ150" s="200"/>
      <c r="IA150" s="200"/>
      <c r="IB150" s="200"/>
      <c r="IC150" s="200"/>
      <c r="ID150" s="200"/>
      <c r="IE150" s="200"/>
      <c r="IF150" s="200"/>
      <c r="IG150" s="200"/>
      <c r="IH150" s="200"/>
      <c r="II150" s="200"/>
      <c r="IJ150" s="200"/>
      <c r="IK150" s="200"/>
      <c r="IL150" s="200"/>
      <c r="IM150" s="200"/>
      <c r="IN150" s="200"/>
      <c r="IO150" s="200"/>
      <c r="IP150" s="200"/>
      <c r="IQ150" s="200"/>
      <c r="IR150" s="200"/>
      <c r="IS150" s="200"/>
      <c r="IT150" s="200"/>
      <c r="IU150" s="200"/>
      <c r="IV150" s="200"/>
      <c r="IW150" s="200"/>
      <c r="IX150" s="200"/>
      <c r="IY150" s="200"/>
      <c r="IZ150" s="200"/>
      <c r="JA150" s="200"/>
      <c r="JB150" s="200"/>
      <c r="JC150" s="200"/>
      <c r="JD150" s="200"/>
      <c r="JE150" s="200"/>
      <c r="JF150" s="200"/>
      <c r="JG150" s="200"/>
      <c r="JH150" s="200"/>
      <c r="JI150" s="200"/>
      <c r="JJ150" s="200"/>
      <c r="JK150" s="200"/>
      <c r="JL150" s="200"/>
      <c r="JM150" s="200"/>
      <c r="JN150" s="200"/>
      <c r="JO150" s="200"/>
      <c r="JP150" s="200"/>
      <c r="JQ150" s="200"/>
      <c r="JR150" s="200"/>
      <c r="JS150" s="200"/>
      <c r="JT150" s="200"/>
      <c r="JU150" s="200"/>
      <c r="JV150" s="200"/>
      <c r="JW150" s="200"/>
      <c r="JX150" s="200"/>
      <c r="JY150" s="200"/>
      <c r="JZ150" s="200"/>
      <c r="KA150" s="200"/>
      <c r="KB150" s="200"/>
      <c r="KC150" s="200"/>
      <c r="KD150" s="200"/>
      <c r="KE150" s="200"/>
      <c r="KF150" s="200"/>
      <c r="KG150" s="200"/>
      <c r="KH150" s="200"/>
      <c r="KI150" s="200"/>
      <c r="KJ150" s="200"/>
      <c r="KK150" s="200"/>
      <c r="KL150" s="200"/>
      <c r="KM150" s="200"/>
      <c r="KN150" s="200"/>
      <c r="KO150" s="200"/>
      <c r="KP150" s="200"/>
      <c r="KQ150" s="200"/>
      <c r="KR150" s="200"/>
      <c r="KS150" s="200"/>
      <c r="KT150" s="200"/>
      <c r="KU150" s="200"/>
      <c r="KV150" s="200"/>
      <c r="KW150" s="200"/>
      <c r="KX150" s="200"/>
      <c r="KY150" s="200"/>
      <c r="KZ150" s="200"/>
      <c r="LA150" s="200"/>
      <c r="LB150" s="200"/>
      <c r="LC150" s="200"/>
      <c r="LD150" s="200"/>
      <c r="LE150" s="200"/>
      <c r="LF150" s="200"/>
      <c r="LG150" s="200"/>
      <c r="LH150" s="200"/>
      <c r="LI150" s="200"/>
      <c r="LJ150" s="200"/>
      <c r="LK150" s="200"/>
      <c r="LL150" s="200"/>
      <c r="LM150" s="200"/>
      <c r="LN150" s="200"/>
      <c r="LO150" s="200"/>
      <c r="LP150" s="200"/>
      <c r="LQ150" s="200"/>
      <c r="LR150" s="200"/>
      <c r="LS150" s="200"/>
      <c r="LT150" s="200"/>
      <c r="LU150" s="200"/>
      <c r="LV150" s="200"/>
      <c r="LW150" s="200"/>
      <c r="LX150" s="200"/>
      <c r="LY150" s="200"/>
      <c r="LZ150" s="200"/>
      <c r="MA150" s="200"/>
      <c r="MB150" s="200"/>
      <c r="MC150" s="200"/>
      <c r="MD150" s="200"/>
      <c r="ME150" s="200"/>
      <c r="MF150" s="200"/>
      <c r="MG150" s="200"/>
      <c r="MH150" s="200"/>
      <c r="MI150" s="200"/>
      <c r="MJ150" s="200"/>
      <c r="MK150" s="200"/>
      <c r="ML150" s="200"/>
      <c r="MM150" s="200"/>
      <c r="MN150" s="200"/>
      <c r="MO150" s="200"/>
      <c r="MP150" s="200"/>
      <c r="MQ150" s="200"/>
      <c r="MR150" s="200"/>
      <c r="MS150" s="200"/>
      <c r="MT150" s="200"/>
      <c r="MU150" s="200"/>
      <c r="MV150" s="200"/>
      <c r="MW150" s="200"/>
      <c r="MX150" s="200"/>
      <c r="MY150" s="200"/>
      <c r="MZ150" s="200"/>
      <c r="NA150" s="200"/>
      <c r="NB150" s="200"/>
      <c r="NC150" s="200"/>
      <c r="ND150" s="200"/>
      <c r="NE150" s="200"/>
      <c r="NF150" s="200"/>
      <c r="NG150" s="200"/>
      <c r="NH150" s="200"/>
      <c r="NI150" s="200"/>
      <c r="NJ150" s="200"/>
      <c r="NK150" s="200"/>
      <c r="NL150" s="200"/>
      <c r="NM150" s="200"/>
      <c r="NN150" s="200"/>
      <c r="NO150" s="200"/>
      <c r="NP150" s="200"/>
      <c r="NQ150" s="200"/>
      <c r="NR150" s="200"/>
      <c r="NS150" s="200"/>
      <c r="NT150" s="200"/>
      <c r="NU150" s="200"/>
      <c r="NV150" s="200"/>
      <c r="NW150" s="200"/>
      <c r="NX150" s="200"/>
      <c r="NY150" s="200"/>
      <c r="NZ150" s="200"/>
      <c r="OA150" s="200"/>
      <c r="OB150" s="200"/>
      <c r="OC150" s="200"/>
      <c r="OD150" s="200"/>
      <c r="OE150" s="200"/>
      <c r="OF150" s="200"/>
      <c r="OG150" s="200"/>
      <c r="OH150" s="200"/>
      <c r="OI150" s="200"/>
      <c r="OJ150" s="200"/>
      <c r="OK150" s="200"/>
      <c r="OL150" s="200"/>
      <c r="OM150" s="200"/>
      <c r="ON150" s="200"/>
      <c r="OO150" s="200"/>
      <c r="OP150" s="200"/>
      <c r="OQ150" s="200"/>
      <c r="OR150" s="200"/>
      <c r="OS150" s="200"/>
      <c r="OT150" s="200"/>
      <c r="OU150" s="200"/>
      <c r="OV150" s="200"/>
      <c r="OW150" s="200"/>
      <c r="OX150" s="200"/>
      <c r="OY150" s="200"/>
      <c r="OZ150" s="200"/>
      <c r="PA150" s="200"/>
      <c r="PB150" s="200"/>
      <c r="PC150" s="200"/>
      <c r="PD150" s="200"/>
      <c r="PE150" s="200"/>
      <c r="PF150" s="200"/>
      <c r="PG150" s="202"/>
    </row>
    <row r="151" ht="15.75" customHeight="1">
      <c r="B151" s="203">
        <f t="shared" si="4"/>
        <v>133</v>
      </c>
      <c r="C151" s="204" t="str">
        <f t="shared" si="5"/>
        <v/>
      </c>
      <c r="D151" s="217"/>
      <c r="E151" s="206"/>
      <c r="F151" s="217"/>
      <c r="G151" s="218"/>
      <c r="H151" s="225"/>
      <c r="I151" s="210" t="str">
        <f>IF(ISBLANK(H151),"",
IF(EXACT($J$15,"x"),
WORKDAY(G151,H151-1,Feiertage!$B$6:$B$23),G151+H151-1))</f>
        <v/>
      </c>
      <c r="J151" s="220"/>
      <c r="K151" s="221"/>
      <c r="L151" s="222"/>
      <c r="M151" s="223"/>
      <c r="N151" s="223"/>
      <c r="O151" s="223"/>
      <c r="P151" s="197" t="str">
        <f>IF(ISBLANK(O151),"",
VLOOKUP(O151,Ressourcen!$C$8:$I$25,6,FALSE)-VLOOKUP(O151,Ressourcen!$C$8:$I$25,7,FALSE))</f>
        <v/>
      </c>
      <c r="Q151" s="224"/>
      <c r="R151" s="199"/>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0"/>
      <c r="BR151" s="200"/>
      <c r="BS151" s="200"/>
      <c r="BT151" s="200"/>
      <c r="BU151" s="200"/>
      <c r="BV151" s="200"/>
      <c r="BW151" s="200"/>
      <c r="BX151" s="200"/>
      <c r="BY151" s="200"/>
      <c r="BZ151" s="200"/>
      <c r="CA151" s="200"/>
      <c r="CB151" s="200"/>
      <c r="CC151" s="200"/>
      <c r="CD151" s="200"/>
      <c r="CE151" s="200"/>
      <c r="CF151" s="200"/>
      <c r="CG151" s="200"/>
      <c r="CH151" s="200"/>
      <c r="CI151" s="200"/>
      <c r="CJ151" s="200"/>
      <c r="CK151" s="200"/>
      <c r="CL151" s="200"/>
      <c r="CM151" s="200"/>
      <c r="CN151" s="200"/>
      <c r="CO151" s="200"/>
      <c r="CP151" s="200"/>
      <c r="CQ151" s="200"/>
      <c r="CR151" s="200"/>
      <c r="CS151" s="200"/>
      <c r="CT151" s="200"/>
      <c r="CU151" s="200"/>
      <c r="CV151" s="200"/>
      <c r="CW151" s="200"/>
      <c r="CX151" s="200"/>
      <c r="CY151" s="200"/>
      <c r="CZ151" s="200"/>
      <c r="DA151" s="200"/>
      <c r="DB151" s="200"/>
      <c r="DC151" s="200"/>
      <c r="DD151" s="200"/>
      <c r="DE151" s="200"/>
      <c r="DF151" s="200"/>
      <c r="DG151" s="200"/>
      <c r="DH151" s="200"/>
      <c r="DI151" s="200"/>
      <c r="DJ151" s="200"/>
      <c r="DK151" s="200"/>
      <c r="DL151" s="200"/>
      <c r="DM151" s="200"/>
      <c r="DN151" s="200"/>
      <c r="DO151" s="200"/>
      <c r="DP151" s="200"/>
      <c r="DQ151" s="200"/>
      <c r="DR151" s="200"/>
      <c r="DS151" s="200"/>
      <c r="DT151" s="200"/>
      <c r="DU151" s="200"/>
      <c r="DV151" s="200"/>
      <c r="DW151" s="200"/>
      <c r="DX151" s="200"/>
      <c r="DY151" s="200"/>
      <c r="DZ151" s="200"/>
      <c r="EA151" s="200"/>
      <c r="EB151" s="200"/>
      <c r="EC151" s="200"/>
      <c r="ED151" s="200"/>
      <c r="EE151" s="200"/>
      <c r="EF151" s="200"/>
      <c r="EG151" s="200"/>
      <c r="EH151" s="200"/>
      <c r="EI151" s="200"/>
      <c r="EJ151" s="200"/>
      <c r="EK151" s="200"/>
      <c r="EL151" s="200"/>
      <c r="EM151" s="200"/>
      <c r="EN151" s="200"/>
      <c r="EO151" s="200"/>
      <c r="EP151" s="200"/>
      <c r="EQ151" s="200"/>
      <c r="ER151" s="200"/>
      <c r="ES151" s="200"/>
      <c r="ET151" s="200"/>
      <c r="EU151" s="200"/>
      <c r="EV151" s="200"/>
      <c r="EW151" s="200"/>
      <c r="EX151" s="200"/>
      <c r="EY151" s="200"/>
      <c r="EZ151" s="200"/>
      <c r="FA151" s="200"/>
      <c r="FB151" s="200"/>
      <c r="FC151" s="200"/>
      <c r="FD151" s="200"/>
      <c r="FE151" s="200"/>
      <c r="FF151" s="200"/>
      <c r="FG151" s="200"/>
      <c r="FH151" s="200"/>
      <c r="FI151" s="200"/>
      <c r="FJ151" s="200"/>
      <c r="FK151" s="200"/>
      <c r="FL151" s="200"/>
      <c r="FM151" s="200"/>
      <c r="FN151" s="200"/>
      <c r="FO151" s="200"/>
      <c r="FP151" s="200"/>
      <c r="FQ151" s="200"/>
      <c r="FR151" s="200"/>
      <c r="FS151" s="200"/>
      <c r="FT151" s="200"/>
      <c r="FU151" s="200"/>
      <c r="FV151" s="200"/>
      <c r="FW151" s="200"/>
      <c r="FX151" s="200"/>
      <c r="FY151" s="200"/>
      <c r="FZ151" s="200"/>
      <c r="GA151" s="200"/>
      <c r="GB151" s="200"/>
      <c r="GC151" s="200"/>
      <c r="GD151" s="200"/>
      <c r="GE151" s="200"/>
      <c r="GF151" s="200"/>
      <c r="GG151" s="200"/>
      <c r="GH151" s="200"/>
      <c r="GI151" s="200"/>
      <c r="GJ151" s="200"/>
      <c r="GK151" s="200"/>
      <c r="GL151" s="200"/>
      <c r="GM151" s="200"/>
      <c r="GN151" s="200"/>
      <c r="GO151" s="200"/>
      <c r="GP151" s="200"/>
      <c r="GQ151" s="200"/>
      <c r="GR151" s="200"/>
      <c r="GS151" s="200"/>
      <c r="GT151" s="200"/>
      <c r="GU151" s="200"/>
      <c r="GV151" s="200"/>
      <c r="GW151" s="200"/>
      <c r="GX151" s="200"/>
      <c r="GY151" s="200"/>
      <c r="GZ151" s="200"/>
      <c r="HA151" s="200"/>
      <c r="HB151" s="200"/>
      <c r="HC151" s="200"/>
      <c r="HD151" s="200"/>
      <c r="HE151" s="200"/>
      <c r="HF151" s="200"/>
      <c r="HG151" s="200"/>
      <c r="HH151" s="200"/>
      <c r="HI151" s="200"/>
      <c r="HJ151" s="200"/>
      <c r="HK151" s="200"/>
      <c r="HL151" s="200"/>
      <c r="HM151" s="200"/>
      <c r="HN151" s="200"/>
      <c r="HO151" s="200"/>
      <c r="HP151" s="200"/>
      <c r="HQ151" s="200"/>
      <c r="HR151" s="200"/>
      <c r="HS151" s="200"/>
      <c r="HT151" s="200"/>
      <c r="HU151" s="200"/>
      <c r="HV151" s="200"/>
      <c r="HW151" s="200"/>
      <c r="HX151" s="200"/>
      <c r="HY151" s="200"/>
      <c r="HZ151" s="200"/>
      <c r="IA151" s="200"/>
      <c r="IB151" s="200"/>
      <c r="IC151" s="200"/>
      <c r="ID151" s="200"/>
      <c r="IE151" s="200"/>
      <c r="IF151" s="200"/>
      <c r="IG151" s="200"/>
      <c r="IH151" s="200"/>
      <c r="II151" s="200"/>
      <c r="IJ151" s="200"/>
      <c r="IK151" s="200"/>
      <c r="IL151" s="200"/>
      <c r="IM151" s="200"/>
      <c r="IN151" s="200"/>
      <c r="IO151" s="200"/>
      <c r="IP151" s="200"/>
      <c r="IQ151" s="200"/>
      <c r="IR151" s="200"/>
      <c r="IS151" s="200"/>
      <c r="IT151" s="200"/>
      <c r="IU151" s="200"/>
      <c r="IV151" s="200"/>
      <c r="IW151" s="200"/>
      <c r="IX151" s="200"/>
      <c r="IY151" s="200"/>
      <c r="IZ151" s="200"/>
      <c r="JA151" s="200"/>
      <c r="JB151" s="200"/>
      <c r="JC151" s="200"/>
      <c r="JD151" s="200"/>
      <c r="JE151" s="200"/>
      <c r="JF151" s="200"/>
      <c r="JG151" s="200"/>
      <c r="JH151" s="200"/>
      <c r="JI151" s="200"/>
      <c r="JJ151" s="200"/>
      <c r="JK151" s="200"/>
      <c r="JL151" s="200"/>
      <c r="JM151" s="200"/>
      <c r="JN151" s="200"/>
      <c r="JO151" s="200"/>
      <c r="JP151" s="200"/>
      <c r="JQ151" s="200"/>
      <c r="JR151" s="200"/>
      <c r="JS151" s="200"/>
      <c r="JT151" s="200"/>
      <c r="JU151" s="200"/>
      <c r="JV151" s="200"/>
      <c r="JW151" s="200"/>
      <c r="JX151" s="200"/>
      <c r="JY151" s="200"/>
      <c r="JZ151" s="200"/>
      <c r="KA151" s="200"/>
      <c r="KB151" s="200"/>
      <c r="KC151" s="200"/>
      <c r="KD151" s="200"/>
      <c r="KE151" s="200"/>
      <c r="KF151" s="200"/>
      <c r="KG151" s="200"/>
      <c r="KH151" s="200"/>
      <c r="KI151" s="200"/>
      <c r="KJ151" s="200"/>
      <c r="KK151" s="200"/>
      <c r="KL151" s="200"/>
      <c r="KM151" s="200"/>
      <c r="KN151" s="200"/>
      <c r="KO151" s="200"/>
      <c r="KP151" s="200"/>
      <c r="KQ151" s="200"/>
      <c r="KR151" s="200"/>
      <c r="KS151" s="200"/>
      <c r="KT151" s="200"/>
      <c r="KU151" s="200"/>
      <c r="KV151" s="200"/>
      <c r="KW151" s="200"/>
      <c r="KX151" s="200"/>
      <c r="KY151" s="200"/>
      <c r="KZ151" s="200"/>
      <c r="LA151" s="200"/>
      <c r="LB151" s="200"/>
      <c r="LC151" s="200"/>
      <c r="LD151" s="200"/>
      <c r="LE151" s="200"/>
      <c r="LF151" s="200"/>
      <c r="LG151" s="200"/>
      <c r="LH151" s="200"/>
      <c r="LI151" s="200"/>
      <c r="LJ151" s="200"/>
      <c r="LK151" s="200"/>
      <c r="LL151" s="200"/>
      <c r="LM151" s="200"/>
      <c r="LN151" s="200"/>
      <c r="LO151" s="200"/>
      <c r="LP151" s="200"/>
      <c r="LQ151" s="200"/>
      <c r="LR151" s="200"/>
      <c r="LS151" s="200"/>
      <c r="LT151" s="200"/>
      <c r="LU151" s="200"/>
      <c r="LV151" s="200"/>
      <c r="LW151" s="200"/>
      <c r="LX151" s="200"/>
      <c r="LY151" s="200"/>
      <c r="LZ151" s="200"/>
      <c r="MA151" s="200"/>
      <c r="MB151" s="200"/>
      <c r="MC151" s="200"/>
      <c r="MD151" s="200"/>
      <c r="ME151" s="200"/>
      <c r="MF151" s="200"/>
      <c r="MG151" s="200"/>
      <c r="MH151" s="200"/>
      <c r="MI151" s="200"/>
      <c r="MJ151" s="200"/>
      <c r="MK151" s="200"/>
      <c r="ML151" s="200"/>
      <c r="MM151" s="200"/>
      <c r="MN151" s="200"/>
      <c r="MO151" s="200"/>
      <c r="MP151" s="200"/>
      <c r="MQ151" s="200"/>
      <c r="MR151" s="200"/>
      <c r="MS151" s="200"/>
      <c r="MT151" s="200"/>
      <c r="MU151" s="200"/>
      <c r="MV151" s="200"/>
      <c r="MW151" s="200"/>
      <c r="MX151" s="200"/>
      <c r="MY151" s="200"/>
      <c r="MZ151" s="200"/>
      <c r="NA151" s="200"/>
      <c r="NB151" s="200"/>
      <c r="NC151" s="200"/>
      <c r="ND151" s="200"/>
      <c r="NE151" s="200"/>
      <c r="NF151" s="200"/>
      <c r="NG151" s="200"/>
      <c r="NH151" s="200"/>
      <c r="NI151" s="200"/>
      <c r="NJ151" s="200"/>
      <c r="NK151" s="200"/>
      <c r="NL151" s="200"/>
      <c r="NM151" s="200"/>
      <c r="NN151" s="200"/>
      <c r="NO151" s="200"/>
      <c r="NP151" s="200"/>
      <c r="NQ151" s="200"/>
      <c r="NR151" s="200"/>
      <c r="NS151" s="200"/>
      <c r="NT151" s="200"/>
      <c r="NU151" s="200"/>
      <c r="NV151" s="200"/>
      <c r="NW151" s="200"/>
      <c r="NX151" s="200"/>
      <c r="NY151" s="200"/>
      <c r="NZ151" s="200"/>
      <c r="OA151" s="200"/>
      <c r="OB151" s="200"/>
      <c r="OC151" s="200"/>
      <c r="OD151" s="200"/>
      <c r="OE151" s="200"/>
      <c r="OF151" s="200"/>
      <c r="OG151" s="200"/>
      <c r="OH151" s="200"/>
      <c r="OI151" s="200"/>
      <c r="OJ151" s="200"/>
      <c r="OK151" s="200"/>
      <c r="OL151" s="200"/>
      <c r="OM151" s="200"/>
      <c r="ON151" s="200"/>
      <c r="OO151" s="200"/>
      <c r="OP151" s="200"/>
      <c r="OQ151" s="200"/>
      <c r="OR151" s="200"/>
      <c r="OS151" s="200"/>
      <c r="OT151" s="200"/>
      <c r="OU151" s="200"/>
      <c r="OV151" s="200"/>
      <c r="OW151" s="200"/>
      <c r="OX151" s="200"/>
      <c r="OY151" s="200"/>
      <c r="OZ151" s="200"/>
      <c r="PA151" s="200"/>
      <c r="PB151" s="200"/>
      <c r="PC151" s="200"/>
      <c r="PD151" s="200"/>
      <c r="PE151" s="200"/>
      <c r="PF151" s="200"/>
      <c r="PG151" s="202"/>
    </row>
    <row r="152" ht="15.75" customHeight="1">
      <c r="B152" s="203">
        <f t="shared" si="4"/>
        <v>134</v>
      </c>
      <c r="C152" s="204" t="str">
        <f t="shared" si="5"/>
        <v/>
      </c>
      <c r="D152" s="217"/>
      <c r="E152" s="206"/>
      <c r="F152" s="207"/>
      <c r="G152" s="218"/>
      <c r="H152" s="225"/>
      <c r="I152" s="210" t="str">
        <f>IF(ISBLANK(H152),"",
IF(EXACT($J$15,"x"),
WORKDAY(G152,H152-1,Feiertage!$B$6:$B$23),G152+H152-1))</f>
        <v/>
      </c>
      <c r="J152" s="220"/>
      <c r="K152" s="221"/>
      <c r="L152" s="222"/>
      <c r="M152" s="223"/>
      <c r="N152" s="223"/>
      <c r="O152" s="223"/>
      <c r="P152" s="197" t="str">
        <f>IF(ISBLANK(O152),"",
VLOOKUP(O152,Ressourcen!$C$8:$I$25,6,FALSE)-VLOOKUP(O152,Ressourcen!$C$8:$I$25,7,FALSE))</f>
        <v/>
      </c>
      <c r="Q152" s="224"/>
      <c r="R152" s="199"/>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C152" s="200"/>
      <c r="BD152" s="200"/>
      <c r="BE152" s="200"/>
      <c r="BF152" s="200"/>
      <c r="BG152" s="200"/>
      <c r="BH152" s="200"/>
      <c r="BI152" s="200"/>
      <c r="BJ152" s="200"/>
      <c r="BK152" s="200"/>
      <c r="BL152" s="200"/>
      <c r="BM152" s="200"/>
      <c r="BN152" s="200"/>
      <c r="BO152" s="200"/>
      <c r="BP152" s="200"/>
      <c r="BQ152" s="200"/>
      <c r="BR152" s="200"/>
      <c r="BS152" s="200"/>
      <c r="BT152" s="200"/>
      <c r="BU152" s="200"/>
      <c r="BV152" s="200"/>
      <c r="BW152" s="200"/>
      <c r="BX152" s="200"/>
      <c r="BY152" s="200"/>
      <c r="BZ152" s="200"/>
      <c r="CA152" s="200"/>
      <c r="CB152" s="200"/>
      <c r="CC152" s="200"/>
      <c r="CD152" s="200"/>
      <c r="CE152" s="200"/>
      <c r="CF152" s="200"/>
      <c r="CG152" s="200"/>
      <c r="CH152" s="200"/>
      <c r="CI152" s="200"/>
      <c r="CJ152" s="200"/>
      <c r="CK152" s="200"/>
      <c r="CL152" s="200"/>
      <c r="CM152" s="200"/>
      <c r="CN152" s="200"/>
      <c r="CO152" s="200"/>
      <c r="CP152" s="200"/>
      <c r="CQ152" s="200"/>
      <c r="CR152" s="200"/>
      <c r="CS152" s="200"/>
      <c r="CT152" s="200"/>
      <c r="CU152" s="200"/>
      <c r="CV152" s="200"/>
      <c r="CW152" s="200"/>
      <c r="CX152" s="200"/>
      <c r="CY152" s="200"/>
      <c r="CZ152" s="200"/>
      <c r="DA152" s="200"/>
      <c r="DB152" s="200"/>
      <c r="DC152" s="200"/>
      <c r="DD152" s="200"/>
      <c r="DE152" s="200"/>
      <c r="DF152" s="200"/>
      <c r="DG152" s="200"/>
      <c r="DH152" s="200"/>
      <c r="DI152" s="200"/>
      <c r="DJ152" s="200"/>
      <c r="DK152" s="200"/>
      <c r="DL152" s="200"/>
      <c r="DM152" s="200"/>
      <c r="DN152" s="200"/>
      <c r="DO152" s="200"/>
      <c r="DP152" s="200"/>
      <c r="DQ152" s="200"/>
      <c r="DR152" s="200"/>
      <c r="DS152" s="200"/>
      <c r="DT152" s="200"/>
      <c r="DU152" s="200"/>
      <c r="DV152" s="200"/>
      <c r="DW152" s="200"/>
      <c r="DX152" s="200"/>
      <c r="DY152" s="200"/>
      <c r="DZ152" s="200"/>
      <c r="EA152" s="200"/>
      <c r="EB152" s="200"/>
      <c r="EC152" s="200"/>
      <c r="ED152" s="200"/>
      <c r="EE152" s="200"/>
      <c r="EF152" s="200"/>
      <c r="EG152" s="200"/>
      <c r="EH152" s="200"/>
      <c r="EI152" s="200"/>
      <c r="EJ152" s="200"/>
      <c r="EK152" s="200"/>
      <c r="EL152" s="200"/>
      <c r="EM152" s="200"/>
      <c r="EN152" s="200"/>
      <c r="EO152" s="200"/>
      <c r="EP152" s="200"/>
      <c r="EQ152" s="200"/>
      <c r="ER152" s="200"/>
      <c r="ES152" s="200"/>
      <c r="ET152" s="200"/>
      <c r="EU152" s="200"/>
      <c r="EV152" s="200"/>
      <c r="EW152" s="200"/>
      <c r="EX152" s="200"/>
      <c r="EY152" s="200"/>
      <c r="EZ152" s="200"/>
      <c r="FA152" s="200"/>
      <c r="FB152" s="200"/>
      <c r="FC152" s="200"/>
      <c r="FD152" s="200"/>
      <c r="FE152" s="200"/>
      <c r="FF152" s="200"/>
      <c r="FG152" s="200"/>
      <c r="FH152" s="200"/>
      <c r="FI152" s="200"/>
      <c r="FJ152" s="200"/>
      <c r="FK152" s="200"/>
      <c r="FL152" s="200"/>
      <c r="FM152" s="200"/>
      <c r="FN152" s="200"/>
      <c r="FO152" s="200"/>
      <c r="FP152" s="200"/>
      <c r="FQ152" s="200"/>
      <c r="FR152" s="200"/>
      <c r="FS152" s="200"/>
      <c r="FT152" s="200"/>
      <c r="FU152" s="200"/>
      <c r="FV152" s="200"/>
      <c r="FW152" s="200"/>
      <c r="FX152" s="200"/>
      <c r="FY152" s="200"/>
      <c r="FZ152" s="200"/>
      <c r="GA152" s="200"/>
      <c r="GB152" s="200"/>
      <c r="GC152" s="200"/>
      <c r="GD152" s="200"/>
      <c r="GE152" s="200"/>
      <c r="GF152" s="200"/>
      <c r="GG152" s="200"/>
      <c r="GH152" s="200"/>
      <c r="GI152" s="200"/>
      <c r="GJ152" s="200"/>
      <c r="GK152" s="200"/>
      <c r="GL152" s="200"/>
      <c r="GM152" s="200"/>
      <c r="GN152" s="200"/>
      <c r="GO152" s="200"/>
      <c r="GP152" s="200"/>
      <c r="GQ152" s="200"/>
      <c r="GR152" s="200"/>
      <c r="GS152" s="200"/>
      <c r="GT152" s="200"/>
      <c r="GU152" s="200"/>
      <c r="GV152" s="200"/>
      <c r="GW152" s="200"/>
      <c r="GX152" s="200"/>
      <c r="GY152" s="200"/>
      <c r="GZ152" s="200"/>
      <c r="HA152" s="200"/>
      <c r="HB152" s="200"/>
      <c r="HC152" s="200"/>
      <c r="HD152" s="200"/>
      <c r="HE152" s="200"/>
      <c r="HF152" s="200"/>
      <c r="HG152" s="200"/>
      <c r="HH152" s="200"/>
      <c r="HI152" s="200"/>
      <c r="HJ152" s="200"/>
      <c r="HK152" s="200"/>
      <c r="HL152" s="200"/>
      <c r="HM152" s="200"/>
      <c r="HN152" s="200"/>
      <c r="HO152" s="200"/>
      <c r="HP152" s="200"/>
      <c r="HQ152" s="200"/>
      <c r="HR152" s="200"/>
      <c r="HS152" s="200"/>
      <c r="HT152" s="200"/>
      <c r="HU152" s="200"/>
      <c r="HV152" s="200"/>
      <c r="HW152" s="200"/>
      <c r="HX152" s="200"/>
      <c r="HY152" s="200"/>
      <c r="HZ152" s="200"/>
      <c r="IA152" s="200"/>
      <c r="IB152" s="200"/>
      <c r="IC152" s="200"/>
      <c r="ID152" s="200"/>
      <c r="IE152" s="200"/>
      <c r="IF152" s="200"/>
      <c r="IG152" s="200"/>
      <c r="IH152" s="200"/>
      <c r="II152" s="200"/>
      <c r="IJ152" s="200"/>
      <c r="IK152" s="200"/>
      <c r="IL152" s="200"/>
      <c r="IM152" s="200"/>
      <c r="IN152" s="200"/>
      <c r="IO152" s="200"/>
      <c r="IP152" s="200"/>
      <c r="IQ152" s="200"/>
      <c r="IR152" s="200"/>
      <c r="IS152" s="200"/>
      <c r="IT152" s="200"/>
      <c r="IU152" s="200"/>
      <c r="IV152" s="200"/>
      <c r="IW152" s="200"/>
      <c r="IX152" s="200"/>
      <c r="IY152" s="200"/>
      <c r="IZ152" s="200"/>
      <c r="JA152" s="200"/>
      <c r="JB152" s="200"/>
      <c r="JC152" s="200"/>
      <c r="JD152" s="200"/>
      <c r="JE152" s="200"/>
      <c r="JF152" s="200"/>
      <c r="JG152" s="200"/>
      <c r="JH152" s="200"/>
      <c r="JI152" s="200"/>
      <c r="JJ152" s="200"/>
      <c r="JK152" s="200"/>
      <c r="JL152" s="200"/>
      <c r="JM152" s="200"/>
      <c r="JN152" s="200"/>
      <c r="JO152" s="200"/>
      <c r="JP152" s="200"/>
      <c r="JQ152" s="200"/>
      <c r="JR152" s="200"/>
      <c r="JS152" s="200"/>
      <c r="JT152" s="200"/>
      <c r="JU152" s="200"/>
      <c r="JV152" s="200"/>
      <c r="JW152" s="200"/>
      <c r="JX152" s="200"/>
      <c r="JY152" s="200"/>
      <c r="JZ152" s="200"/>
      <c r="KA152" s="200"/>
      <c r="KB152" s="200"/>
      <c r="KC152" s="200"/>
      <c r="KD152" s="200"/>
      <c r="KE152" s="200"/>
      <c r="KF152" s="200"/>
      <c r="KG152" s="200"/>
      <c r="KH152" s="200"/>
      <c r="KI152" s="200"/>
      <c r="KJ152" s="200"/>
      <c r="KK152" s="200"/>
      <c r="KL152" s="200"/>
      <c r="KM152" s="200"/>
      <c r="KN152" s="200"/>
      <c r="KO152" s="200"/>
      <c r="KP152" s="200"/>
      <c r="KQ152" s="200"/>
      <c r="KR152" s="200"/>
      <c r="KS152" s="200"/>
      <c r="KT152" s="200"/>
      <c r="KU152" s="200"/>
      <c r="KV152" s="200"/>
      <c r="KW152" s="200"/>
      <c r="KX152" s="200"/>
      <c r="KY152" s="200"/>
      <c r="KZ152" s="200"/>
      <c r="LA152" s="200"/>
      <c r="LB152" s="200"/>
      <c r="LC152" s="200"/>
      <c r="LD152" s="200"/>
      <c r="LE152" s="200"/>
      <c r="LF152" s="200"/>
      <c r="LG152" s="200"/>
      <c r="LH152" s="200"/>
      <c r="LI152" s="200"/>
      <c r="LJ152" s="200"/>
      <c r="LK152" s="200"/>
      <c r="LL152" s="200"/>
      <c r="LM152" s="200"/>
      <c r="LN152" s="200"/>
      <c r="LO152" s="200"/>
      <c r="LP152" s="200"/>
      <c r="LQ152" s="200"/>
      <c r="LR152" s="200"/>
      <c r="LS152" s="200"/>
      <c r="LT152" s="200"/>
      <c r="LU152" s="200"/>
      <c r="LV152" s="200"/>
      <c r="LW152" s="200"/>
      <c r="LX152" s="200"/>
      <c r="LY152" s="200"/>
      <c r="LZ152" s="200"/>
      <c r="MA152" s="200"/>
      <c r="MB152" s="200"/>
      <c r="MC152" s="200"/>
      <c r="MD152" s="200"/>
      <c r="ME152" s="200"/>
      <c r="MF152" s="200"/>
      <c r="MG152" s="200"/>
      <c r="MH152" s="200"/>
      <c r="MI152" s="200"/>
      <c r="MJ152" s="200"/>
      <c r="MK152" s="200"/>
      <c r="ML152" s="200"/>
      <c r="MM152" s="200"/>
      <c r="MN152" s="200"/>
      <c r="MO152" s="200"/>
      <c r="MP152" s="200"/>
      <c r="MQ152" s="200"/>
      <c r="MR152" s="200"/>
      <c r="MS152" s="200"/>
      <c r="MT152" s="200"/>
      <c r="MU152" s="200"/>
      <c r="MV152" s="200"/>
      <c r="MW152" s="200"/>
      <c r="MX152" s="200"/>
      <c r="MY152" s="200"/>
      <c r="MZ152" s="200"/>
      <c r="NA152" s="200"/>
      <c r="NB152" s="200"/>
      <c r="NC152" s="200"/>
      <c r="ND152" s="200"/>
      <c r="NE152" s="200"/>
      <c r="NF152" s="200"/>
      <c r="NG152" s="200"/>
      <c r="NH152" s="200"/>
      <c r="NI152" s="200"/>
      <c r="NJ152" s="200"/>
      <c r="NK152" s="200"/>
      <c r="NL152" s="200"/>
      <c r="NM152" s="200"/>
      <c r="NN152" s="200"/>
      <c r="NO152" s="200"/>
      <c r="NP152" s="200"/>
      <c r="NQ152" s="200"/>
      <c r="NR152" s="200"/>
      <c r="NS152" s="200"/>
      <c r="NT152" s="200"/>
      <c r="NU152" s="200"/>
      <c r="NV152" s="200"/>
      <c r="NW152" s="200"/>
      <c r="NX152" s="200"/>
      <c r="NY152" s="200"/>
      <c r="NZ152" s="200"/>
      <c r="OA152" s="200"/>
      <c r="OB152" s="200"/>
      <c r="OC152" s="200"/>
      <c r="OD152" s="200"/>
      <c r="OE152" s="200"/>
      <c r="OF152" s="200"/>
      <c r="OG152" s="200"/>
      <c r="OH152" s="200"/>
      <c r="OI152" s="200"/>
      <c r="OJ152" s="200"/>
      <c r="OK152" s="200"/>
      <c r="OL152" s="200"/>
      <c r="OM152" s="200"/>
      <c r="ON152" s="200"/>
      <c r="OO152" s="200"/>
      <c r="OP152" s="200"/>
      <c r="OQ152" s="200"/>
      <c r="OR152" s="200"/>
      <c r="OS152" s="200"/>
      <c r="OT152" s="200"/>
      <c r="OU152" s="200"/>
      <c r="OV152" s="200"/>
      <c r="OW152" s="200"/>
      <c r="OX152" s="200"/>
      <c r="OY152" s="200"/>
      <c r="OZ152" s="200"/>
      <c r="PA152" s="200"/>
      <c r="PB152" s="200"/>
      <c r="PC152" s="200"/>
      <c r="PD152" s="200"/>
      <c r="PE152" s="200"/>
      <c r="PF152" s="200"/>
      <c r="PG152" s="202"/>
    </row>
    <row r="153" ht="15.75" customHeight="1">
      <c r="B153" s="203">
        <f t="shared" si="4"/>
        <v>135</v>
      </c>
      <c r="C153" s="204" t="str">
        <f t="shared" si="5"/>
        <v/>
      </c>
      <c r="D153" s="217"/>
      <c r="E153" s="206"/>
      <c r="F153" s="217"/>
      <c r="G153" s="218"/>
      <c r="H153" s="225"/>
      <c r="I153" s="210" t="str">
        <f>IF(ISBLANK(H153),"",
IF(EXACT($J$15,"x"),
WORKDAY(G153,H153-1,Feiertage!$B$6:$B$23),G153+H153-1))</f>
        <v/>
      </c>
      <c r="J153" s="220"/>
      <c r="K153" s="221"/>
      <c r="L153" s="222"/>
      <c r="M153" s="223"/>
      <c r="N153" s="223"/>
      <c r="O153" s="223"/>
      <c r="P153" s="197" t="str">
        <f>IF(ISBLANK(O153),"",
VLOOKUP(O153,Ressourcen!$C$8:$I$25,6,FALSE)-VLOOKUP(O153,Ressourcen!$C$8:$I$25,7,FALSE))</f>
        <v/>
      </c>
      <c r="Q153" s="224"/>
      <c r="R153" s="199"/>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c r="AS153" s="200"/>
      <c r="AT153" s="200"/>
      <c r="AU153" s="200"/>
      <c r="AV153" s="200"/>
      <c r="AW153" s="200"/>
      <c r="AX153" s="200"/>
      <c r="AY153" s="200"/>
      <c r="AZ153" s="200"/>
      <c r="BA153" s="200"/>
      <c r="BB153" s="200"/>
      <c r="BC153" s="200"/>
      <c r="BD153" s="200"/>
      <c r="BE153" s="200"/>
      <c r="BF153" s="200"/>
      <c r="BG153" s="200"/>
      <c r="BH153" s="200"/>
      <c r="BI153" s="200"/>
      <c r="BJ153" s="200"/>
      <c r="BK153" s="200"/>
      <c r="BL153" s="200"/>
      <c r="BM153" s="200"/>
      <c r="BN153" s="200"/>
      <c r="BO153" s="200"/>
      <c r="BP153" s="200"/>
      <c r="BQ153" s="200"/>
      <c r="BR153" s="200"/>
      <c r="BS153" s="200"/>
      <c r="BT153" s="200"/>
      <c r="BU153" s="200"/>
      <c r="BV153" s="200"/>
      <c r="BW153" s="200"/>
      <c r="BX153" s="200"/>
      <c r="BY153" s="200"/>
      <c r="BZ153" s="200"/>
      <c r="CA153" s="200"/>
      <c r="CB153" s="200"/>
      <c r="CC153" s="200"/>
      <c r="CD153" s="200"/>
      <c r="CE153" s="200"/>
      <c r="CF153" s="200"/>
      <c r="CG153" s="200"/>
      <c r="CH153" s="200"/>
      <c r="CI153" s="200"/>
      <c r="CJ153" s="200"/>
      <c r="CK153" s="200"/>
      <c r="CL153" s="200"/>
      <c r="CM153" s="200"/>
      <c r="CN153" s="200"/>
      <c r="CO153" s="200"/>
      <c r="CP153" s="200"/>
      <c r="CQ153" s="200"/>
      <c r="CR153" s="200"/>
      <c r="CS153" s="200"/>
      <c r="CT153" s="200"/>
      <c r="CU153" s="200"/>
      <c r="CV153" s="200"/>
      <c r="CW153" s="200"/>
      <c r="CX153" s="200"/>
      <c r="CY153" s="200"/>
      <c r="CZ153" s="200"/>
      <c r="DA153" s="200"/>
      <c r="DB153" s="200"/>
      <c r="DC153" s="200"/>
      <c r="DD153" s="200"/>
      <c r="DE153" s="200"/>
      <c r="DF153" s="200"/>
      <c r="DG153" s="200"/>
      <c r="DH153" s="200"/>
      <c r="DI153" s="200"/>
      <c r="DJ153" s="200"/>
      <c r="DK153" s="200"/>
      <c r="DL153" s="200"/>
      <c r="DM153" s="200"/>
      <c r="DN153" s="200"/>
      <c r="DO153" s="200"/>
      <c r="DP153" s="200"/>
      <c r="DQ153" s="200"/>
      <c r="DR153" s="200"/>
      <c r="DS153" s="200"/>
      <c r="DT153" s="200"/>
      <c r="DU153" s="200"/>
      <c r="DV153" s="200"/>
      <c r="DW153" s="200"/>
      <c r="DX153" s="200"/>
      <c r="DY153" s="200"/>
      <c r="DZ153" s="200"/>
      <c r="EA153" s="200"/>
      <c r="EB153" s="200"/>
      <c r="EC153" s="200"/>
      <c r="ED153" s="200"/>
      <c r="EE153" s="200"/>
      <c r="EF153" s="200"/>
      <c r="EG153" s="200"/>
      <c r="EH153" s="200"/>
      <c r="EI153" s="200"/>
      <c r="EJ153" s="200"/>
      <c r="EK153" s="200"/>
      <c r="EL153" s="200"/>
      <c r="EM153" s="200"/>
      <c r="EN153" s="200"/>
      <c r="EO153" s="200"/>
      <c r="EP153" s="200"/>
      <c r="EQ153" s="200"/>
      <c r="ER153" s="200"/>
      <c r="ES153" s="200"/>
      <c r="ET153" s="200"/>
      <c r="EU153" s="200"/>
      <c r="EV153" s="200"/>
      <c r="EW153" s="200"/>
      <c r="EX153" s="200"/>
      <c r="EY153" s="200"/>
      <c r="EZ153" s="200"/>
      <c r="FA153" s="200"/>
      <c r="FB153" s="200"/>
      <c r="FC153" s="200"/>
      <c r="FD153" s="200"/>
      <c r="FE153" s="200"/>
      <c r="FF153" s="200"/>
      <c r="FG153" s="200"/>
      <c r="FH153" s="200"/>
      <c r="FI153" s="200"/>
      <c r="FJ153" s="200"/>
      <c r="FK153" s="200"/>
      <c r="FL153" s="200"/>
      <c r="FM153" s="200"/>
      <c r="FN153" s="200"/>
      <c r="FO153" s="200"/>
      <c r="FP153" s="200"/>
      <c r="FQ153" s="200"/>
      <c r="FR153" s="200"/>
      <c r="FS153" s="200"/>
      <c r="FT153" s="200"/>
      <c r="FU153" s="200"/>
      <c r="FV153" s="200"/>
      <c r="FW153" s="200"/>
      <c r="FX153" s="200"/>
      <c r="FY153" s="200"/>
      <c r="FZ153" s="200"/>
      <c r="GA153" s="200"/>
      <c r="GB153" s="200"/>
      <c r="GC153" s="200"/>
      <c r="GD153" s="200"/>
      <c r="GE153" s="200"/>
      <c r="GF153" s="200"/>
      <c r="GG153" s="200"/>
      <c r="GH153" s="200"/>
      <c r="GI153" s="200"/>
      <c r="GJ153" s="200"/>
      <c r="GK153" s="200"/>
      <c r="GL153" s="200"/>
      <c r="GM153" s="200"/>
      <c r="GN153" s="200"/>
      <c r="GO153" s="200"/>
      <c r="GP153" s="200"/>
      <c r="GQ153" s="200"/>
      <c r="GR153" s="200"/>
      <c r="GS153" s="200"/>
      <c r="GT153" s="200"/>
      <c r="GU153" s="200"/>
      <c r="GV153" s="200"/>
      <c r="GW153" s="200"/>
      <c r="GX153" s="200"/>
      <c r="GY153" s="200"/>
      <c r="GZ153" s="200"/>
      <c r="HA153" s="200"/>
      <c r="HB153" s="200"/>
      <c r="HC153" s="200"/>
      <c r="HD153" s="200"/>
      <c r="HE153" s="200"/>
      <c r="HF153" s="200"/>
      <c r="HG153" s="200"/>
      <c r="HH153" s="200"/>
      <c r="HI153" s="200"/>
      <c r="HJ153" s="200"/>
      <c r="HK153" s="200"/>
      <c r="HL153" s="200"/>
      <c r="HM153" s="200"/>
      <c r="HN153" s="200"/>
      <c r="HO153" s="200"/>
      <c r="HP153" s="200"/>
      <c r="HQ153" s="200"/>
      <c r="HR153" s="200"/>
      <c r="HS153" s="200"/>
      <c r="HT153" s="200"/>
      <c r="HU153" s="200"/>
      <c r="HV153" s="200"/>
      <c r="HW153" s="200"/>
      <c r="HX153" s="200"/>
      <c r="HY153" s="200"/>
      <c r="HZ153" s="200"/>
      <c r="IA153" s="200"/>
      <c r="IB153" s="200"/>
      <c r="IC153" s="200"/>
      <c r="ID153" s="200"/>
      <c r="IE153" s="200"/>
      <c r="IF153" s="200"/>
      <c r="IG153" s="200"/>
      <c r="IH153" s="200"/>
      <c r="II153" s="200"/>
      <c r="IJ153" s="200"/>
      <c r="IK153" s="200"/>
      <c r="IL153" s="200"/>
      <c r="IM153" s="200"/>
      <c r="IN153" s="200"/>
      <c r="IO153" s="200"/>
      <c r="IP153" s="200"/>
      <c r="IQ153" s="200"/>
      <c r="IR153" s="200"/>
      <c r="IS153" s="200"/>
      <c r="IT153" s="200"/>
      <c r="IU153" s="200"/>
      <c r="IV153" s="200"/>
      <c r="IW153" s="200"/>
      <c r="IX153" s="200"/>
      <c r="IY153" s="200"/>
      <c r="IZ153" s="200"/>
      <c r="JA153" s="200"/>
      <c r="JB153" s="200"/>
      <c r="JC153" s="200"/>
      <c r="JD153" s="200"/>
      <c r="JE153" s="200"/>
      <c r="JF153" s="200"/>
      <c r="JG153" s="200"/>
      <c r="JH153" s="200"/>
      <c r="JI153" s="200"/>
      <c r="JJ153" s="200"/>
      <c r="JK153" s="200"/>
      <c r="JL153" s="200"/>
      <c r="JM153" s="200"/>
      <c r="JN153" s="200"/>
      <c r="JO153" s="200"/>
      <c r="JP153" s="200"/>
      <c r="JQ153" s="200"/>
      <c r="JR153" s="200"/>
      <c r="JS153" s="200"/>
      <c r="JT153" s="200"/>
      <c r="JU153" s="200"/>
      <c r="JV153" s="200"/>
      <c r="JW153" s="200"/>
      <c r="JX153" s="200"/>
      <c r="JY153" s="200"/>
      <c r="JZ153" s="200"/>
      <c r="KA153" s="200"/>
      <c r="KB153" s="200"/>
      <c r="KC153" s="200"/>
      <c r="KD153" s="200"/>
      <c r="KE153" s="200"/>
      <c r="KF153" s="200"/>
      <c r="KG153" s="200"/>
      <c r="KH153" s="200"/>
      <c r="KI153" s="200"/>
      <c r="KJ153" s="200"/>
      <c r="KK153" s="200"/>
      <c r="KL153" s="200"/>
      <c r="KM153" s="200"/>
      <c r="KN153" s="200"/>
      <c r="KO153" s="200"/>
      <c r="KP153" s="200"/>
      <c r="KQ153" s="200"/>
      <c r="KR153" s="200"/>
      <c r="KS153" s="200"/>
      <c r="KT153" s="200"/>
      <c r="KU153" s="200"/>
      <c r="KV153" s="200"/>
      <c r="KW153" s="200"/>
      <c r="KX153" s="200"/>
      <c r="KY153" s="200"/>
      <c r="KZ153" s="200"/>
      <c r="LA153" s="200"/>
      <c r="LB153" s="200"/>
      <c r="LC153" s="200"/>
      <c r="LD153" s="200"/>
      <c r="LE153" s="200"/>
      <c r="LF153" s="200"/>
      <c r="LG153" s="200"/>
      <c r="LH153" s="200"/>
      <c r="LI153" s="200"/>
      <c r="LJ153" s="200"/>
      <c r="LK153" s="200"/>
      <c r="LL153" s="200"/>
      <c r="LM153" s="200"/>
      <c r="LN153" s="200"/>
      <c r="LO153" s="200"/>
      <c r="LP153" s="200"/>
      <c r="LQ153" s="200"/>
      <c r="LR153" s="200"/>
      <c r="LS153" s="200"/>
      <c r="LT153" s="200"/>
      <c r="LU153" s="200"/>
      <c r="LV153" s="200"/>
      <c r="LW153" s="200"/>
      <c r="LX153" s="200"/>
      <c r="LY153" s="200"/>
      <c r="LZ153" s="200"/>
      <c r="MA153" s="200"/>
      <c r="MB153" s="200"/>
      <c r="MC153" s="200"/>
      <c r="MD153" s="200"/>
      <c r="ME153" s="200"/>
      <c r="MF153" s="200"/>
      <c r="MG153" s="200"/>
      <c r="MH153" s="200"/>
      <c r="MI153" s="200"/>
      <c r="MJ153" s="200"/>
      <c r="MK153" s="200"/>
      <c r="ML153" s="200"/>
      <c r="MM153" s="200"/>
      <c r="MN153" s="200"/>
      <c r="MO153" s="200"/>
      <c r="MP153" s="200"/>
      <c r="MQ153" s="200"/>
      <c r="MR153" s="200"/>
      <c r="MS153" s="200"/>
      <c r="MT153" s="200"/>
      <c r="MU153" s="200"/>
      <c r="MV153" s="200"/>
      <c r="MW153" s="200"/>
      <c r="MX153" s="200"/>
      <c r="MY153" s="200"/>
      <c r="MZ153" s="200"/>
      <c r="NA153" s="200"/>
      <c r="NB153" s="200"/>
      <c r="NC153" s="200"/>
      <c r="ND153" s="200"/>
      <c r="NE153" s="200"/>
      <c r="NF153" s="200"/>
      <c r="NG153" s="200"/>
      <c r="NH153" s="200"/>
      <c r="NI153" s="200"/>
      <c r="NJ153" s="200"/>
      <c r="NK153" s="200"/>
      <c r="NL153" s="200"/>
      <c r="NM153" s="200"/>
      <c r="NN153" s="200"/>
      <c r="NO153" s="200"/>
      <c r="NP153" s="200"/>
      <c r="NQ153" s="200"/>
      <c r="NR153" s="200"/>
      <c r="NS153" s="200"/>
      <c r="NT153" s="200"/>
      <c r="NU153" s="200"/>
      <c r="NV153" s="200"/>
      <c r="NW153" s="200"/>
      <c r="NX153" s="200"/>
      <c r="NY153" s="200"/>
      <c r="NZ153" s="200"/>
      <c r="OA153" s="200"/>
      <c r="OB153" s="200"/>
      <c r="OC153" s="200"/>
      <c r="OD153" s="200"/>
      <c r="OE153" s="200"/>
      <c r="OF153" s="200"/>
      <c r="OG153" s="200"/>
      <c r="OH153" s="200"/>
      <c r="OI153" s="200"/>
      <c r="OJ153" s="200"/>
      <c r="OK153" s="200"/>
      <c r="OL153" s="200"/>
      <c r="OM153" s="200"/>
      <c r="ON153" s="200"/>
      <c r="OO153" s="200"/>
      <c r="OP153" s="200"/>
      <c r="OQ153" s="200"/>
      <c r="OR153" s="200"/>
      <c r="OS153" s="200"/>
      <c r="OT153" s="200"/>
      <c r="OU153" s="200"/>
      <c r="OV153" s="200"/>
      <c r="OW153" s="200"/>
      <c r="OX153" s="200"/>
      <c r="OY153" s="200"/>
      <c r="OZ153" s="200"/>
      <c r="PA153" s="200"/>
      <c r="PB153" s="200"/>
      <c r="PC153" s="200"/>
      <c r="PD153" s="200"/>
      <c r="PE153" s="200"/>
      <c r="PF153" s="200"/>
      <c r="PG153" s="202"/>
    </row>
    <row r="154" ht="15.75" customHeight="1">
      <c r="B154" s="203">
        <f t="shared" si="4"/>
        <v>136</v>
      </c>
      <c r="C154" s="204" t="str">
        <f t="shared" si="5"/>
        <v/>
      </c>
      <c r="D154" s="217"/>
      <c r="E154" s="206"/>
      <c r="F154" s="207"/>
      <c r="G154" s="218"/>
      <c r="H154" s="225"/>
      <c r="I154" s="210" t="str">
        <f>IF(ISBLANK(H154),"",
IF(EXACT($J$15,"x"),
WORKDAY(G154,H154-1,Feiertage!$B$6:$B$23),G154+H154-1))</f>
        <v/>
      </c>
      <c r="J154" s="220"/>
      <c r="K154" s="221"/>
      <c r="L154" s="222"/>
      <c r="M154" s="223"/>
      <c r="N154" s="223"/>
      <c r="O154" s="223"/>
      <c r="P154" s="197" t="str">
        <f>IF(ISBLANK(O154),"",
VLOOKUP(O154,Ressourcen!$C$8:$I$25,6,FALSE)-VLOOKUP(O154,Ressourcen!$C$8:$I$25,7,FALSE))</f>
        <v/>
      </c>
      <c r="Q154" s="224"/>
      <c r="R154" s="199"/>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c r="AT154" s="200"/>
      <c r="AU154" s="200"/>
      <c r="AV154" s="200"/>
      <c r="AW154" s="200"/>
      <c r="AX154" s="200"/>
      <c r="AY154" s="200"/>
      <c r="AZ154" s="200"/>
      <c r="BA154" s="200"/>
      <c r="BB154" s="200"/>
      <c r="BC154" s="200"/>
      <c r="BD154" s="200"/>
      <c r="BE154" s="200"/>
      <c r="BF154" s="200"/>
      <c r="BG154" s="200"/>
      <c r="BH154" s="200"/>
      <c r="BI154" s="200"/>
      <c r="BJ154" s="200"/>
      <c r="BK154" s="200"/>
      <c r="BL154" s="200"/>
      <c r="BM154" s="200"/>
      <c r="BN154" s="200"/>
      <c r="BO154" s="200"/>
      <c r="BP154" s="200"/>
      <c r="BQ154" s="200"/>
      <c r="BR154" s="200"/>
      <c r="BS154" s="200"/>
      <c r="BT154" s="200"/>
      <c r="BU154" s="200"/>
      <c r="BV154" s="200"/>
      <c r="BW154" s="200"/>
      <c r="BX154" s="200"/>
      <c r="BY154" s="200"/>
      <c r="BZ154" s="200"/>
      <c r="CA154" s="200"/>
      <c r="CB154" s="200"/>
      <c r="CC154" s="200"/>
      <c r="CD154" s="200"/>
      <c r="CE154" s="200"/>
      <c r="CF154" s="200"/>
      <c r="CG154" s="200"/>
      <c r="CH154" s="200"/>
      <c r="CI154" s="200"/>
      <c r="CJ154" s="200"/>
      <c r="CK154" s="200"/>
      <c r="CL154" s="200"/>
      <c r="CM154" s="200"/>
      <c r="CN154" s="200"/>
      <c r="CO154" s="200"/>
      <c r="CP154" s="200"/>
      <c r="CQ154" s="200"/>
      <c r="CR154" s="200"/>
      <c r="CS154" s="200"/>
      <c r="CT154" s="200"/>
      <c r="CU154" s="200"/>
      <c r="CV154" s="200"/>
      <c r="CW154" s="200"/>
      <c r="CX154" s="200"/>
      <c r="CY154" s="200"/>
      <c r="CZ154" s="200"/>
      <c r="DA154" s="200"/>
      <c r="DB154" s="200"/>
      <c r="DC154" s="200"/>
      <c r="DD154" s="200"/>
      <c r="DE154" s="200"/>
      <c r="DF154" s="200"/>
      <c r="DG154" s="200"/>
      <c r="DH154" s="200"/>
      <c r="DI154" s="200"/>
      <c r="DJ154" s="200"/>
      <c r="DK154" s="200"/>
      <c r="DL154" s="200"/>
      <c r="DM154" s="200"/>
      <c r="DN154" s="200"/>
      <c r="DO154" s="200"/>
      <c r="DP154" s="200"/>
      <c r="DQ154" s="200"/>
      <c r="DR154" s="200"/>
      <c r="DS154" s="200"/>
      <c r="DT154" s="200"/>
      <c r="DU154" s="200"/>
      <c r="DV154" s="200"/>
      <c r="DW154" s="200"/>
      <c r="DX154" s="200"/>
      <c r="DY154" s="200"/>
      <c r="DZ154" s="200"/>
      <c r="EA154" s="200"/>
      <c r="EB154" s="200"/>
      <c r="EC154" s="200"/>
      <c r="ED154" s="200"/>
      <c r="EE154" s="200"/>
      <c r="EF154" s="200"/>
      <c r="EG154" s="200"/>
      <c r="EH154" s="200"/>
      <c r="EI154" s="200"/>
      <c r="EJ154" s="200"/>
      <c r="EK154" s="200"/>
      <c r="EL154" s="200"/>
      <c r="EM154" s="200"/>
      <c r="EN154" s="200"/>
      <c r="EO154" s="200"/>
      <c r="EP154" s="200"/>
      <c r="EQ154" s="200"/>
      <c r="ER154" s="200"/>
      <c r="ES154" s="200"/>
      <c r="ET154" s="200"/>
      <c r="EU154" s="200"/>
      <c r="EV154" s="200"/>
      <c r="EW154" s="200"/>
      <c r="EX154" s="200"/>
      <c r="EY154" s="200"/>
      <c r="EZ154" s="200"/>
      <c r="FA154" s="200"/>
      <c r="FB154" s="200"/>
      <c r="FC154" s="200"/>
      <c r="FD154" s="200"/>
      <c r="FE154" s="200"/>
      <c r="FF154" s="200"/>
      <c r="FG154" s="200"/>
      <c r="FH154" s="200"/>
      <c r="FI154" s="200"/>
      <c r="FJ154" s="200"/>
      <c r="FK154" s="200"/>
      <c r="FL154" s="200"/>
      <c r="FM154" s="200"/>
      <c r="FN154" s="200"/>
      <c r="FO154" s="200"/>
      <c r="FP154" s="200"/>
      <c r="FQ154" s="200"/>
      <c r="FR154" s="200"/>
      <c r="FS154" s="200"/>
      <c r="FT154" s="200"/>
      <c r="FU154" s="200"/>
      <c r="FV154" s="200"/>
      <c r="FW154" s="200"/>
      <c r="FX154" s="200"/>
      <c r="FY154" s="200"/>
      <c r="FZ154" s="200"/>
      <c r="GA154" s="200"/>
      <c r="GB154" s="200"/>
      <c r="GC154" s="200"/>
      <c r="GD154" s="200"/>
      <c r="GE154" s="200"/>
      <c r="GF154" s="200"/>
      <c r="GG154" s="200"/>
      <c r="GH154" s="200"/>
      <c r="GI154" s="200"/>
      <c r="GJ154" s="200"/>
      <c r="GK154" s="200"/>
      <c r="GL154" s="200"/>
      <c r="GM154" s="200"/>
      <c r="GN154" s="200"/>
      <c r="GO154" s="200"/>
      <c r="GP154" s="200"/>
      <c r="GQ154" s="200"/>
      <c r="GR154" s="200"/>
      <c r="GS154" s="200"/>
      <c r="GT154" s="200"/>
      <c r="GU154" s="200"/>
      <c r="GV154" s="200"/>
      <c r="GW154" s="200"/>
      <c r="GX154" s="200"/>
      <c r="GY154" s="200"/>
      <c r="GZ154" s="200"/>
      <c r="HA154" s="200"/>
      <c r="HB154" s="200"/>
      <c r="HC154" s="200"/>
      <c r="HD154" s="200"/>
      <c r="HE154" s="200"/>
      <c r="HF154" s="200"/>
      <c r="HG154" s="200"/>
      <c r="HH154" s="200"/>
      <c r="HI154" s="200"/>
      <c r="HJ154" s="200"/>
      <c r="HK154" s="200"/>
      <c r="HL154" s="200"/>
      <c r="HM154" s="200"/>
      <c r="HN154" s="200"/>
      <c r="HO154" s="200"/>
      <c r="HP154" s="200"/>
      <c r="HQ154" s="200"/>
      <c r="HR154" s="200"/>
      <c r="HS154" s="200"/>
      <c r="HT154" s="200"/>
      <c r="HU154" s="200"/>
      <c r="HV154" s="200"/>
      <c r="HW154" s="200"/>
      <c r="HX154" s="200"/>
      <c r="HY154" s="200"/>
      <c r="HZ154" s="200"/>
      <c r="IA154" s="200"/>
      <c r="IB154" s="200"/>
      <c r="IC154" s="200"/>
      <c r="ID154" s="200"/>
      <c r="IE154" s="200"/>
      <c r="IF154" s="200"/>
      <c r="IG154" s="200"/>
      <c r="IH154" s="200"/>
      <c r="II154" s="200"/>
      <c r="IJ154" s="200"/>
      <c r="IK154" s="200"/>
      <c r="IL154" s="200"/>
      <c r="IM154" s="200"/>
      <c r="IN154" s="200"/>
      <c r="IO154" s="200"/>
      <c r="IP154" s="200"/>
      <c r="IQ154" s="200"/>
      <c r="IR154" s="200"/>
      <c r="IS154" s="200"/>
      <c r="IT154" s="200"/>
      <c r="IU154" s="200"/>
      <c r="IV154" s="200"/>
      <c r="IW154" s="200"/>
      <c r="IX154" s="200"/>
      <c r="IY154" s="200"/>
      <c r="IZ154" s="200"/>
      <c r="JA154" s="200"/>
      <c r="JB154" s="200"/>
      <c r="JC154" s="200"/>
      <c r="JD154" s="200"/>
      <c r="JE154" s="200"/>
      <c r="JF154" s="200"/>
      <c r="JG154" s="200"/>
      <c r="JH154" s="200"/>
      <c r="JI154" s="200"/>
      <c r="JJ154" s="200"/>
      <c r="JK154" s="200"/>
      <c r="JL154" s="200"/>
      <c r="JM154" s="200"/>
      <c r="JN154" s="200"/>
      <c r="JO154" s="200"/>
      <c r="JP154" s="200"/>
      <c r="JQ154" s="200"/>
      <c r="JR154" s="200"/>
      <c r="JS154" s="200"/>
      <c r="JT154" s="200"/>
      <c r="JU154" s="200"/>
      <c r="JV154" s="200"/>
      <c r="JW154" s="200"/>
      <c r="JX154" s="200"/>
      <c r="JY154" s="200"/>
      <c r="JZ154" s="200"/>
      <c r="KA154" s="200"/>
      <c r="KB154" s="200"/>
      <c r="KC154" s="200"/>
      <c r="KD154" s="200"/>
      <c r="KE154" s="200"/>
      <c r="KF154" s="200"/>
      <c r="KG154" s="200"/>
      <c r="KH154" s="200"/>
      <c r="KI154" s="200"/>
      <c r="KJ154" s="200"/>
      <c r="KK154" s="200"/>
      <c r="KL154" s="200"/>
      <c r="KM154" s="200"/>
      <c r="KN154" s="200"/>
      <c r="KO154" s="200"/>
      <c r="KP154" s="200"/>
      <c r="KQ154" s="200"/>
      <c r="KR154" s="200"/>
      <c r="KS154" s="200"/>
      <c r="KT154" s="200"/>
      <c r="KU154" s="200"/>
      <c r="KV154" s="200"/>
      <c r="KW154" s="200"/>
      <c r="KX154" s="200"/>
      <c r="KY154" s="200"/>
      <c r="KZ154" s="200"/>
      <c r="LA154" s="200"/>
      <c r="LB154" s="200"/>
      <c r="LC154" s="200"/>
      <c r="LD154" s="200"/>
      <c r="LE154" s="200"/>
      <c r="LF154" s="200"/>
      <c r="LG154" s="200"/>
      <c r="LH154" s="200"/>
      <c r="LI154" s="200"/>
      <c r="LJ154" s="200"/>
      <c r="LK154" s="200"/>
      <c r="LL154" s="200"/>
      <c r="LM154" s="200"/>
      <c r="LN154" s="200"/>
      <c r="LO154" s="200"/>
      <c r="LP154" s="200"/>
      <c r="LQ154" s="200"/>
      <c r="LR154" s="200"/>
      <c r="LS154" s="200"/>
      <c r="LT154" s="200"/>
      <c r="LU154" s="200"/>
      <c r="LV154" s="200"/>
      <c r="LW154" s="200"/>
      <c r="LX154" s="200"/>
      <c r="LY154" s="200"/>
      <c r="LZ154" s="200"/>
      <c r="MA154" s="200"/>
      <c r="MB154" s="200"/>
      <c r="MC154" s="200"/>
      <c r="MD154" s="200"/>
      <c r="ME154" s="200"/>
      <c r="MF154" s="200"/>
      <c r="MG154" s="200"/>
      <c r="MH154" s="200"/>
      <c r="MI154" s="200"/>
      <c r="MJ154" s="200"/>
      <c r="MK154" s="200"/>
      <c r="ML154" s="200"/>
      <c r="MM154" s="200"/>
      <c r="MN154" s="200"/>
      <c r="MO154" s="200"/>
      <c r="MP154" s="200"/>
      <c r="MQ154" s="200"/>
      <c r="MR154" s="200"/>
      <c r="MS154" s="200"/>
      <c r="MT154" s="200"/>
      <c r="MU154" s="200"/>
      <c r="MV154" s="200"/>
      <c r="MW154" s="200"/>
      <c r="MX154" s="200"/>
      <c r="MY154" s="200"/>
      <c r="MZ154" s="200"/>
      <c r="NA154" s="200"/>
      <c r="NB154" s="200"/>
      <c r="NC154" s="200"/>
      <c r="ND154" s="200"/>
      <c r="NE154" s="200"/>
      <c r="NF154" s="200"/>
      <c r="NG154" s="200"/>
      <c r="NH154" s="200"/>
      <c r="NI154" s="200"/>
      <c r="NJ154" s="200"/>
      <c r="NK154" s="200"/>
      <c r="NL154" s="200"/>
      <c r="NM154" s="200"/>
      <c r="NN154" s="200"/>
      <c r="NO154" s="200"/>
      <c r="NP154" s="200"/>
      <c r="NQ154" s="200"/>
      <c r="NR154" s="200"/>
      <c r="NS154" s="200"/>
      <c r="NT154" s="200"/>
      <c r="NU154" s="200"/>
      <c r="NV154" s="200"/>
      <c r="NW154" s="200"/>
      <c r="NX154" s="200"/>
      <c r="NY154" s="200"/>
      <c r="NZ154" s="200"/>
      <c r="OA154" s="200"/>
      <c r="OB154" s="200"/>
      <c r="OC154" s="200"/>
      <c r="OD154" s="200"/>
      <c r="OE154" s="200"/>
      <c r="OF154" s="200"/>
      <c r="OG154" s="200"/>
      <c r="OH154" s="200"/>
      <c r="OI154" s="200"/>
      <c r="OJ154" s="200"/>
      <c r="OK154" s="200"/>
      <c r="OL154" s="200"/>
      <c r="OM154" s="200"/>
      <c r="ON154" s="200"/>
      <c r="OO154" s="200"/>
      <c r="OP154" s="200"/>
      <c r="OQ154" s="200"/>
      <c r="OR154" s="200"/>
      <c r="OS154" s="200"/>
      <c r="OT154" s="200"/>
      <c r="OU154" s="200"/>
      <c r="OV154" s="200"/>
      <c r="OW154" s="200"/>
      <c r="OX154" s="200"/>
      <c r="OY154" s="200"/>
      <c r="OZ154" s="200"/>
      <c r="PA154" s="200"/>
      <c r="PB154" s="200"/>
      <c r="PC154" s="200"/>
      <c r="PD154" s="200"/>
      <c r="PE154" s="200"/>
      <c r="PF154" s="200"/>
      <c r="PG154" s="202"/>
    </row>
    <row r="155" ht="15.75" customHeight="1">
      <c r="B155" s="203">
        <f t="shared" si="4"/>
        <v>137</v>
      </c>
      <c r="C155" s="204" t="str">
        <f t="shared" si="5"/>
        <v/>
      </c>
      <c r="D155" s="217"/>
      <c r="E155" s="206"/>
      <c r="F155" s="217"/>
      <c r="G155" s="218"/>
      <c r="H155" s="225"/>
      <c r="I155" s="210" t="str">
        <f>IF(ISBLANK(H155),"",
IF(EXACT($J$15,"x"),
WORKDAY(G155,H155-1,Feiertage!$B$6:$B$23),G155+H155-1))</f>
        <v/>
      </c>
      <c r="J155" s="220"/>
      <c r="K155" s="221"/>
      <c r="L155" s="222"/>
      <c r="M155" s="223"/>
      <c r="N155" s="223"/>
      <c r="O155" s="223"/>
      <c r="P155" s="197" t="str">
        <f>IF(ISBLANK(O155),"",
VLOOKUP(O155,Ressourcen!$C$8:$I$25,6,FALSE)-VLOOKUP(O155,Ressourcen!$C$8:$I$25,7,FALSE))</f>
        <v/>
      </c>
      <c r="Q155" s="224"/>
      <c r="R155" s="199"/>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200"/>
      <c r="BG155" s="200"/>
      <c r="BH155" s="200"/>
      <c r="BI155" s="200"/>
      <c r="BJ155" s="200"/>
      <c r="BK155" s="200"/>
      <c r="BL155" s="200"/>
      <c r="BM155" s="200"/>
      <c r="BN155" s="200"/>
      <c r="BO155" s="200"/>
      <c r="BP155" s="200"/>
      <c r="BQ155" s="200"/>
      <c r="BR155" s="200"/>
      <c r="BS155" s="200"/>
      <c r="BT155" s="200"/>
      <c r="BU155" s="200"/>
      <c r="BV155" s="200"/>
      <c r="BW155" s="200"/>
      <c r="BX155" s="200"/>
      <c r="BY155" s="200"/>
      <c r="BZ155" s="200"/>
      <c r="CA155" s="200"/>
      <c r="CB155" s="200"/>
      <c r="CC155" s="200"/>
      <c r="CD155" s="200"/>
      <c r="CE155" s="200"/>
      <c r="CF155" s="200"/>
      <c r="CG155" s="200"/>
      <c r="CH155" s="200"/>
      <c r="CI155" s="200"/>
      <c r="CJ155" s="200"/>
      <c r="CK155" s="200"/>
      <c r="CL155" s="200"/>
      <c r="CM155" s="200"/>
      <c r="CN155" s="200"/>
      <c r="CO155" s="200"/>
      <c r="CP155" s="200"/>
      <c r="CQ155" s="200"/>
      <c r="CR155" s="200"/>
      <c r="CS155" s="200"/>
      <c r="CT155" s="200"/>
      <c r="CU155" s="200"/>
      <c r="CV155" s="200"/>
      <c r="CW155" s="200"/>
      <c r="CX155" s="200"/>
      <c r="CY155" s="200"/>
      <c r="CZ155" s="200"/>
      <c r="DA155" s="200"/>
      <c r="DB155" s="200"/>
      <c r="DC155" s="200"/>
      <c r="DD155" s="200"/>
      <c r="DE155" s="200"/>
      <c r="DF155" s="200"/>
      <c r="DG155" s="200"/>
      <c r="DH155" s="200"/>
      <c r="DI155" s="200"/>
      <c r="DJ155" s="200"/>
      <c r="DK155" s="200"/>
      <c r="DL155" s="200"/>
      <c r="DM155" s="200"/>
      <c r="DN155" s="200"/>
      <c r="DO155" s="200"/>
      <c r="DP155" s="200"/>
      <c r="DQ155" s="200"/>
      <c r="DR155" s="200"/>
      <c r="DS155" s="200"/>
      <c r="DT155" s="200"/>
      <c r="DU155" s="200"/>
      <c r="DV155" s="200"/>
      <c r="DW155" s="200"/>
      <c r="DX155" s="200"/>
      <c r="DY155" s="200"/>
      <c r="DZ155" s="200"/>
      <c r="EA155" s="200"/>
      <c r="EB155" s="200"/>
      <c r="EC155" s="200"/>
      <c r="ED155" s="200"/>
      <c r="EE155" s="200"/>
      <c r="EF155" s="200"/>
      <c r="EG155" s="200"/>
      <c r="EH155" s="200"/>
      <c r="EI155" s="200"/>
      <c r="EJ155" s="200"/>
      <c r="EK155" s="200"/>
      <c r="EL155" s="200"/>
      <c r="EM155" s="200"/>
      <c r="EN155" s="200"/>
      <c r="EO155" s="200"/>
      <c r="EP155" s="200"/>
      <c r="EQ155" s="200"/>
      <c r="ER155" s="200"/>
      <c r="ES155" s="200"/>
      <c r="ET155" s="200"/>
      <c r="EU155" s="200"/>
      <c r="EV155" s="200"/>
      <c r="EW155" s="200"/>
      <c r="EX155" s="200"/>
      <c r="EY155" s="200"/>
      <c r="EZ155" s="200"/>
      <c r="FA155" s="200"/>
      <c r="FB155" s="200"/>
      <c r="FC155" s="200"/>
      <c r="FD155" s="200"/>
      <c r="FE155" s="200"/>
      <c r="FF155" s="200"/>
      <c r="FG155" s="200"/>
      <c r="FH155" s="200"/>
      <c r="FI155" s="200"/>
      <c r="FJ155" s="200"/>
      <c r="FK155" s="200"/>
      <c r="FL155" s="200"/>
      <c r="FM155" s="200"/>
      <c r="FN155" s="200"/>
      <c r="FO155" s="200"/>
      <c r="FP155" s="200"/>
      <c r="FQ155" s="200"/>
      <c r="FR155" s="200"/>
      <c r="FS155" s="200"/>
      <c r="FT155" s="200"/>
      <c r="FU155" s="200"/>
      <c r="FV155" s="200"/>
      <c r="FW155" s="200"/>
      <c r="FX155" s="200"/>
      <c r="FY155" s="200"/>
      <c r="FZ155" s="200"/>
      <c r="GA155" s="200"/>
      <c r="GB155" s="200"/>
      <c r="GC155" s="200"/>
      <c r="GD155" s="200"/>
      <c r="GE155" s="200"/>
      <c r="GF155" s="200"/>
      <c r="GG155" s="200"/>
      <c r="GH155" s="200"/>
      <c r="GI155" s="200"/>
      <c r="GJ155" s="200"/>
      <c r="GK155" s="200"/>
      <c r="GL155" s="200"/>
      <c r="GM155" s="200"/>
      <c r="GN155" s="200"/>
      <c r="GO155" s="200"/>
      <c r="GP155" s="200"/>
      <c r="GQ155" s="200"/>
      <c r="GR155" s="200"/>
      <c r="GS155" s="200"/>
      <c r="GT155" s="200"/>
      <c r="GU155" s="200"/>
      <c r="GV155" s="200"/>
      <c r="GW155" s="200"/>
      <c r="GX155" s="200"/>
      <c r="GY155" s="200"/>
      <c r="GZ155" s="200"/>
      <c r="HA155" s="200"/>
      <c r="HB155" s="200"/>
      <c r="HC155" s="200"/>
      <c r="HD155" s="200"/>
      <c r="HE155" s="200"/>
      <c r="HF155" s="200"/>
      <c r="HG155" s="200"/>
      <c r="HH155" s="200"/>
      <c r="HI155" s="200"/>
      <c r="HJ155" s="200"/>
      <c r="HK155" s="200"/>
      <c r="HL155" s="200"/>
      <c r="HM155" s="200"/>
      <c r="HN155" s="200"/>
      <c r="HO155" s="200"/>
      <c r="HP155" s="200"/>
      <c r="HQ155" s="200"/>
      <c r="HR155" s="200"/>
      <c r="HS155" s="200"/>
      <c r="HT155" s="200"/>
      <c r="HU155" s="200"/>
      <c r="HV155" s="200"/>
      <c r="HW155" s="200"/>
      <c r="HX155" s="200"/>
      <c r="HY155" s="200"/>
      <c r="HZ155" s="200"/>
      <c r="IA155" s="200"/>
      <c r="IB155" s="200"/>
      <c r="IC155" s="200"/>
      <c r="ID155" s="200"/>
      <c r="IE155" s="200"/>
      <c r="IF155" s="200"/>
      <c r="IG155" s="200"/>
      <c r="IH155" s="200"/>
      <c r="II155" s="200"/>
      <c r="IJ155" s="200"/>
      <c r="IK155" s="200"/>
      <c r="IL155" s="200"/>
      <c r="IM155" s="200"/>
      <c r="IN155" s="200"/>
      <c r="IO155" s="200"/>
      <c r="IP155" s="200"/>
      <c r="IQ155" s="200"/>
      <c r="IR155" s="200"/>
      <c r="IS155" s="200"/>
      <c r="IT155" s="200"/>
      <c r="IU155" s="200"/>
      <c r="IV155" s="200"/>
      <c r="IW155" s="200"/>
      <c r="IX155" s="200"/>
      <c r="IY155" s="200"/>
      <c r="IZ155" s="200"/>
      <c r="JA155" s="200"/>
      <c r="JB155" s="200"/>
      <c r="JC155" s="200"/>
      <c r="JD155" s="200"/>
      <c r="JE155" s="200"/>
      <c r="JF155" s="200"/>
      <c r="JG155" s="200"/>
      <c r="JH155" s="200"/>
      <c r="JI155" s="200"/>
      <c r="JJ155" s="200"/>
      <c r="JK155" s="200"/>
      <c r="JL155" s="200"/>
      <c r="JM155" s="200"/>
      <c r="JN155" s="200"/>
      <c r="JO155" s="200"/>
      <c r="JP155" s="200"/>
      <c r="JQ155" s="200"/>
      <c r="JR155" s="200"/>
      <c r="JS155" s="200"/>
      <c r="JT155" s="200"/>
      <c r="JU155" s="200"/>
      <c r="JV155" s="200"/>
      <c r="JW155" s="200"/>
      <c r="JX155" s="200"/>
      <c r="JY155" s="200"/>
      <c r="JZ155" s="200"/>
      <c r="KA155" s="200"/>
      <c r="KB155" s="200"/>
      <c r="KC155" s="200"/>
      <c r="KD155" s="200"/>
      <c r="KE155" s="200"/>
      <c r="KF155" s="200"/>
      <c r="KG155" s="200"/>
      <c r="KH155" s="200"/>
      <c r="KI155" s="200"/>
      <c r="KJ155" s="200"/>
      <c r="KK155" s="200"/>
      <c r="KL155" s="200"/>
      <c r="KM155" s="200"/>
      <c r="KN155" s="200"/>
      <c r="KO155" s="200"/>
      <c r="KP155" s="200"/>
      <c r="KQ155" s="200"/>
      <c r="KR155" s="200"/>
      <c r="KS155" s="200"/>
      <c r="KT155" s="200"/>
      <c r="KU155" s="200"/>
      <c r="KV155" s="200"/>
      <c r="KW155" s="200"/>
      <c r="KX155" s="200"/>
      <c r="KY155" s="200"/>
      <c r="KZ155" s="200"/>
      <c r="LA155" s="200"/>
      <c r="LB155" s="200"/>
      <c r="LC155" s="200"/>
      <c r="LD155" s="200"/>
      <c r="LE155" s="200"/>
      <c r="LF155" s="200"/>
      <c r="LG155" s="200"/>
      <c r="LH155" s="200"/>
      <c r="LI155" s="200"/>
      <c r="LJ155" s="200"/>
      <c r="LK155" s="200"/>
      <c r="LL155" s="200"/>
      <c r="LM155" s="200"/>
      <c r="LN155" s="200"/>
      <c r="LO155" s="200"/>
      <c r="LP155" s="200"/>
      <c r="LQ155" s="200"/>
      <c r="LR155" s="200"/>
      <c r="LS155" s="200"/>
      <c r="LT155" s="200"/>
      <c r="LU155" s="200"/>
      <c r="LV155" s="200"/>
      <c r="LW155" s="200"/>
      <c r="LX155" s="200"/>
      <c r="LY155" s="200"/>
      <c r="LZ155" s="200"/>
      <c r="MA155" s="200"/>
      <c r="MB155" s="200"/>
      <c r="MC155" s="200"/>
      <c r="MD155" s="200"/>
      <c r="ME155" s="200"/>
      <c r="MF155" s="200"/>
      <c r="MG155" s="200"/>
      <c r="MH155" s="200"/>
      <c r="MI155" s="200"/>
      <c r="MJ155" s="200"/>
      <c r="MK155" s="200"/>
      <c r="ML155" s="200"/>
      <c r="MM155" s="200"/>
      <c r="MN155" s="200"/>
      <c r="MO155" s="200"/>
      <c r="MP155" s="200"/>
      <c r="MQ155" s="200"/>
      <c r="MR155" s="200"/>
      <c r="MS155" s="200"/>
      <c r="MT155" s="200"/>
      <c r="MU155" s="200"/>
      <c r="MV155" s="200"/>
      <c r="MW155" s="200"/>
      <c r="MX155" s="200"/>
      <c r="MY155" s="200"/>
      <c r="MZ155" s="200"/>
      <c r="NA155" s="200"/>
      <c r="NB155" s="200"/>
      <c r="NC155" s="200"/>
      <c r="ND155" s="200"/>
      <c r="NE155" s="200"/>
      <c r="NF155" s="200"/>
      <c r="NG155" s="200"/>
      <c r="NH155" s="200"/>
      <c r="NI155" s="200"/>
      <c r="NJ155" s="200"/>
      <c r="NK155" s="200"/>
      <c r="NL155" s="200"/>
      <c r="NM155" s="200"/>
      <c r="NN155" s="200"/>
      <c r="NO155" s="200"/>
      <c r="NP155" s="200"/>
      <c r="NQ155" s="200"/>
      <c r="NR155" s="200"/>
      <c r="NS155" s="200"/>
      <c r="NT155" s="200"/>
      <c r="NU155" s="200"/>
      <c r="NV155" s="200"/>
      <c r="NW155" s="200"/>
      <c r="NX155" s="200"/>
      <c r="NY155" s="200"/>
      <c r="NZ155" s="200"/>
      <c r="OA155" s="200"/>
      <c r="OB155" s="200"/>
      <c r="OC155" s="200"/>
      <c r="OD155" s="200"/>
      <c r="OE155" s="200"/>
      <c r="OF155" s="200"/>
      <c r="OG155" s="200"/>
      <c r="OH155" s="200"/>
      <c r="OI155" s="200"/>
      <c r="OJ155" s="200"/>
      <c r="OK155" s="200"/>
      <c r="OL155" s="200"/>
      <c r="OM155" s="200"/>
      <c r="ON155" s="200"/>
      <c r="OO155" s="200"/>
      <c r="OP155" s="200"/>
      <c r="OQ155" s="200"/>
      <c r="OR155" s="200"/>
      <c r="OS155" s="200"/>
      <c r="OT155" s="200"/>
      <c r="OU155" s="200"/>
      <c r="OV155" s="200"/>
      <c r="OW155" s="200"/>
      <c r="OX155" s="200"/>
      <c r="OY155" s="200"/>
      <c r="OZ155" s="200"/>
      <c r="PA155" s="200"/>
      <c r="PB155" s="200"/>
      <c r="PC155" s="200"/>
      <c r="PD155" s="200"/>
      <c r="PE155" s="200"/>
      <c r="PF155" s="200"/>
      <c r="PG155" s="202"/>
    </row>
    <row r="156" ht="15.75" customHeight="1">
      <c r="B156" s="203">
        <f t="shared" si="4"/>
        <v>138</v>
      </c>
      <c r="C156" s="204" t="str">
        <f t="shared" si="5"/>
        <v/>
      </c>
      <c r="D156" s="217"/>
      <c r="E156" s="206"/>
      <c r="F156" s="207"/>
      <c r="G156" s="218"/>
      <c r="H156" s="225"/>
      <c r="I156" s="210" t="str">
        <f>IF(ISBLANK(H156),"",
IF(EXACT($J$15,"x"),
WORKDAY(G156,H156-1,Feiertage!$B$6:$B$23),G156+H156-1))</f>
        <v/>
      </c>
      <c r="J156" s="220"/>
      <c r="K156" s="221"/>
      <c r="L156" s="222"/>
      <c r="M156" s="223"/>
      <c r="N156" s="223"/>
      <c r="O156" s="223"/>
      <c r="P156" s="197" t="str">
        <f>IF(ISBLANK(O156),"",
VLOOKUP(O156,Ressourcen!$C$8:$I$25,6,FALSE)-VLOOKUP(O156,Ressourcen!$C$8:$I$25,7,FALSE))</f>
        <v/>
      </c>
      <c r="Q156" s="224"/>
      <c r="R156" s="199"/>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c r="BF156" s="200"/>
      <c r="BG156" s="200"/>
      <c r="BH156" s="200"/>
      <c r="BI156" s="200"/>
      <c r="BJ156" s="200"/>
      <c r="BK156" s="200"/>
      <c r="BL156" s="200"/>
      <c r="BM156" s="200"/>
      <c r="BN156" s="200"/>
      <c r="BO156" s="200"/>
      <c r="BP156" s="200"/>
      <c r="BQ156" s="200"/>
      <c r="BR156" s="200"/>
      <c r="BS156" s="200"/>
      <c r="BT156" s="200"/>
      <c r="BU156" s="200"/>
      <c r="BV156" s="200"/>
      <c r="BW156" s="200"/>
      <c r="BX156" s="200"/>
      <c r="BY156" s="200"/>
      <c r="BZ156" s="200"/>
      <c r="CA156" s="200"/>
      <c r="CB156" s="200"/>
      <c r="CC156" s="200"/>
      <c r="CD156" s="200"/>
      <c r="CE156" s="200"/>
      <c r="CF156" s="200"/>
      <c r="CG156" s="200"/>
      <c r="CH156" s="200"/>
      <c r="CI156" s="200"/>
      <c r="CJ156" s="200"/>
      <c r="CK156" s="200"/>
      <c r="CL156" s="200"/>
      <c r="CM156" s="200"/>
      <c r="CN156" s="200"/>
      <c r="CO156" s="200"/>
      <c r="CP156" s="200"/>
      <c r="CQ156" s="200"/>
      <c r="CR156" s="200"/>
      <c r="CS156" s="200"/>
      <c r="CT156" s="200"/>
      <c r="CU156" s="200"/>
      <c r="CV156" s="200"/>
      <c r="CW156" s="200"/>
      <c r="CX156" s="200"/>
      <c r="CY156" s="200"/>
      <c r="CZ156" s="200"/>
      <c r="DA156" s="200"/>
      <c r="DB156" s="200"/>
      <c r="DC156" s="200"/>
      <c r="DD156" s="200"/>
      <c r="DE156" s="200"/>
      <c r="DF156" s="200"/>
      <c r="DG156" s="200"/>
      <c r="DH156" s="200"/>
      <c r="DI156" s="200"/>
      <c r="DJ156" s="200"/>
      <c r="DK156" s="200"/>
      <c r="DL156" s="200"/>
      <c r="DM156" s="200"/>
      <c r="DN156" s="200"/>
      <c r="DO156" s="200"/>
      <c r="DP156" s="200"/>
      <c r="DQ156" s="200"/>
      <c r="DR156" s="200"/>
      <c r="DS156" s="200"/>
      <c r="DT156" s="200"/>
      <c r="DU156" s="200"/>
      <c r="DV156" s="200"/>
      <c r="DW156" s="200"/>
      <c r="DX156" s="200"/>
      <c r="DY156" s="200"/>
      <c r="DZ156" s="200"/>
      <c r="EA156" s="200"/>
      <c r="EB156" s="200"/>
      <c r="EC156" s="200"/>
      <c r="ED156" s="200"/>
      <c r="EE156" s="200"/>
      <c r="EF156" s="200"/>
      <c r="EG156" s="200"/>
      <c r="EH156" s="200"/>
      <c r="EI156" s="200"/>
      <c r="EJ156" s="200"/>
      <c r="EK156" s="200"/>
      <c r="EL156" s="200"/>
      <c r="EM156" s="200"/>
      <c r="EN156" s="200"/>
      <c r="EO156" s="200"/>
      <c r="EP156" s="200"/>
      <c r="EQ156" s="200"/>
      <c r="ER156" s="200"/>
      <c r="ES156" s="200"/>
      <c r="ET156" s="200"/>
      <c r="EU156" s="200"/>
      <c r="EV156" s="200"/>
      <c r="EW156" s="200"/>
      <c r="EX156" s="200"/>
      <c r="EY156" s="200"/>
      <c r="EZ156" s="200"/>
      <c r="FA156" s="200"/>
      <c r="FB156" s="200"/>
      <c r="FC156" s="200"/>
      <c r="FD156" s="200"/>
      <c r="FE156" s="200"/>
      <c r="FF156" s="200"/>
      <c r="FG156" s="200"/>
      <c r="FH156" s="200"/>
      <c r="FI156" s="200"/>
      <c r="FJ156" s="200"/>
      <c r="FK156" s="200"/>
      <c r="FL156" s="200"/>
      <c r="FM156" s="200"/>
      <c r="FN156" s="200"/>
      <c r="FO156" s="200"/>
      <c r="FP156" s="200"/>
      <c r="FQ156" s="200"/>
      <c r="FR156" s="200"/>
      <c r="FS156" s="200"/>
      <c r="FT156" s="200"/>
      <c r="FU156" s="200"/>
      <c r="FV156" s="200"/>
      <c r="FW156" s="200"/>
      <c r="FX156" s="200"/>
      <c r="FY156" s="200"/>
      <c r="FZ156" s="200"/>
      <c r="GA156" s="200"/>
      <c r="GB156" s="200"/>
      <c r="GC156" s="200"/>
      <c r="GD156" s="200"/>
      <c r="GE156" s="200"/>
      <c r="GF156" s="200"/>
      <c r="GG156" s="200"/>
      <c r="GH156" s="200"/>
      <c r="GI156" s="200"/>
      <c r="GJ156" s="200"/>
      <c r="GK156" s="200"/>
      <c r="GL156" s="200"/>
      <c r="GM156" s="200"/>
      <c r="GN156" s="200"/>
      <c r="GO156" s="200"/>
      <c r="GP156" s="200"/>
      <c r="GQ156" s="200"/>
      <c r="GR156" s="200"/>
      <c r="GS156" s="200"/>
      <c r="GT156" s="200"/>
      <c r="GU156" s="200"/>
      <c r="GV156" s="200"/>
      <c r="GW156" s="200"/>
      <c r="GX156" s="200"/>
      <c r="GY156" s="200"/>
      <c r="GZ156" s="200"/>
      <c r="HA156" s="200"/>
      <c r="HB156" s="200"/>
      <c r="HC156" s="200"/>
      <c r="HD156" s="200"/>
      <c r="HE156" s="200"/>
      <c r="HF156" s="200"/>
      <c r="HG156" s="200"/>
      <c r="HH156" s="200"/>
      <c r="HI156" s="200"/>
      <c r="HJ156" s="200"/>
      <c r="HK156" s="200"/>
      <c r="HL156" s="200"/>
      <c r="HM156" s="200"/>
      <c r="HN156" s="200"/>
      <c r="HO156" s="200"/>
      <c r="HP156" s="200"/>
      <c r="HQ156" s="200"/>
      <c r="HR156" s="200"/>
      <c r="HS156" s="200"/>
      <c r="HT156" s="200"/>
      <c r="HU156" s="200"/>
      <c r="HV156" s="200"/>
      <c r="HW156" s="200"/>
      <c r="HX156" s="200"/>
      <c r="HY156" s="200"/>
      <c r="HZ156" s="200"/>
      <c r="IA156" s="200"/>
      <c r="IB156" s="200"/>
      <c r="IC156" s="200"/>
      <c r="ID156" s="200"/>
      <c r="IE156" s="200"/>
      <c r="IF156" s="200"/>
      <c r="IG156" s="200"/>
      <c r="IH156" s="200"/>
      <c r="II156" s="200"/>
      <c r="IJ156" s="200"/>
      <c r="IK156" s="200"/>
      <c r="IL156" s="200"/>
      <c r="IM156" s="200"/>
      <c r="IN156" s="200"/>
      <c r="IO156" s="200"/>
      <c r="IP156" s="200"/>
      <c r="IQ156" s="200"/>
      <c r="IR156" s="200"/>
      <c r="IS156" s="200"/>
      <c r="IT156" s="200"/>
      <c r="IU156" s="200"/>
      <c r="IV156" s="200"/>
      <c r="IW156" s="200"/>
      <c r="IX156" s="200"/>
      <c r="IY156" s="200"/>
      <c r="IZ156" s="200"/>
      <c r="JA156" s="200"/>
      <c r="JB156" s="200"/>
      <c r="JC156" s="200"/>
      <c r="JD156" s="200"/>
      <c r="JE156" s="200"/>
      <c r="JF156" s="200"/>
      <c r="JG156" s="200"/>
      <c r="JH156" s="200"/>
      <c r="JI156" s="200"/>
      <c r="JJ156" s="200"/>
      <c r="JK156" s="200"/>
      <c r="JL156" s="200"/>
      <c r="JM156" s="200"/>
      <c r="JN156" s="200"/>
      <c r="JO156" s="200"/>
      <c r="JP156" s="200"/>
      <c r="JQ156" s="200"/>
      <c r="JR156" s="200"/>
      <c r="JS156" s="200"/>
      <c r="JT156" s="200"/>
      <c r="JU156" s="200"/>
      <c r="JV156" s="200"/>
      <c r="JW156" s="200"/>
      <c r="JX156" s="200"/>
      <c r="JY156" s="200"/>
      <c r="JZ156" s="200"/>
      <c r="KA156" s="200"/>
      <c r="KB156" s="200"/>
      <c r="KC156" s="200"/>
      <c r="KD156" s="200"/>
      <c r="KE156" s="200"/>
      <c r="KF156" s="200"/>
      <c r="KG156" s="200"/>
      <c r="KH156" s="200"/>
      <c r="KI156" s="200"/>
      <c r="KJ156" s="200"/>
      <c r="KK156" s="200"/>
      <c r="KL156" s="200"/>
      <c r="KM156" s="200"/>
      <c r="KN156" s="200"/>
      <c r="KO156" s="200"/>
      <c r="KP156" s="200"/>
      <c r="KQ156" s="200"/>
      <c r="KR156" s="200"/>
      <c r="KS156" s="200"/>
      <c r="KT156" s="200"/>
      <c r="KU156" s="200"/>
      <c r="KV156" s="200"/>
      <c r="KW156" s="200"/>
      <c r="KX156" s="200"/>
      <c r="KY156" s="200"/>
      <c r="KZ156" s="200"/>
      <c r="LA156" s="200"/>
      <c r="LB156" s="200"/>
      <c r="LC156" s="200"/>
      <c r="LD156" s="200"/>
      <c r="LE156" s="200"/>
      <c r="LF156" s="200"/>
      <c r="LG156" s="200"/>
      <c r="LH156" s="200"/>
      <c r="LI156" s="200"/>
      <c r="LJ156" s="200"/>
      <c r="LK156" s="200"/>
      <c r="LL156" s="200"/>
      <c r="LM156" s="200"/>
      <c r="LN156" s="200"/>
      <c r="LO156" s="200"/>
      <c r="LP156" s="200"/>
      <c r="LQ156" s="200"/>
      <c r="LR156" s="200"/>
      <c r="LS156" s="200"/>
      <c r="LT156" s="200"/>
      <c r="LU156" s="200"/>
      <c r="LV156" s="200"/>
      <c r="LW156" s="200"/>
      <c r="LX156" s="200"/>
      <c r="LY156" s="200"/>
      <c r="LZ156" s="200"/>
      <c r="MA156" s="200"/>
      <c r="MB156" s="200"/>
      <c r="MC156" s="200"/>
      <c r="MD156" s="200"/>
      <c r="ME156" s="200"/>
      <c r="MF156" s="200"/>
      <c r="MG156" s="200"/>
      <c r="MH156" s="200"/>
      <c r="MI156" s="200"/>
      <c r="MJ156" s="200"/>
      <c r="MK156" s="200"/>
      <c r="ML156" s="200"/>
      <c r="MM156" s="200"/>
      <c r="MN156" s="200"/>
      <c r="MO156" s="200"/>
      <c r="MP156" s="200"/>
      <c r="MQ156" s="200"/>
      <c r="MR156" s="200"/>
      <c r="MS156" s="200"/>
      <c r="MT156" s="200"/>
      <c r="MU156" s="200"/>
      <c r="MV156" s="200"/>
      <c r="MW156" s="200"/>
      <c r="MX156" s="200"/>
      <c r="MY156" s="200"/>
      <c r="MZ156" s="200"/>
      <c r="NA156" s="200"/>
      <c r="NB156" s="200"/>
      <c r="NC156" s="200"/>
      <c r="ND156" s="200"/>
      <c r="NE156" s="200"/>
      <c r="NF156" s="200"/>
      <c r="NG156" s="200"/>
      <c r="NH156" s="200"/>
      <c r="NI156" s="200"/>
      <c r="NJ156" s="200"/>
      <c r="NK156" s="200"/>
      <c r="NL156" s="200"/>
      <c r="NM156" s="200"/>
      <c r="NN156" s="200"/>
      <c r="NO156" s="200"/>
      <c r="NP156" s="200"/>
      <c r="NQ156" s="200"/>
      <c r="NR156" s="200"/>
      <c r="NS156" s="200"/>
      <c r="NT156" s="200"/>
      <c r="NU156" s="200"/>
      <c r="NV156" s="200"/>
      <c r="NW156" s="200"/>
      <c r="NX156" s="200"/>
      <c r="NY156" s="200"/>
      <c r="NZ156" s="200"/>
      <c r="OA156" s="200"/>
      <c r="OB156" s="200"/>
      <c r="OC156" s="200"/>
      <c r="OD156" s="200"/>
      <c r="OE156" s="200"/>
      <c r="OF156" s="200"/>
      <c r="OG156" s="200"/>
      <c r="OH156" s="200"/>
      <c r="OI156" s="200"/>
      <c r="OJ156" s="200"/>
      <c r="OK156" s="200"/>
      <c r="OL156" s="200"/>
      <c r="OM156" s="200"/>
      <c r="ON156" s="200"/>
      <c r="OO156" s="200"/>
      <c r="OP156" s="200"/>
      <c r="OQ156" s="200"/>
      <c r="OR156" s="200"/>
      <c r="OS156" s="200"/>
      <c r="OT156" s="200"/>
      <c r="OU156" s="200"/>
      <c r="OV156" s="200"/>
      <c r="OW156" s="200"/>
      <c r="OX156" s="200"/>
      <c r="OY156" s="200"/>
      <c r="OZ156" s="200"/>
      <c r="PA156" s="200"/>
      <c r="PB156" s="200"/>
      <c r="PC156" s="200"/>
      <c r="PD156" s="200"/>
      <c r="PE156" s="200"/>
      <c r="PF156" s="200"/>
      <c r="PG156" s="202"/>
    </row>
    <row r="157" ht="15.75" customHeight="1">
      <c r="B157" s="203">
        <f t="shared" si="4"/>
        <v>139</v>
      </c>
      <c r="C157" s="204" t="str">
        <f t="shared" si="5"/>
        <v/>
      </c>
      <c r="D157" s="217"/>
      <c r="E157" s="206"/>
      <c r="F157" s="217"/>
      <c r="G157" s="218"/>
      <c r="H157" s="225"/>
      <c r="I157" s="210" t="str">
        <f>IF(ISBLANK(H157),"",
IF(EXACT($J$15,"x"),
WORKDAY(G157,H157-1,Feiertage!$B$6:$B$23),G157+H157-1))</f>
        <v/>
      </c>
      <c r="J157" s="220"/>
      <c r="K157" s="221"/>
      <c r="L157" s="222"/>
      <c r="M157" s="223"/>
      <c r="N157" s="223"/>
      <c r="O157" s="223"/>
      <c r="P157" s="197" t="str">
        <f>IF(ISBLANK(O157),"",
VLOOKUP(O157,Ressourcen!$C$8:$I$25,6,FALSE)-VLOOKUP(O157,Ressourcen!$C$8:$I$25,7,FALSE))</f>
        <v/>
      </c>
      <c r="Q157" s="224"/>
      <c r="R157" s="199"/>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0"/>
      <c r="CC157" s="200"/>
      <c r="CD157" s="200"/>
      <c r="CE157" s="200"/>
      <c r="CF157" s="200"/>
      <c r="CG157" s="200"/>
      <c r="CH157" s="200"/>
      <c r="CI157" s="200"/>
      <c r="CJ157" s="200"/>
      <c r="CK157" s="200"/>
      <c r="CL157" s="200"/>
      <c r="CM157" s="200"/>
      <c r="CN157" s="200"/>
      <c r="CO157" s="200"/>
      <c r="CP157" s="200"/>
      <c r="CQ157" s="200"/>
      <c r="CR157" s="200"/>
      <c r="CS157" s="200"/>
      <c r="CT157" s="200"/>
      <c r="CU157" s="200"/>
      <c r="CV157" s="200"/>
      <c r="CW157" s="200"/>
      <c r="CX157" s="200"/>
      <c r="CY157" s="200"/>
      <c r="CZ157" s="200"/>
      <c r="DA157" s="200"/>
      <c r="DB157" s="200"/>
      <c r="DC157" s="200"/>
      <c r="DD157" s="200"/>
      <c r="DE157" s="200"/>
      <c r="DF157" s="200"/>
      <c r="DG157" s="200"/>
      <c r="DH157" s="200"/>
      <c r="DI157" s="200"/>
      <c r="DJ157" s="200"/>
      <c r="DK157" s="200"/>
      <c r="DL157" s="200"/>
      <c r="DM157" s="200"/>
      <c r="DN157" s="200"/>
      <c r="DO157" s="200"/>
      <c r="DP157" s="200"/>
      <c r="DQ157" s="200"/>
      <c r="DR157" s="200"/>
      <c r="DS157" s="200"/>
      <c r="DT157" s="200"/>
      <c r="DU157" s="200"/>
      <c r="DV157" s="200"/>
      <c r="DW157" s="200"/>
      <c r="DX157" s="200"/>
      <c r="DY157" s="200"/>
      <c r="DZ157" s="200"/>
      <c r="EA157" s="200"/>
      <c r="EB157" s="200"/>
      <c r="EC157" s="200"/>
      <c r="ED157" s="200"/>
      <c r="EE157" s="200"/>
      <c r="EF157" s="200"/>
      <c r="EG157" s="200"/>
      <c r="EH157" s="200"/>
      <c r="EI157" s="200"/>
      <c r="EJ157" s="200"/>
      <c r="EK157" s="200"/>
      <c r="EL157" s="200"/>
      <c r="EM157" s="200"/>
      <c r="EN157" s="200"/>
      <c r="EO157" s="200"/>
      <c r="EP157" s="200"/>
      <c r="EQ157" s="200"/>
      <c r="ER157" s="200"/>
      <c r="ES157" s="200"/>
      <c r="ET157" s="200"/>
      <c r="EU157" s="200"/>
      <c r="EV157" s="200"/>
      <c r="EW157" s="200"/>
      <c r="EX157" s="200"/>
      <c r="EY157" s="200"/>
      <c r="EZ157" s="200"/>
      <c r="FA157" s="200"/>
      <c r="FB157" s="200"/>
      <c r="FC157" s="200"/>
      <c r="FD157" s="200"/>
      <c r="FE157" s="200"/>
      <c r="FF157" s="200"/>
      <c r="FG157" s="200"/>
      <c r="FH157" s="200"/>
      <c r="FI157" s="200"/>
      <c r="FJ157" s="200"/>
      <c r="FK157" s="200"/>
      <c r="FL157" s="200"/>
      <c r="FM157" s="200"/>
      <c r="FN157" s="200"/>
      <c r="FO157" s="200"/>
      <c r="FP157" s="200"/>
      <c r="FQ157" s="200"/>
      <c r="FR157" s="200"/>
      <c r="FS157" s="200"/>
      <c r="FT157" s="200"/>
      <c r="FU157" s="200"/>
      <c r="FV157" s="200"/>
      <c r="FW157" s="200"/>
      <c r="FX157" s="200"/>
      <c r="FY157" s="200"/>
      <c r="FZ157" s="200"/>
      <c r="GA157" s="200"/>
      <c r="GB157" s="200"/>
      <c r="GC157" s="200"/>
      <c r="GD157" s="200"/>
      <c r="GE157" s="200"/>
      <c r="GF157" s="200"/>
      <c r="GG157" s="200"/>
      <c r="GH157" s="200"/>
      <c r="GI157" s="200"/>
      <c r="GJ157" s="200"/>
      <c r="GK157" s="200"/>
      <c r="GL157" s="200"/>
      <c r="GM157" s="200"/>
      <c r="GN157" s="200"/>
      <c r="GO157" s="200"/>
      <c r="GP157" s="200"/>
      <c r="GQ157" s="200"/>
      <c r="GR157" s="200"/>
      <c r="GS157" s="200"/>
      <c r="GT157" s="200"/>
      <c r="GU157" s="200"/>
      <c r="GV157" s="200"/>
      <c r="GW157" s="200"/>
      <c r="GX157" s="200"/>
      <c r="GY157" s="200"/>
      <c r="GZ157" s="200"/>
      <c r="HA157" s="200"/>
      <c r="HB157" s="200"/>
      <c r="HC157" s="200"/>
      <c r="HD157" s="200"/>
      <c r="HE157" s="200"/>
      <c r="HF157" s="200"/>
      <c r="HG157" s="200"/>
      <c r="HH157" s="200"/>
      <c r="HI157" s="200"/>
      <c r="HJ157" s="200"/>
      <c r="HK157" s="200"/>
      <c r="HL157" s="200"/>
      <c r="HM157" s="200"/>
      <c r="HN157" s="200"/>
      <c r="HO157" s="200"/>
      <c r="HP157" s="200"/>
      <c r="HQ157" s="200"/>
      <c r="HR157" s="200"/>
      <c r="HS157" s="200"/>
      <c r="HT157" s="200"/>
      <c r="HU157" s="200"/>
      <c r="HV157" s="200"/>
      <c r="HW157" s="200"/>
      <c r="HX157" s="200"/>
      <c r="HY157" s="200"/>
      <c r="HZ157" s="200"/>
      <c r="IA157" s="200"/>
      <c r="IB157" s="200"/>
      <c r="IC157" s="200"/>
      <c r="ID157" s="200"/>
      <c r="IE157" s="200"/>
      <c r="IF157" s="200"/>
      <c r="IG157" s="200"/>
      <c r="IH157" s="200"/>
      <c r="II157" s="200"/>
      <c r="IJ157" s="200"/>
      <c r="IK157" s="200"/>
      <c r="IL157" s="200"/>
      <c r="IM157" s="200"/>
      <c r="IN157" s="200"/>
      <c r="IO157" s="200"/>
      <c r="IP157" s="200"/>
      <c r="IQ157" s="200"/>
      <c r="IR157" s="200"/>
      <c r="IS157" s="200"/>
      <c r="IT157" s="200"/>
      <c r="IU157" s="200"/>
      <c r="IV157" s="200"/>
      <c r="IW157" s="200"/>
      <c r="IX157" s="200"/>
      <c r="IY157" s="200"/>
      <c r="IZ157" s="200"/>
      <c r="JA157" s="200"/>
      <c r="JB157" s="200"/>
      <c r="JC157" s="200"/>
      <c r="JD157" s="200"/>
      <c r="JE157" s="200"/>
      <c r="JF157" s="200"/>
      <c r="JG157" s="200"/>
      <c r="JH157" s="200"/>
      <c r="JI157" s="200"/>
      <c r="JJ157" s="200"/>
      <c r="JK157" s="200"/>
      <c r="JL157" s="200"/>
      <c r="JM157" s="200"/>
      <c r="JN157" s="200"/>
      <c r="JO157" s="200"/>
      <c r="JP157" s="200"/>
      <c r="JQ157" s="200"/>
      <c r="JR157" s="200"/>
      <c r="JS157" s="200"/>
      <c r="JT157" s="200"/>
      <c r="JU157" s="200"/>
      <c r="JV157" s="200"/>
      <c r="JW157" s="200"/>
      <c r="JX157" s="200"/>
      <c r="JY157" s="200"/>
      <c r="JZ157" s="200"/>
      <c r="KA157" s="200"/>
      <c r="KB157" s="200"/>
      <c r="KC157" s="200"/>
      <c r="KD157" s="200"/>
      <c r="KE157" s="200"/>
      <c r="KF157" s="200"/>
      <c r="KG157" s="200"/>
      <c r="KH157" s="200"/>
      <c r="KI157" s="200"/>
      <c r="KJ157" s="200"/>
      <c r="KK157" s="200"/>
      <c r="KL157" s="200"/>
      <c r="KM157" s="200"/>
      <c r="KN157" s="200"/>
      <c r="KO157" s="200"/>
      <c r="KP157" s="200"/>
      <c r="KQ157" s="200"/>
      <c r="KR157" s="200"/>
      <c r="KS157" s="200"/>
      <c r="KT157" s="200"/>
      <c r="KU157" s="200"/>
      <c r="KV157" s="200"/>
      <c r="KW157" s="200"/>
      <c r="KX157" s="200"/>
      <c r="KY157" s="200"/>
      <c r="KZ157" s="200"/>
      <c r="LA157" s="200"/>
      <c r="LB157" s="200"/>
      <c r="LC157" s="200"/>
      <c r="LD157" s="200"/>
      <c r="LE157" s="200"/>
      <c r="LF157" s="200"/>
      <c r="LG157" s="200"/>
      <c r="LH157" s="200"/>
      <c r="LI157" s="200"/>
      <c r="LJ157" s="200"/>
      <c r="LK157" s="200"/>
      <c r="LL157" s="200"/>
      <c r="LM157" s="200"/>
      <c r="LN157" s="200"/>
      <c r="LO157" s="200"/>
      <c r="LP157" s="200"/>
      <c r="LQ157" s="200"/>
      <c r="LR157" s="200"/>
      <c r="LS157" s="200"/>
      <c r="LT157" s="200"/>
      <c r="LU157" s="200"/>
      <c r="LV157" s="200"/>
      <c r="LW157" s="200"/>
      <c r="LX157" s="200"/>
      <c r="LY157" s="200"/>
      <c r="LZ157" s="200"/>
      <c r="MA157" s="200"/>
      <c r="MB157" s="200"/>
      <c r="MC157" s="200"/>
      <c r="MD157" s="200"/>
      <c r="ME157" s="200"/>
      <c r="MF157" s="200"/>
      <c r="MG157" s="200"/>
      <c r="MH157" s="200"/>
      <c r="MI157" s="200"/>
      <c r="MJ157" s="200"/>
      <c r="MK157" s="200"/>
      <c r="ML157" s="200"/>
      <c r="MM157" s="200"/>
      <c r="MN157" s="200"/>
      <c r="MO157" s="200"/>
      <c r="MP157" s="200"/>
      <c r="MQ157" s="200"/>
      <c r="MR157" s="200"/>
      <c r="MS157" s="200"/>
      <c r="MT157" s="200"/>
      <c r="MU157" s="200"/>
      <c r="MV157" s="200"/>
      <c r="MW157" s="200"/>
      <c r="MX157" s="200"/>
      <c r="MY157" s="200"/>
      <c r="MZ157" s="200"/>
      <c r="NA157" s="200"/>
      <c r="NB157" s="200"/>
      <c r="NC157" s="200"/>
      <c r="ND157" s="200"/>
      <c r="NE157" s="200"/>
      <c r="NF157" s="200"/>
      <c r="NG157" s="200"/>
      <c r="NH157" s="200"/>
      <c r="NI157" s="200"/>
      <c r="NJ157" s="200"/>
      <c r="NK157" s="200"/>
      <c r="NL157" s="200"/>
      <c r="NM157" s="200"/>
      <c r="NN157" s="200"/>
      <c r="NO157" s="200"/>
      <c r="NP157" s="200"/>
      <c r="NQ157" s="200"/>
      <c r="NR157" s="200"/>
      <c r="NS157" s="200"/>
      <c r="NT157" s="200"/>
      <c r="NU157" s="200"/>
      <c r="NV157" s="200"/>
      <c r="NW157" s="200"/>
      <c r="NX157" s="200"/>
      <c r="NY157" s="200"/>
      <c r="NZ157" s="200"/>
      <c r="OA157" s="200"/>
      <c r="OB157" s="200"/>
      <c r="OC157" s="200"/>
      <c r="OD157" s="200"/>
      <c r="OE157" s="200"/>
      <c r="OF157" s="200"/>
      <c r="OG157" s="200"/>
      <c r="OH157" s="200"/>
      <c r="OI157" s="200"/>
      <c r="OJ157" s="200"/>
      <c r="OK157" s="200"/>
      <c r="OL157" s="200"/>
      <c r="OM157" s="200"/>
      <c r="ON157" s="200"/>
      <c r="OO157" s="200"/>
      <c r="OP157" s="200"/>
      <c r="OQ157" s="200"/>
      <c r="OR157" s="200"/>
      <c r="OS157" s="200"/>
      <c r="OT157" s="200"/>
      <c r="OU157" s="200"/>
      <c r="OV157" s="200"/>
      <c r="OW157" s="200"/>
      <c r="OX157" s="200"/>
      <c r="OY157" s="200"/>
      <c r="OZ157" s="200"/>
      <c r="PA157" s="200"/>
      <c r="PB157" s="200"/>
      <c r="PC157" s="200"/>
      <c r="PD157" s="200"/>
      <c r="PE157" s="200"/>
      <c r="PF157" s="200"/>
      <c r="PG157" s="202"/>
    </row>
    <row r="158" ht="15.75" customHeight="1">
      <c r="B158" s="203">
        <f t="shared" si="4"/>
        <v>140</v>
      </c>
      <c r="C158" s="204" t="str">
        <f t="shared" si="5"/>
        <v/>
      </c>
      <c r="D158" s="217"/>
      <c r="E158" s="206"/>
      <c r="F158" s="207"/>
      <c r="G158" s="218"/>
      <c r="H158" s="225"/>
      <c r="I158" s="210" t="str">
        <f>IF(ISBLANK(H158),"",
IF(EXACT($J$15,"x"),
WORKDAY(G158,H158-1,Feiertage!$B$6:$B$23),G158+H158-1))</f>
        <v/>
      </c>
      <c r="J158" s="220"/>
      <c r="K158" s="221"/>
      <c r="L158" s="222"/>
      <c r="M158" s="223"/>
      <c r="N158" s="223"/>
      <c r="O158" s="223"/>
      <c r="P158" s="197" t="str">
        <f>IF(ISBLANK(O158),"",
VLOOKUP(O158,Ressourcen!$C$8:$I$25,6,FALSE)-VLOOKUP(O158,Ressourcen!$C$8:$I$25,7,FALSE))</f>
        <v/>
      </c>
      <c r="Q158" s="224"/>
      <c r="R158" s="199"/>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c r="BY158" s="200"/>
      <c r="BZ158" s="200"/>
      <c r="CA158" s="200"/>
      <c r="CB158" s="200"/>
      <c r="CC158" s="200"/>
      <c r="CD158" s="200"/>
      <c r="CE158" s="200"/>
      <c r="CF158" s="200"/>
      <c r="CG158" s="200"/>
      <c r="CH158" s="200"/>
      <c r="CI158" s="200"/>
      <c r="CJ158" s="200"/>
      <c r="CK158" s="200"/>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200"/>
      <c r="DM158" s="200"/>
      <c r="DN158" s="200"/>
      <c r="DO158" s="200"/>
      <c r="DP158" s="200"/>
      <c r="DQ158" s="200"/>
      <c r="DR158" s="200"/>
      <c r="DS158" s="200"/>
      <c r="DT158" s="200"/>
      <c r="DU158" s="200"/>
      <c r="DV158" s="200"/>
      <c r="DW158" s="200"/>
      <c r="DX158" s="200"/>
      <c r="DY158" s="200"/>
      <c r="DZ158" s="200"/>
      <c r="EA158" s="200"/>
      <c r="EB158" s="200"/>
      <c r="EC158" s="200"/>
      <c r="ED158" s="200"/>
      <c r="EE158" s="200"/>
      <c r="EF158" s="200"/>
      <c r="EG158" s="200"/>
      <c r="EH158" s="200"/>
      <c r="EI158" s="200"/>
      <c r="EJ158" s="200"/>
      <c r="EK158" s="200"/>
      <c r="EL158" s="200"/>
      <c r="EM158" s="200"/>
      <c r="EN158" s="200"/>
      <c r="EO158" s="200"/>
      <c r="EP158" s="200"/>
      <c r="EQ158" s="200"/>
      <c r="ER158" s="200"/>
      <c r="ES158" s="200"/>
      <c r="ET158" s="200"/>
      <c r="EU158" s="200"/>
      <c r="EV158" s="200"/>
      <c r="EW158" s="200"/>
      <c r="EX158" s="200"/>
      <c r="EY158" s="200"/>
      <c r="EZ158" s="200"/>
      <c r="FA158" s="200"/>
      <c r="FB158" s="200"/>
      <c r="FC158" s="200"/>
      <c r="FD158" s="200"/>
      <c r="FE158" s="200"/>
      <c r="FF158" s="200"/>
      <c r="FG158" s="200"/>
      <c r="FH158" s="200"/>
      <c r="FI158" s="200"/>
      <c r="FJ158" s="200"/>
      <c r="FK158" s="200"/>
      <c r="FL158" s="200"/>
      <c r="FM158" s="200"/>
      <c r="FN158" s="200"/>
      <c r="FO158" s="200"/>
      <c r="FP158" s="200"/>
      <c r="FQ158" s="200"/>
      <c r="FR158" s="200"/>
      <c r="FS158" s="200"/>
      <c r="FT158" s="200"/>
      <c r="FU158" s="200"/>
      <c r="FV158" s="200"/>
      <c r="FW158" s="200"/>
      <c r="FX158" s="200"/>
      <c r="FY158" s="200"/>
      <c r="FZ158" s="200"/>
      <c r="GA158" s="200"/>
      <c r="GB158" s="200"/>
      <c r="GC158" s="200"/>
      <c r="GD158" s="200"/>
      <c r="GE158" s="200"/>
      <c r="GF158" s="200"/>
      <c r="GG158" s="200"/>
      <c r="GH158" s="200"/>
      <c r="GI158" s="200"/>
      <c r="GJ158" s="200"/>
      <c r="GK158" s="200"/>
      <c r="GL158" s="200"/>
      <c r="GM158" s="200"/>
      <c r="GN158" s="200"/>
      <c r="GO158" s="200"/>
      <c r="GP158" s="200"/>
      <c r="GQ158" s="200"/>
      <c r="GR158" s="200"/>
      <c r="GS158" s="200"/>
      <c r="GT158" s="200"/>
      <c r="GU158" s="200"/>
      <c r="GV158" s="200"/>
      <c r="GW158" s="200"/>
      <c r="GX158" s="200"/>
      <c r="GY158" s="200"/>
      <c r="GZ158" s="200"/>
      <c r="HA158" s="200"/>
      <c r="HB158" s="200"/>
      <c r="HC158" s="200"/>
      <c r="HD158" s="200"/>
      <c r="HE158" s="200"/>
      <c r="HF158" s="200"/>
      <c r="HG158" s="200"/>
      <c r="HH158" s="200"/>
      <c r="HI158" s="200"/>
      <c r="HJ158" s="200"/>
      <c r="HK158" s="200"/>
      <c r="HL158" s="200"/>
      <c r="HM158" s="200"/>
      <c r="HN158" s="200"/>
      <c r="HO158" s="200"/>
      <c r="HP158" s="200"/>
      <c r="HQ158" s="200"/>
      <c r="HR158" s="200"/>
      <c r="HS158" s="200"/>
      <c r="HT158" s="200"/>
      <c r="HU158" s="200"/>
      <c r="HV158" s="200"/>
      <c r="HW158" s="200"/>
      <c r="HX158" s="200"/>
      <c r="HY158" s="200"/>
      <c r="HZ158" s="200"/>
      <c r="IA158" s="200"/>
      <c r="IB158" s="200"/>
      <c r="IC158" s="200"/>
      <c r="ID158" s="200"/>
      <c r="IE158" s="200"/>
      <c r="IF158" s="200"/>
      <c r="IG158" s="200"/>
      <c r="IH158" s="200"/>
      <c r="II158" s="200"/>
      <c r="IJ158" s="200"/>
      <c r="IK158" s="200"/>
      <c r="IL158" s="200"/>
      <c r="IM158" s="200"/>
      <c r="IN158" s="200"/>
      <c r="IO158" s="200"/>
      <c r="IP158" s="200"/>
      <c r="IQ158" s="200"/>
      <c r="IR158" s="200"/>
      <c r="IS158" s="200"/>
      <c r="IT158" s="200"/>
      <c r="IU158" s="200"/>
      <c r="IV158" s="200"/>
      <c r="IW158" s="200"/>
      <c r="IX158" s="200"/>
      <c r="IY158" s="200"/>
      <c r="IZ158" s="200"/>
      <c r="JA158" s="200"/>
      <c r="JB158" s="200"/>
      <c r="JC158" s="200"/>
      <c r="JD158" s="200"/>
      <c r="JE158" s="200"/>
      <c r="JF158" s="200"/>
      <c r="JG158" s="200"/>
      <c r="JH158" s="200"/>
      <c r="JI158" s="200"/>
      <c r="JJ158" s="200"/>
      <c r="JK158" s="200"/>
      <c r="JL158" s="200"/>
      <c r="JM158" s="200"/>
      <c r="JN158" s="200"/>
      <c r="JO158" s="200"/>
      <c r="JP158" s="200"/>
      <c r="JQ158" s="200"/>
      <c r="JR158" s="200"/>
      <c r="JS158" s="200"/>
      <c r="JT158" s="200"/>
      <c r="JU158" s="200"/>
      <c r="JV158" s="200"/>
      <c r="JW158" s="200"/>
      <c r="JX158" s="200"/>
      <c r="JY158" s="200"/>
      <c r="JZ158" s="200"/>
      <c r="KA158" s="200"/>
      <c r="KB158" s="200"/>
      <c r="KC158" s="200"/>
      <c r="KD158" s="200"/>
      <c r="KE158" s="200"/>
      <c r="KF158" s="200"/>
      <c r="KG158" s="200"/>
      <c r="KH158" s="200"/>
      <c r="KI158" s="200"/>
      <c r="KJ158" s="200"/>
      <c r="KK158" s="200"/>
      <c r="KL158" s="200"/>
      <c r="KM158" s="200"/>
      <c r="KN158" s="200"/>
      <c r="KO158" s="200"/>
      <c r="KP158" s="200"/>
      <c r="KQ158" s="200"/>
      <c r="KR158" s="200"/>
      <c r="KS158" s="200"/>
      <c r="KT158" s="200"/>
      <c r="KU158" s="200"/>
      <c r="KV158" s="200"/>
      <c r="KW158" s="200"/>
      <c r="KX158" s="200"/>
      <c r="KY158" s="200"/>
      <c r="KZ158" s="200"/>
      <c r="LA158" s="200"/>
      <c r="LB158" s="200"/>
      <c r="LC158" s="200"/>
      <c r="LD158" s="200"/>
      <c r="LE158" s="200"/>
      <c r="LF158" s="200"/>
      <c r="LG158" s="200"/>
      <c r="LH158" s="200"/>
      <c r="LI158" s="200"/>
      <c r="LJ158" s="200"/>
      <c r="LK158" s="200"/>
      <c r="LL158" s="200"/>
      <c r="LM158" s="200"/>
      <c r="LN158" s="200"/>
      <c r="LO158" s="200"/>
      <c r="LP158" s="200"/>
      <c r="LQ158" s="200"/>
      <c r="LR158" s="200"/>
      <c r="LS158" s="200"/>
      <c r="LT158" s="200"/>
      <c r="LU158" s="200"/>
      <c r="LV158" s="200"/>
      <c r="LW158" s="200"/>
      <c r="LX158" s="200"/>
      <c r="LY158" s="200"/>
      <c r="LZ158" s="200"/>
      <c r="MA158" s="200"/>
      <c r="MB158" s="200"/>
      <c r="MC158" s="200"/>
      <c r="MD158" s="200"/>
      <c r="ME158" s="200"/>
      <c r="MF158" s="200"/>
      <c r="MG158" s="200"/>
      <c r="MH158" s="200"/>
      <c r="MI158" s="200"/>
      <c r="MJ158" s="200"/>
      <c r="MK158" s="200"/>
      <c r="ML158" s="200"/>
      <c r="MM158" s="200"/>
      <c r="MN158" s="200"/>
      <c r="MO158" s="200"/>
      <c r="MP158" s="200"/>
      <c r="MQ158" s="200"/>
      <c r="MR158" s="200"/>
      <c r="MS158" s="200"/>
      <c r="MT158" s="200"/>
      <c r="MU158" s="200"/>
      <c r="MV158" s="200"/>
      <c r="MW158" s="200"/>
      <c r="MX158" s="200"/>
      <c r="MY158" s="200"/>
      <c r="MZ158" s="200"/>
      <c r="NA158" s="200"/>
      <c r="NB158" s="200"/>
      <c r="NC158" s="200"/>
      <c r="ND158" s="200"/>
      <c r="NE158" s="200"/>
      <c r="NF158" s="200"/>
      <c r="NG158" s="200"/>
      <c r="NH158" s="200"/>
      <c r="NI158" s="200"/>
      <c r="NJ158" s="200"/>
      <c r="NK158" s="200"/>
      <c r="NL158" s="200"/>
      <c r="NM158" s="200"/>
      <c r="NN158" s="200"/>
      <c r="NO158" s="200"/>
      <c r="NP158" s="200"/>
      <c r="NQ158" s="200"/>
      <c r="NR158" s="200"/>
      <c r="NS158" s="200"/>
      <c r="NT158" s="200"/>
      <c r="NU158" s="200"/>
      <c r="NV158" s="200"/>
      <c r="NW158" s="200"/>
      <c r="NX158" s="200"/>
      <c r="NY158" s="200"/>
      <c r="NZ158" s="200"/>
      <c r="OA158" s="200"/>
      <c r="OB158" s="200"/>
      <c r="OC158" s="200"/>
      <c r="OD158" s="200"/>
      <c r="OE158" s="200"/>
      <c r="OF158" s="200"/>
      <c r="OG158" s="200"/>
      <c r="OH158" s="200"/>
      <c r="OI158" s="200"/>
      <c r="OJ158" s="200"/>
      <c r="OK158" s="200"/>
      <c r="OL158" s="200"/>
      <c r="OM158" s="200"/>
      <c r="ON158" s="200"/>
      <c r="OO158" s="200"/>
      <c r="OP158" s="200"/>
      <c r="OQ158" s="200"/>
      <c r="OR158" s="200"/>
      <c r="OS158" s="200"/>
      <c r="OT158" s="200"/>
      <c r="OU158" s="200"/>
      <c r="OV158" s="200"/>
      <c r="OW158" s="200"/>
      <c r="OX158" s="200"/>
      <c r="OY158" s="200"/>
      <c r="OZ158" s="200"/>
      <c r="PA158" s="200"/>
      <c r="PB158" s="200"/>
      <c r="PC158" s="200"/>
      <c r="PD158" s="200"/>
      <c r="PE158" s="200"/>
      <c r="PF158" s="200"/>
      <c r="PG158" s="202"/>
    </row>
    <row r="159" ht="15.75" customHeight="1">
      <c r="B159" s="203">
        <f t="shared" si="4"/>
        <v>141</v>
      </c>
      <c r="C159" s="204" t="str">
        <f t="shared" si="5"/>
        <v/>
      </c>
      <c r="D159" s="217"/>
      <c r="E159" s="206"/>
      <c r="F159" s="217"/>
      <c r="G159" s="218"/>
      <c r="H159" s="225"/>
      <c r="I159" s="210" t="str">
        <f>IF(ISBLANK(H159),"",
IF(EXACT($J$15,"x"),
WORKDAY(G159,H159-1,Feiertage!$B$6:$B$23),G159+H159-1))</f>
        <v/>
      </c>
      <c r="J159" s="220"/>
      <c r="K159" s="221"/>
      <c r="L159" s="222"/>
      <c r="M159" s="223"/>
      <c r="N159" s="223"/>
      <c r="O159" s="223"/>
      <c r="P159" s="197" t="str">
        <f>IF(ISBLANK(O159),"",
VLOOKUP(O159,Ressourcen!$C$8:$I$25,6,FALSE)-VLOOKUP(O159,Ressourcen!$C$8:$I$25,7,FALSE))</f>
        <v/>
      </c>
      <c r="Q159" s="224"/>
      <c r="R159" s="199"/>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0"/>
      <c r="CC159" s="200"/>
      <c r="CD159" s="200"/>
      <c r="CE159" s="200"/>
      <c r="CF159" s="200"/>
      <c r="CG159" s="200"/>
      <c r="CH159" s="200"/>
      <c r="CI159" s="200"/>
      <c r="CJ159" s="200"/>
      <c r="CK159" s="200"/>
      <c r="CL159" s="200"/>
      <c r="CM159" s="200"/>
      <c r="CN159" s="200"/>
      <c r="CO159" s="200"/>
      <c r="CP159" s="200"/>
      <c r="CQ159" s="200"/>
      <c r="CR159" s="200"/>
      <c r="CS159" s="200"/>
      <c r="CT159" s="200"/>
      <c r="CU159" s="200"/>
      <c r="CV159" s="200"/>
      <c r="CW159" s="200"/>
      <c r="CX159" s="200"/>
      <c r="CY159" s="200"/>
      <c r="CZ159" s="200"/>
      <c r="DA159" s="200"/>
      <c r="DB159" s="200"/>
      <c r="DC159" s="200"/>
      <c r="DD159" s="200"/>
      <c r="DE159" s="200"/>
      <c r="DF159" s="200"/>
      <c r="DG159" s="200"/>
      <c r="DH159" s="200"/>
      <c r="DI159" s="200"/>
      <c r="DJ159" s="200"/>
      <c r="DK159" s="200"/>
      <c r="DL159" s="200"/>
      <c r="DM159" s="200"/>
      <c r="DN159" s="200"/>
      <c r="DO159" s="200"/>
      <c r="DP159" s="200"/>
      <c r="DQ159" s="200"/>
      <c r="DR159" s="200"/>
      <c r="DS159" s="200"/>
      <c r="DT159" s="200"/>
      <c r="DU159" s="200"/>
      <c r="DV159" s="200"/>
      <c r="DW159" s="200"/>
      <c r="DX159" s="200"/>
      <c r="DY159" s="200"/>
      <c r="DZ159" s="200"/>
      <c r="EA159" s="200"/>
      <c r="EB159" s="200"/>
      <c r="EC159" s="200"/>
      <c r="ED159" s="200"/>
      <c r="EE159" s="200"/>
      <c r="EF159" s="200"/>
      <c r="EG159" s="200"/>
      <c r="EH159" s="200"/>
      <c r="EI159" s="200"/>
      <c r="EJ159" s="200"/>
      <c r="EK159" s="200"/>
      <c r="EL159" s="200"/>
      <c r="EM159" s="200"/>
      <c r="EN159" s="200"/>
      <c r="EO159" s="200"/>
      <c r="EP159" s="200"/>
      <c r="EQ159" s="200"/>
      <c r="ER159" s="200"/>
      <c r="ES159" s="200"/>
      <c r="ET159" s="200"/>
      <c r="EU159" s="200"/>
      <c r="EV159" s="200"/>
      <c r="EW159" s="200"/>
      <c r="EX159" s="200"/>
      <c r="EY159" s="200"/>
      <c r="EZ159" s="200"/>
      <c r="FA159" s="200"/>
      <c r="FB159" s="200"/>
      <c r="FC159" s="200"/>
      <c r="FD159" s="200"/>
      <c r="FE159" s="200"/>
      <c r="FF159" s="200"/>
      <c r="FG159" s="200"/>
      <c r="FH159" s="200"/>
      <c r="FI159" s="200"/>
      <c r="FJ159" s="200"/>
      <c r="FK159" s="200"/>
      <c r="FL159" s="200"/>
      <c r="FM159" s="200"/>
      <c r="FN159" s="200"/>
      <c r="FO159" s="200"/>
      <c r="FP159" s="200"/>
      <c r="FQ159" s="200"/>
      <c r="FR159" s="200"/>
      <c r="FS159" s="200"/>
      <c r="FT159" s="200"/>
      <c r="FU159" s="200"/>
      <c r="FV159" s="200"/>
      <c r="FW159" s="200"/>
      <c r="FX159" s="200"/>
      <c r="FY159" s="200"/>
      <c r="FZ159" s="200"/>
      <c r="GA159" s="200"/>
      <c r="GB159" s="200"/>
      <c r="GC159" s="200"/>
      <c r="GD159" s="200"/>
      <c r="GE159" s="200"/>
      <c r="GF159" s="200"/>
      <c r="GG159" s="200"/>
      <c r="GH159" s="200"/>
      <c r="GI159" s="200"/>
      <c r="GJ159" s="200"/>
      <c r="GK159" s="200"/>
      <c r="GL159" s="200"/>
      <c r="GM159" s="200"/>
      <c r="GN159" s="200"/>
      <c r="GO159" s="200"/>
      <c r="GP159" s="200"/>
      <c r="GQ159" s="200"/>
      <c r="GR159" s="200"/>
      <c r="GS159" s="200"/>
      <c r="GT159" s="200"/>
      <c r="GU159" s="200"/>
      <c r="GV159" s="200"/>
      <c r="GW159" s="200"/>
      <c r="GX159" s="200"/>
      <c r="GY159" s="200"/>
      <c r="GZ159" s="200"/>
      <c r="HA159" s="200"/>
      <c r="HB159" s="200"/>
      <c r="HC159" s="200"/>
      <c r="HD159" s="200"/>
      <c r="HE159" s="200"/>
      <c r="HF159" s="200"/>
      <c r="HG159" s="200"/>
      <c r="HH159" s="200"/>
      <c r="HI159" s="200"/>
      <c r="HJ159" s="200"/>
      <c r="HK159" s="200"/>
      <c r="HL159" s="200"/>
      <c r="HM159" s="200"/>
      <c r="HN159" s="200"/>
      <c r="HO159" s="200"/>
      <c r="HP159" s="200"/>
      <c r="HQ159" s="200"/>
      <c r="HR159" s="200"/>
      <c r="HS159" s="200"/>
      <c r="HT159" s="200"/>
      <c r="HU159" s="200"/>
      <c r="HV159" s="200"/>
      <c r="HW159" s="200"/>
      <c r="HX159" s="200"/>
      <c r="HY159" s="200"/>
      <c r="HZ159" s="200"/>
      <c r="IA159" s="200"/>
      <c r="IB159" s="200"/>
      <c r="IC159" s="200"/>
      <c r="ID159" s="200"/>
      <c r="IE159" s="200"/>
      <c r="IF159" s="200"/>
      <c r="IG159" s="200"/>
      <c r="IH159" s="200"/>
      <c r="II159" s="200"/>
      <c r="IJ159" s="200"/>
      <c r="IK159" s="200"/>
      <c r="IL159" s="200"/>
      <c r="IM159" s="200"/>
      <c r="IN159" s="200"/>
      <c r="IO159" s="200"/>
      <c r="IP159" s="200"/>
      <c r="IQ159" s="200"/>
      <c r="IR159" s="200"/>
      <c r="IS159" s="200"/>
      <c r="IT159" s="200"/>
      <c r="IU159" s="200"/>
      <c r="IV159" s="200"/>
      <c r="IW159" s="200"/>
      <c r="IX159" s="200"/>
      <c r="IY159" s="200"/>
      <c r="IZ159" s="200"/>
      <c r="JA159" s="200"/>
      <c r="JB159" s="200"/>
      <c r="JC159" s="200"/>
      <c r="JD159" s="200"/>
      <c r="JE159" s="200"/>
      <c r="JF159" s="200"/>
      <c r="JG159" s="200"/>
      <c r="JH159" s="200"/>
      <c r="JI159" s="200"/>
      <c r="JJ159" s="200"/>
      <c r="JK159" s="200"/>
      <c r="JL159" s="200"/>
      <c r="JM159" s="200"/>
      <c r="JN159" s="200"/>
      <c r="JO159" s="200"/>
      <c r="JP159" s="200"/>
      <c r="JQ159" s="200"/>
      <c r="JR159" s="200"/>
      <c r="JS159" s="200"/>
      <c r="JT159" s="200"/>
      <c r="JU159" s="200"/>
      <c r="JV159" s="200"/>
      <c r="JW159" s="200"/>
      <c r="JX159" s="200"/>
      <c r="JY159" s="200"/>
      <c r="JZ159" s="200"/>
      <c r="KA159" s="200"/>
      <c r="KB159" s="200"/>
      <c r="KC159" s="200"/>
      <c r="KD159" s="200"/>
      <c r="KE159" s="200"/>
      <c r="KF159" s="200"/>
      <c r="KG159" s="200"/>
      <c r="KH159" s="200"/>
      <c r="KI159" s="200"/>
      <c r="KJ159" s="200"/>
      <c r="KK159" s="200"/>
      <c r="KL159" s="200"/>
      <c r="KM159" s="200"/>
      <c r="KN159" s="200"/>
      <c r="KO159" s="200"/>
      <c r="KP159" s="200"/>
      <c r="KQ159" s="200"/>
      <c r="KR159" s="200"/>
      <c r="KS159" s="200"/>
      <c r="KT159" s="200"/>
      <c r="KU159" s="200"/>
      <c r="KV159" s="200"/>
      <c r="KW159" s="200"/>
      <c r="KX159" s="200"/>
      <c r="KY159" s="200"/>
      <c r="KZ159" s="200"/>
      <c r="LA159" s="200"/>
      <c r="LB159" s="200"/>
      <c r="LC159" s="200"/>
      <c r="LD159" s="200"/>
      <c r="LE159" s="200"/>
      <c r="LF159" s="200"/>
      <c r="LG159" s="200"/>
      <c r="LH159" s="200"/>
      <c r="LI159" s="200"/>
      <c r="LJ159" s="200"/>
      <c r="LK159" s="200"/>
      <c r="LL159" s="200"/>
      <c r="LM159" s="200"/>
      <c r="LN159" s="200"/>
      <c r="LO159" s="200"/>
      <c r="LP159" s="200"/>
      <c r="LQ159" s="200"/>
      <c r="LR159" s="200"/>
      <c r="LS159" s="200"/>
      <c r="LT159" s="200"/>
      <c r="LU159" s="200"/>
      <c r="LV159" s="200"/>
      <c r="LW159" s="200"/>
      <c r="LX159" s="200"/>
      <c r="LY159" s="200"/>
      <c r="LZ159" s="200"/>
      <c r="MA159" s="200"/>
      <c r="MB159" s="200"/>
      <c r="MC159" s="200"/>
      <c r="MD159" s="200"/>
      <c r="ME159" s="200"/>
      <c r="MF159" s="200"/>
      <c r="MG159" s="200"/>
      <c r="MH159" s="200"/>
      <c r="MI159" s="200"/>
      <c r="MJ159" s="200"/>
      <c r="MK159" s="200"/>
      <c r="ML159" s="200"/>
      <c r="MM159" s="200"/>
      <c r="MN159" s="200"/>
      <c r="MO159" s="200"/>
      <c r="MP159" s="200"/>
      <c r="MQ159" s="200"/>
      <c r="MR159" s="200"/>
      <c r="MS159" s="200"/>
      <c r="MT159" s="200"/>
      <c r="MU159" s="200"/>
      <c r="MV159" s="200"/>
      <c r="MW159" s="200"/>
      <c r="MX159" s="200"/>
      <c r="MY159" s="200"/>
      <c r="MZ159" s="200"/>
      <c r="NA159" s="200"/>
      <c r="NB159" s="200"/>
      <c r="NC159" s="200"/>
      <c r="ND159" s="200"/>
      <c r="NE159" s="200"/>
      <c r="NF159" s="200"/>
      <c r="NG159" s="200"/>
      <c r="NH159" s="200"/>
      <c r="NI159" s="200"/>
      <c r="NJ159" s="200"/>
      <c r="NK159" s="200"/>
      <c r="NL159" s="200"/>
      <c r="NM159" s="200"/>
      <c r="NN159" s="200"/>
      <c r="NO159" s="200"/>
      <c r="NP159" s="200"/>
      <c r="NQ159" s="200"/>
      <c r="NR159" s="200"/>
      <c r="NS159" s="200"/>
      <c r="NT159" s="200"/>
      <c r="NU159" s="200"/>
      <c r="NV159" s="200"/>
      <c r="NW159" s="200"/>
      <c r="NX159" s="200"/>
      <c r="NY159" s="200"/>
      <c r="NZ159" s="200"/>
      <c r="OA159" s="200"/>
      <c r="OB159" s="200"/>
      <c r="OC159" s="200"/>
      <c r="OD159" s="200"/>
      <c r="OE159" s="200"/>
      <c r="OF159" s="200"/>
      <c r="OG159" s="200"/>
      <c r="OH159" s="200"/>
      <c r="OI159" s="200"/>
      <c r="OJ159" s="200"/>
      <c r="OK159" s="200"/>
      <c r="OL159" s="200"/>
      <c r="OM159" s="200"/>
      <c r="ON159" s="200"/>
      <c r="OO159" s="200"/>
      <c r="OP159" s="200"/>
      <c r="OQ159" s="200"/>
      <c r="OR159" s="200"/>
      <c r="OS159" s="200"/>
      <c r="OT159" s="200"/>
      <c r="OU159" s="200"/>
      <c r="OV159" s="200"/>
      <c r="OW159" s="200"/>
      <c r="OX159" s="200"/>
      <c r="OY159" s="200"/>
      <c r="OZ159" s="200"/>
      <c r="PA159" s="200"/>
      <c r="PB159" s="200"/>
      <c r="PC159" s="200"/>
      <c r="PD159" s="200"/>
      <c r="PE159" s="200"/>
      <c r="PF159" s="200"/>
      <c r="PG159" s="202"/>
    </row>
    <row r="160" ht="15.75" customHeight="1">
      <c r="B160" s="203">
        <f t="shared" si="4"/>
        <v>142</v>
      </c>
      <c r="C160" s="204" t="str">
        <f t="shared" si="5"/>
        <v/>
      </c>
      <c r="D160" s="217"/>
      <c r="E160" s="206"/>
      <c r="F160" s="207"/>
      <c r="G160" s="218"/>
      <c r="H160" s="225"/>
      <c r="I160" s="210" t="str">
        <f>IF(ISBLANK(H160),"",
IF(EXACT($J$15,"x"),
WORKDAY(G160,H160-1,Feiertage!$B$6:$B$23),G160+H160-1))</f>
        <v/>
      </c>
      <c r="J160" s="220"/>
      <c r="K160" s="221"/>
      <c r="L160" s="222"/>
      <c r="M160" s="223"/>
      <c r="N160" s="223"/>
      <c r="O160" s="223"/>
      <c r="P160" s="197" t="str">
        <f>IF(ISBLANK(O160),"",
VLOOKUP(O160,Ressourcen!$C$8:$I$25,6,FALSE)-VLOOKUP(O160,Ressourcen!$C$8:$I$25,7,FALSE))</f>
        <v/>
      </c>
      <c r="Q160" s="224"/>
      <c r="R160" s="199"/>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0"/>
      <c r="CC160" s="200"/>
      <c r="CD160" s="200"/>
      <c r="CE160" s="200"/>
      <c r="CF160" s="200"/>
      <c r="CG160" s="200"/>
      <c r="CH160" s="200"/>
      <c r="CI160" s="200"/>
      <c r="CJ160" s="200"/>
      <c r="CK160" s="200"/>
      <c r="CL160" s="200"/>
      <c r="CM160" s="200"/>
      <c r="CN160" s="200"/>
      <c r="CO160" s="200"/>
      <c r="CP160" s="200"/>
      <c r="CQ160" s="200"/>
      <c r="CR160" s="200"/>
      <c r="CS160" s="200"/>
      <c r="CT160" s="200"/>
      <c r="CU160" s="200"/>
      <c r="CV160" s="200"/>
      <c r="CW160" s="200"/>
      <c r="CX160" s="200"/>
      <c r="CY160" s="200"/>
      <c r="CZ160" s="200"/>
      <c r="DA160" s="200"/>
      <c r="DB160" s="200"/>
      <c r="DC160" s="200"/>
      <c r="DD160" s="200"/>
      <c r="DE160" s="200"/>
      <c r="DF160" s="200"/>
      <c r="DG160" s="200"/>
      <c r="DH160" s="200"/>
      <c r="DI160" s="200"/>
      <c r="DJ160" s="200"/>
      <c r="DK160" s="200"/>
      <c r="DL160" s="200"/>
      <c r="DM160" s="200"/>
      <c r="DN160" s="200"/>
      <c r="DO160" s="200"/>
      <c r="DP160" s="200"/>
      <c r="DQ160" s="200"/>
      <c r="DR160" s="200"/>
      <c r="DS160" s="200"/>
      <c r="DT160" s="200"/>
      <c r="DU160" s="200"/>
      <c r="DV160" s="200"/>
      <c r="DW160" s="200"/>
      <c r="DX160" s="200"/>
      <c r="DY160" s="200"/>
      <c r="DZ160" s="200"/>
      <c r="EA160" s="200"/>
      <c r="EB160" s="200"/>
      <c r="EC160" s="200"/>
      <c r="ED160" s="200"/>
      <c r="EE160" s="200"/>
      <c r="EF160" s="200"/>
      <c r="EG160" s="200"/>
      <c r="EH160" s="200"/>
      <c r="EI160" s="200"/>
      <c r="EJ160" s="200"/>
      <c r="EK160" s="200"/>
      <c r="EL160" s="200"/>
      <c r="EM160" s="200"/>
      <c r="EN160" s="200"/>
      <c r="EO160" s="200"/>
      <c r="EP160" s="200"/>
      <c r="EQ160" s="200"/>
      <c r="ER160" s="200"/>
      <c r="ES160" s="200"/>
      <c r="ET160" s="200"/>
      <c r="EU160" s="200"/>
      <c r="EV160" s="200"/>
      <c r="EW160" s="200"/>
      <c r="EX160" s="200"/>
      <c r="EY160" s="200"/>
      <c r="EZ160" s="200"/>
      <c r="FA160" s="200"/>
      <c r="FB160" s="200"/>
      <c r="FC160" s="200"/>
      <c r="FD160" s="200"/>
      <c r="FE160" s="200"/>
      <c r="FF160" s="200"/>
      <c r="FG160" s="200"/>
      <c r="FH160" s="200"/>
      <c r="FI160" s="200"/>
      <c r="FJ160" s="200"/>
      <c r="FK160" s="200"/>
      <c r="FL160" s="200"/>
      <c r="FM160" s="200"/>
      <c r="FN160" s="200"/>
      <c r="FO160" s="200"/>
      <c r="FP160" s="200"/>
      <c r="FQ160" s="200"/>
      <c r="FR160" s="200"/>
      <c r="FS160" s="200"/>
      <c r="FT160" s="200"/>
      <c r="FU160" s="200"/>
      <c r="FV160" s="200"/>
      <c r="FW160" s="200"/>
      <c r="FX160" s="200"/>
      <c r="FY160" s="200"/>
      <c r="FZ160" s="200"/>
      <c r="GA160" s="200"/>
      <c r="GB160" s="200"/>
      <c r="GC160" s="200"/>
      <c r="GD160" s="200"/>
      <c r="GE160" s="200"/>
      <c r="GF160" s="200"/>
      <c r="GG160" s="200"/>
      <c r="GH160" s="200"/>
      <c r="GI160" s="200"/>
      <c r="GJ160" s="200"/>
      <c r="GK160" s="200"/>
      <c r="GL160" s="200"/>
      <c r="GM160" s="200"/>
      <c r="GN160" s="200"/>
      <c r="GO160" s="200"/>
      <c r="GP160" s="200"/>
      <c r="GQ160" s="200"/>
      <c r="GR160" s="200"/>
      <c r="GS160" s="200"/>
      <c r="GT160" s="200"/>
      <c r="GU160" s="200"/>
      <c r="GV160" s="200"/>
      <c r="GW160" s="200"/>
      <c r="GX160" s="200"/>
      <c r="GY160" s="200"/>
      <c r="GZ160" s="200"/>
      <c r="HA160" s="200"/>
      <c r="HB160" s="200"/>
      <c r="HC160" s="200"/>
      <c r="HD160" s="200"/>
      <c r="HE160" s="200"/>
      <c r="HF160" s="200"/>
      <c r="HG160" s="200"/>
      <c r="HH160" s="200"/>
      <c r="HI160" s="200"/>
      <c r="HJ160" s="200"/>
      <c r="HK160" s="200"/>
      <c r="HL160" s="200"/>
      <c r="HM160" s="200"/>
      <c r="HN160" s="200"/>
      <c r="HO160" s="200"/>
      <c r="HP160" s="200"/>
      <c r="HQ160" s="200"/>
      <c r="HR160" s="200"/>
      <c r="HS160" s="200"/>
      <c r="HT160" s="200"/>
      <c r="HU160" s="200"/>
      <c r="HV160" s="200"/>
      <c r="HW160" s="200"/>
      <c r="HX160" s="200"/>
      <c r="HY160" s="200"/>
      <c r="HZ160" s="200"/>
      <c r="IA160" s="200"/>
      <c r="IB160" s="200"/>
      <c r="IC160" s="200"/>
      <c r="ID160" s="200"/>
      <c r="IE160" s="200"/>
      <c r="IF160" s="200"/>
      <c r="IG160" s="200"/>
      <c r="IH160" s="200"/>
      <c r="II160" s="200"/>
      <c r="IJ160" s="200"/>
      <c r="IK160" s="200"/>
      <c r="IL160" s="200"/>
      <c r="IM160" s="200"/>
      <c r="IN160" s="200"/>
      <c r="IO160" s="200"/>
      <c r="IP160" s="200"/>
      <c r="IQ160" s="200"/>
      <c r="IR160" s="200"/>
      <c r="IS160" s="200"/>
      <c r="IT160" s="200"/>
      <c r="IU160" s="200"/>
      <c r="IV160" s="200"/>
      <c r="IW160" s="200"/>
      <c r="IX160" s="200"/>
      <c r="IY160" s="200"/>
      <c r="IZ160" s="200"/>
      <c r="JA160" s="200"/>
      <c r="JB160" s="200"/>
      <c r="JC160" s="200"/>
      <c r="JD160" s="200"/>
      <c r="JE160" s="200"/>
      <c r="JF160" s="200"/>
      <c r="JG160" s="200"/>
      <c r="JH160" s="200"/>
      <c r="JI160" s="200"/>
      <c r="JJ160" s="200"/>
      <c r="JK160" s="200"/>
      <c r="JL160" s="200"/>
      <c r="JM160" s="200"/>
      <c r="JN160" s="200"/>
      <c r="JO160" s="200"/>
      <c r="JP160" s="200"/>
      <c r="JQ160" s="200"/>
      <c r="JR160" s="200"/>
      <c r="JS160" s="200"/>
      <c r="JT160" s="200"/>
      <c r="JU160" s="200"/>
      <c r="JV160" s="200"/>
      <c r="JW160" s="200"/>
      <c r="JX160" s="200"/>
      <c r="JY160" s="200"/>
      <c r="JZ160" s="200"/>
      <c r="KA160" s="200"/>
      <c r="KB160" s="200"/>
      <c r="KC160" s="200"/>
      <c r="KD160" s="200"/>
      <c r="KE160" s="200"/>
      <c r="KF160" s="200"/>
      <c r="KG160" s="200"/>
      <c r="KH160" s="200"/>
      <c r="KI160" s="200"/>
      <c r="KJ160" s="200"/>
      <c r="KK160" s="200"/>
      <c r="KL160" s="200"/>
      <c r="KM160" s="200"/>
      <c r="KN160" s="200"/>
      <c r="KO160" s="200"/>
      <c r="KP160" s="200"/>
      <c r="KQ160" s="200"/>
      <c r="KR160" s="200"/>
      <c r="KS160" s="200"/>
      <c r="KT160" s="200"/>
      <c r="KU160" s="200"/>
      <c r="KV160" s="200"/>
      <c r="KW160" s="200"/>
      <c r="KX160" s="200"/>
      <c r="KY160" s="200"/>
      <c r="KZ160" s="200"/>
      <c r="LA160" s="200"/>
      <c r="LB160" s="200"/>
      <c r="LC160" s="200"/>
      <c r="LD160" s="200"/>
      <c r="LE160" s="200"/>
      <c r="LF160" s="200"/>
      <c r="LG160" s="200"/>
      <c r="LH160" s="200"/>
      <c r="LI160" s="200"/>
      <c r="LJ160" s="200"/>
      <c r="LK160" s="200"/>
      <c r="LL160" s="200"/>
      <c r="LM160" s="200"/>
      <c r="LN160" s="200"/>
      <c r="LO160" s="200"/>
      <c r="LP160" s="200"/>
      <c r="LQ160" s="200"/>
      <c r="LR160" s="200"/>
      <c r="LS160" s="200"/>
      <c r="LT160" s="200"/>
      <c r="LU160" s="200"/>
      <c r="LV160" s="200"/>
      <c r="LW160" s="200"/>
      <c r="LX160" s="200"/>
      <c r="LY160" s="200"/>
      <c r="LZ160" s="200"/>
      <c r="MA160" s="200"/>
      <c r="MB160" s="200"/>
      <c r="MC160" s="200"/>
      <c r="MD160" s="200"/>
      <c r="ME160" s="200"/>
      <c r="MF160" s="200"/>
      <c r="MG160" s="200"/>
      <c r="MH160" s="200"/>
      <c r="MI160" s="200"/>
      <c r="MJ160" s="200"/>
      <c r="MK160" s="200"/>
      <c r="ML160" s="200"/>
      <c r="MM160" s="200"/>
      <c r="MN160" s="200"/>
      <c r="MO160" s="200"/>
      <c r="MP160" s="200"/>
      <c r="MQ160" s="200"/>
      <c r="MR160" s="200"/>
      <c r="MS160" s="200"/>
      <c r="MT160" s="200"/>
      <c r="MU160" s="200"/>
      <c r="MV160" s="200"/>
      <c r="MW160" s="200"/>
      <c r="MX160" s="200"/>
      <c r="MY160" s="200"/>
      <c r="MZ160" s="200"/>
      <c r="NA160" s="200"/>
      <c r="NB160" s="200"/>
      <c r="NC160" s="200"/>
      <c r="ND160" s="200"/>
      <c r="NE160" s="200"/>
      <c r="NF160" s="200"/>
      <c r="NG160" s="200"/>
      <c r="NH160" s="200"/>
      <c r="NI160" s="200"/>
      <c r="NJ160" s="200"/>
      <c r="NK160" s="200"/>
      <c r="NL160" s="200"/>
      <c r="NM160" s="200"/>
      <c r="NN160" s="200"/>
      <c r="NO160" s="200"/>
      <c r="NP160" s="200"/>
      <c r="NQ160" s="200"/>
      <c r="NR160" s="200"/>
      <c r="NS160" s="200"/>
      <c r="NT160" s="200"/>
      <c r="NU160" s="200"/>
      <c r="NV160" s="200"/>
      <c r="NW160" s="200"/>
      <c r="NX160" s="200"/>
      <c r="NY160" s="200"/>
      <c r="NZ160" s="200"/>
      <c r="OA160" s="200"/>
      <c r="OB160" s="200"/>
      <c r="OC160" s="200"/>
      <c r="OD160" s="200"/>
      <c r="OE160" s="200"/>
      <c r="OF160" s="200"/>
      <c r="OG160" s="200"/>
      <c r="OH160" s="200"/>
      <c r="OI160" s="200"/>
      <c r="OJ160" s="200"/>
      <c r="OK160" s="200"/>
      <c r="OL160" s="200"/>
      <c r="OM160" s="200"/>
      <c r="ON160" s="200"/>
      <c r="OO160" s="200"/>
      <c r="OP160" s="200"/>
      <c r="OQ160" s="200"/>
      <c r="OR160" s="200"/>
      <c r="OS160" s="200"/>
      <c r="OT160" s="200"/>
      <c r="OU160" s="200"/>
      <c r="OV160" s="200"/>
      <c r="OW160" s="200"/>
      <c r="OX160" s="200"/>
      <c r="OY160" s="200"/>
      <c r="OZ160" s="200"/>
      <c r="PA160" s="200"/>
      <c r="PB160" s="200"/>
      <c r="PC160" s="200"/>
      <c r="PD160" s="200"/>
      <c r="PE160" s="200"/>
      <c r="PF160" s="200"/>
      <c r="PG160" s="202"/>
    </row>
    <row r="161" ht="15.75" customHeight="1">
      <c r="B161" s="203">
        <f t="shared" si="4"/>
        <v>143</v>
      </c>
      <c r="C161" s="204" t="str">
        <f t="shared" si="5"/>
        <v/>
      </c>
      <c r="D161" s="217"/>
      <c r="E161" s="206"/>
      <c r="F161" s="217"/>
      <c r="G161" s="218"/>
      <c r="H161" s="225"/>
      <c r="I161" s="210" t="str">
        <f>IF(ISBLANK(H161),"",
IF(EXACT($J$15,"x"),
WORKDAY(G161,H161-1,Feiertage!$B$6:$B$23),G161+H161-1))</f>
        <v/>
      </c>
      <c r="J161" s="220"/>
      <c r="K161" s="221"/>
      <c r="L161" s="222"/>
      <c r="M161" s="223"/>
      <c r="N161" s="223"/>
      <c r="O161" s="223"/>
      <c r="P161" s="197" t="str">
        <f>IF(ISBLANK(O161),"",
VLOOKUP(O161,Ressourcen!$C$8:$I$25,6,FALSE)-VLOOKUP(O161,Ressourcen!$C$8:$I$25,7,FALSE))</f>
        <v/>
      </c>
      <c r="Q161" s="224"/>
      <c r="R161" s="199"/>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c r="BY161" s="200"/>
      <c r="BZ161" s="200"/>
      <c r="CA161" s="200"/>
      <c r="CB161" s="200"/>
      <c r="CC161" s="200"/>
      <c r="CD161" s="200"/>
      <c r="CE161" s="200"/>
      <c r="CF161" s="200"/>
      <c r="CG161" s="200"/>
      <c r="CH161" s="200"/>
      <c r="CI161" s="200"/>
      <c r="CJ161" s="200"/>
      <c r="CK161" s="200"/>
      <c r="CL161" s="200"/>
      <c r="CM161" s="200"/>
      <c r="CN161" s="200"/>
      <c r="CO161" s="200"/>
      <c r="CP161" s="200"/>
      <c r="CQ161" s="200"/>
      <c r="CR161" s="200"/>
      <c r="CS161" s="200"/>
      <c r="CT161" s="200"/>
      <c r="CU161" s="200"/>
      <c r="CV161" s="200"/>
      <c r="CW161" s="200"/>
      <c r="CX161" s="200"/>
      <c r="CY161" s="200"/>
      <c r="CZ161" s="200"/>
      <c r="DA161" s="200"/>
      <c r="DB161" s="200"/>
      <c r="DC161" s="200"/>
      <c r="DD161" s="200"/>
      <c r="DE161" s="200"/>
      <c r="DF161" s="200"/>
      <c r="DG161" s="200"/>
      <c r="DH161" s="200"/>
      <c r="DI161" s="200"/>
      <c r="DJ161" s="200"/>
      <c r="DK161" s="200"/>
      <c r="DL161" s="200"/>
      <c r="DM161" s="200"/>
      <c r="DN161" s="200"/>
      <c r="DO161" s="200"/>
      <c r="DP161" s="200"/>
      <c r="DQ161" s="200"/>
      <c r="DR161" s="200"/>
      <c r="DS161" s="200"/>
      <c r="DT161" s="200"/>
      <c r="DU161" s="200"/>
      <c r="DV161" s="200"/>
      <c r="DW161" s="200"/>
      <c r="DX161" s="200"/>
      <c r="DY161" s="200"/>
      <c r="DZ161" s="200"/>
      <c r="EA161" s="200"/>
      <c r="EB161" s="200"/>
      <c r="EC161" s="200"/>
      <c r="ED161" s="200"/>
      <c r="EE161" s="200"/>
      <c r="EF161" s="200"/>
      <c r="EG161" s="200"/>
      <c r="EH161" s="200"/>
      <c r="EI161" s="200"/>
      <c r="EJ161" s="200"/>
      <c r="EK161" s="200"/>
      <c r="EL161" s="200"/>
      <c r="EM161" s="200"/>
      <c r="EN161" s="200"/>
      <c r="EO161" s="200"/>
      <c r="EP161" s="200"/>
      <c r="EQ161" s="200"/>
      <c r="ER161" s="200"/>
      <c r="ES161" s="200"/>
      <c r="ET161" s="200"/>
      <c r="EU161" s="200"/>
      <c r="EV161" s="200"/>
      <c r="EW161" s="200"/>
      <c r="EX161" s="200"/>
      <c r="EY161" s="200"/>
      <c r="EZ161" s="200"/>
      <c r="FA161" s="200"/>
      <c r="FB161" s="200"/>
      <c r="FC161" s="200"/>
      <c r="FD161" s="200"/>
      <c r="FE161" s="200"/>
      <c r="FF161" s="200"/>
      <c r="FG161" s="200"/>
      <c r="FH161" s="200"/>
      <c r="FI161" s="200"/>
      <c r="FJ161" s="200"/>
      <c r="FK161" s="200"/>
      <c r="FL161" s="200"/>
      <c r="FM161" s="200"/>
      <c r="FN161" s="200"/>
      <c r="FO161" s="200"/>
      <c r="FP161" s="200"/>
      <c r="FQ161" s="200"/>
      <c r="FR161" s="200"/>
      <c r="FS161" s="200"/>
      <c r="FT161" s="200"/>
      <c r="FU161" s="200"/>
      <c r="FV161" s="200"/>
      <c r="FW161" s="200"/>
      <c r="FX161" s="200"/>
      <c r="FY161" s="200"/>
      <c r="FZ161" s="200"/>
      <c r="GA161" s="200"/>
      <c r="GB161" s="200"/>
      <c r="GC161" s="200"/>
      <c r="GD161" s="200"/>
      <c r="GE161" s="200"/>
      <c r="GF161" s="200"/>
      <c r="GG161" s="200"/>
      <c r="GH161" s="200"/>
      <c r="GI161" s="200"/>
      <c r="GJ161" s="200"/>
      <c r="GK161" s="200"/>
      <c r="GL161" s="200"/>
      <c r="GM161" s="200"/>
      <c r="GN161" s="200"/>
      <c r="GO161" s="200"/>
      <c r="GP161" s="200"/>
      <c r="GQ161" s="200"/>
      <c r="GR161" s="200"/>
      <c r="GS161" s="200"/>
      <c r="GT161" s="200"/>
      <c r="GU161" s="200"/>
      <c r="GV161" s="200"/>
      <c r="GW161" s="200"/>
      <c r="GX161" s="200"/>
      <c r="GY161" s="200"/>
      <c r="GZ161" s="200"/>
      <c r="HA161" s="200"/>
      <c r="HB161" s="200"/>
      <c r="HC161" s="200"/>
      <c r="HD161" s="200"/>
      <c r="HE161" s="200"/>
      <c r="HF161" s="200"/>
      <c r="HG161" s="200"/>
      <c r="HH161" s="200"/>
      <c r="HI161" s="200"/>
      <c r="HJ161" s="200"/>
      <c r="HK161" s="200"/>
      <c r="HL161" s="200"/>
      <c r="HM161" s="200"/>
      <c r="HN161" s="200"/>
      <c r="HO161" s="200"/>
      <c r="HP161" s="200"/>
      <c r="HQ161" s="200"/>
      <c r="HR161" s="200"/>
      <c r="HS161" s="200"/>
      <c r="HT161" s="200"/>
      <c r="HU161" s="200"/>
      <c r="HV161" s="200"/>
      <c r="HW161" s="200"/>
      <c r="HX161" s="200"/>
      <c r="HY161" s="200"/>
      <c r="HZ161" s="200"/>
      <c r="IA161" s="200"/>
      <c r="IB161" s="200"/>
      <c r="IC161" s="200"/>
      <c r="ID161" s="200"/>
      <c r="IE161" s="200"/>
      <c r="IF161" s="200"/>
      <c r="IG161" s="200"/>
      <c r="IH161" s="200"/>
      <c r="II161" s="200"/>
      <c r="IJ161" s="200"/>
      <c r="IK161" s="200"/>
      <c r="IL161" s="200"/>
      <c r="IM161" s="200"/>
      <c r="IN161" s="200"/>
      <c r="IO161" s="200"/>
      <c r="IP161" s="200"/>
      <c r="IQ161" s="200"/>
      <c r="IR161" s="200"/>
      <c r="IS161" s="200"/>
      <c r="IT161" s="200"/>
      <c r="IU161" s="200"/>
      <c r="IV161" s="200"/>
      <c r="IW161" s="200"/>
      <c r="IX161" s="200"/>
      <c r="IY161" s="200"/>
      <c r="IZ161" s="200"/>
      <c r="JA161" s="200"/>
      <c r="JB161" s="200"/>
      <c r="JC161" s="200"/>
      <c r="JD161" s="200"/>
      <c r="JE161" s="200"/>
      <c r="JF161" s="200"/>
      <c r="JG161" s="200"/>
      <c r="JH161" s="200"/>
      <c r="JI161" s="200"/>
      <c r="JJ161" s="200"/>
      <c r="JK161" s="200"/>
      <c r="JL161" s="200"/>
      <c r="JM161" s="200"/>
      <c r="JN161" s="200"/>
      <c r="JO161" s="200"/>
      <c r="JP161" s="200"/>
      <c r="JQ161" s="200"/>
      <c r="JR161" s="200"/>
      <c r="JS161" s="200"/>
      <c r="JT161" s="200"/>
      <c r="JU161" s="200"/>
      <c r="JV161" s="200"/>
      <c r="JW161" s="200"/>
      <c r="JX161" s="200"/>
      <c r="JY161" s="200"/>
      <c r="JZ161" s="200"/>
      <c r="KA161" s="200"/>
      <c r="KB161" s="200"/>
      <c r="KC161" s="200"/>
      <c r="KD161" s="200"/>
      <c r="KE161" s="200"/>
      <c r="KF161" s="200"/>
      <c r="KG161" s="200"/>
      <c r="KH161" s="200"/>
      <c r="KI161" s="200"/>
      <c r="KJ161" s="200"/>
      <c r="KK161" s="200"/>
      <c r="KL161" s="200"/>
      <c r="KM161" s="200"/>
      <c r="KN161" s="200"/>
      <c r="KO161" s="200"/>
      <c r="KP161" s="200"/>
      <c r="KQ161" s="200"/>
      <c r="KR161" s="200"/>
      <c r="KS161" s="200"/>
      <c r="KT161" s="200"/>
      <c r="KU161" s="200"/>
      <c r="KV161" s="200"/>
      <c r="KW161" s="200"/>
      <c r="KX161" s="200"/>
      <c r="KY161" s="200"/>
      <c r="KZ161" s="200"/>
      <c r="LA161" s="200"/>
      <c r="LB161" s="200"/>
      <c r="LC161" s="200"/>
      <c r="LD161" s="200"/>
      <c r="LE161" s="200"/>
      <c r="LF161" s="200"/>
      <c r="LG161" s="200"/>
      <c r="LH161" s="200"/>
      <c r="LI161" s="200"/>
      <c r="LJ161" s="200"/>
      <c r="LK161" s="200"/>
      <c r="LL161" s="200"/>
      <c r="LM161" s="200"/>
      <c r="LN161" s="200"/>
      <c r="LO161" s="200"/>
      <c r="LP161" s="200"/>
      <c r="LQ161" s="200"/>
      <c r="LR161" s="200"/>
      <c r="LS161" s="200"/>
      <c r="LT161" s="200"/>
      <c r="LU161" s="200"/>
      <c r="LV161" s="200"/>
      <c r="LW161" s="200"/>
      <c r="LX161" s="200"/>
      <c r="LY161" s="200"/>
      <c r="LZ161" s="200"/>
      <c r="MA161" s="200"/>
      <c r="MB161" s="200"/>
      <c r="MC161" s="200"/>
      <c r="MD161" s="200"/>
      <c r="ME161" s="200"/>
      <c r="MF161" s="200"/>
      <c r="MG161" s="200"/>
      <c r="MH161" s="200"/>
      <c r="MI161" s="200"/>
      <c r="MJ161" s="200"/>
      <c r="MK161" s="200"/>
      <c r="ML161" s="200"/>
      <c r="MM161" s="200"/>
      <c r="MN161" s="200"/>
      <c r="MO161" s="200"/>
      <c r="MP161" s="200"/>
      <c r="MQ161" s="200"/>
      <c r="MR161" s="200"/>
      <c r="MS161" s="200"/>
      <c r="MT161" s="200"/>
      <c r="MU161" s="200"/>
      <c r="MV161" s="200"/>
      <c r="MW161" s="200"/>
      <c r="MX161" s="200"/>
      <c r="MY161" s="200"/>
      <c r="MZ161" s="200"/>
      <c r="NA161" s="200"/>
      <c r="NB161" s="200"/>
      <c r="NC161" s="200"/>
      <c r="ND161" s="200"/>
      <c r="NE161" s="200"/>
      <c r="NF161" s="200"/>
      <c r="NG161" s="200"/>
      <c r="NH161" s="200"/>
      <c r="NI161" s="200"/>
      <c r="NJ161" s="200"/>
      <c r="NK161" s="200"/>
      <c r="NL161" s="200"/>
      <c r="NM161" s="200"/>
      <c r="NN161" s="200"/>
      <c r="NO161" s="200"/>
      <c r="NP161" s="200"/>
      <c r="NQ161" s="200"/>
      <c r="NR161" s="200"/>
      <c r="NS161" s="200"/>
      <c r="NT161" s="200"/>
      <c r="NU161" s="200"/>
      <c r="NV161" s="200"/>
      <c r="NW161" s="200"/>
      <c r="NX161" s="200"/>
      <c r="NY161" s="200"/>
      <c r="NZ161" s="200"/>
      <c r="OA161" s="200"/>
      <c r="OB161" s="200"/>
      <c r="OC161" s="200"/>
      <c r="OD161" s="200"/>
      <c r="OE161" s="200"/>
      <c r="OF161" s="200"/>
      <c r="OG161" s="200"/>
      <c r="OH161" s="200"/>
      <c r="OI161" s="200"/>
      <c r="OJ161" s="200"/>
      <c r="OK161" s="200"/>
      <c r="OL161" s="200"/>
      <c r="OM161" s="200"/>
      <c r="ON161" s="200"/>
      <c r="OO161" s="200"/>
      <c r="OP161" s="200"/>
      <c r="OQ161" s="200"/>
      <c r="OR161" s="200"/>
      <c r="OS161" s="200"/>
      <c r="OT161" s="200"/>
      <c r="OU161" s="200"/>
      <c r="OV161" s="200"/>
      <c r="OW161" s="200"/>
      <c r="OX161" s="200"/>
      <c r="OY161" s="200"/>
      <c r="OZ161" s="200"/>
      <c r="PA161" s="200"/>
      <c r="PB161" s="200"/>
      <c r="PC161" s="200"/>
      <c r="PD161" s="200"/>
      <c r="PE161" s="200"/>
      <c r="PF161" s="200"/>
      <c r="PG161" s="202"/>
    </row>
    <row r="162" ht="15.75" customHeight="1">
      <c r="B162" s="203">
        <f t="shared" si="4"/>
        <v>144</v>
      </c>
      <c r="C162" s="204" t="str">
        <f t="shared" si="5"/>
        <v/>
      </c>
      <c r="D162" s="217"/>
      <c r="E162" s="206"/>
      <c r="F162" s="207"/>
      <c r="G162" s="218"/>
      <c r="H162" s="225"/>
      <c r="I162" s="210" t="str">
        <f>IF(ISBLANK(H162),"",
IF(EXACT($J$15,"x"),
WORKDAY(G162,H162-1,Feiertage!$B$6:$B$23),G162+H162-1))</f>
        <v/>
      </c>
      <c r="J162" s="220"/>
      <c r="K162" s="221"/>
      <c r="L162" s="222"/>
      <c r="M162" s="223"/>
      <c r="N162" s="223"/>
      <c r="O162" s="223"/>
      <c r="P162" s="197" t="str">
        <f>IF(ISBLANK(O162),"",
VLOOKUP(O162,Ressourcen!$C$8:$I$25,6,FALSE)-VLOOKUP(O162,Ressourcen!$C$8:$I$25,7,FALSE))</f>
        <v/>
      </c>
      <c r="Q162" s="224"/>
      <c r="R162" s="199"/>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c r="BY162" s="200"/>
      <c r="BZ162" s="200"/>
      <c r="CA162" s="200"/>
      <c r="CB162" s="200"/>
      <c r="CC162" s="200"/>
      <c r="CD162" s="200"/>
      <c r="CE162" s="200"/>
      <c r="CF162" s="200"/>
      <c r="CG162" s="200"/>
      <c r="CH162" s="200"/>
      <c r="CI162" s="200"/>
      <c r="CJ162" s="200"/>
      <c r="CK162" s="200"/>
      <c r="CL162" s="200"/>
      <c r="CM162" s="200"/>
      <c r="CN162" s="200"/>
      <c r="CO162" s="200"/>
      <c r="CP162" s="200"/>
      <c r="CQ162" s="200"/>
      <c r="CR162" s="200"/>
      <c r="CS162" s="200"/>
      <c r="CT162" s="200"/>
      <c r="CU162" s="200"/>
      <c r="CV162" s="200"/>
      <c r="CW162" s="200"/>
      <c r="CX162" s="200"/>
      <c r="CY162" s="200"/>
      <c r="CZ162" s="200"/>
      <c r="DA162" s="200"/>
      <c r="DB162" s="200"/>
      <c r="DC162" s="200"/>
      <c r="DD162" s="200"/>
      <c r="DE162" s="200"/>
      <c r="DF162" s="200"/>
      <c r="DG162" s="200"/>
      <c r="DH162" s="200"/>
      <c r="DI162" s="200"/>
      <c r="DJ162" s="200"/>
      <c r="DK162" s="200"/>
      <c r="DL162" s="200"/>
      <c r="DM162" s="200"/>
      <c r="DN162" s="200"/>
      <c r="DO162" s="200"/>
      <c r="DP162" s="200"/>
      <c r="DQ162" s="200"/>
      <c r="DR162" s="200"/>
      <c r="DS162" s="200"/>
      <c r="DT162" s="200"/>
      <c r="DU162" s="200"/>
      <c r="DV162" s="200"/>
      <c r="DW162" s="200"/>
      <c r="DX162" s="200"/>
      <c r="DY162" s="200"/>
      <c r="DZ162" s="200"/>
      <c r="EA162" s="200"/>
      <c r="EB162" s="200"/>
      <c r="EC162" s="200"/>
      <c r="ED162" s="200"/>
      <c r="EE162" s="200"/>
      <c r="EF162" s="200"/>
      <c r="EG162" s="200"/>
      <c r="EH162" s="200"/>
      <c r="EI162" s="200"/>
      <c r="EJ162" s="200"/>
      <c r="EK162" s="200"/>
      <c r="EL162" s="200"/>
      <c r="EM162" s="200"/>
      <c r="EN162" s="200"/>
      <c r="EO162" s="200"/>
      <c r="EP162" s="200"/>
      <c r="EQ162" s="200"/>
      <c r="ER162" s="200"/>
      <c r="ES162" s="200"/>
      <c r="ET162" s="200"/>
      <c r="EU162" s="200"/>
      <c r="EV162" s="200"/>
      <c r="EW162" s="200"/>
      <c r="EX162" s="200"/>
      <c r="EY162" s="200"/>
      <c r="EZ162" s="200"/>
      <c r="FA162" s="200"/>
      <c r="FB162" s="200"/>
      <c r="FC162" s="200"/>
      <c r="FD162" s="200"/>
      <c r="FE162" s="200"/>
      <c r="FF162" s="200"/>
      <c r="FG162" s="200"/>
      <c r="FH162" s="200"/>
      <c r="FI162" s="200"/>
      <c r="FJ162" s="200"/>
      <c r="FK162" s="200"/>
      <c r="FL162" s="200"/>
      <c r="FM162" s="200"/>
      <c r="FN162" s="200"/>
      <c r="FO162" s="200"/>
      <c r="FP162" s="200"/>
      <c r="FQ162" s="200"/>
      <c r="FR162" s="200"/>
      <c r="FS162" s="200"/>
      <c r="FT162" s="200"/>
      <c r="FU162" s="200"/>
      <c r="FV162" s="200"/>
      <c r="FW162" s="200"/>
      <c r="FX162" s="200"/>
      <c r="FY162" s="200"/>
      <c r="FZ162" s="200"/>
      <c r="GA162" s="200"/>
      <c r="GB162" s="200"/>
      <c r="GC162" s="200"/>
      <c r="GD162" s="200"/>
      <c r="GE162" s="200"/>
      <c r="GF162" s="200"/>
      <c r="GG162" s="200"/>
      <c r="GH162" s="200"/>
      <c r="GI162" s="200"/>
      <c r="GJ162" s="200"/>
      <c r="GK162" s="200"/>
      <c r="GL162" s="200"/>
      <c r="GM162" s="200"/>
      <c r="GN162" s="200"/>
      <c r="GO162" s="200"/>
      <c r="GP162" s="200"/>
      <c r="GQ162" s="200"/>
      <c r="GR162" s="200"/>
      <c r="GS162" s="200"/>
      <c r="GT162" s="200"/>
      <c r="GU162" s="200"/>
      <c r="GV162" s="200"/>
      <c r="GW162" s="200"/>
      <c r="GX162" s="200"/>
      <c r="GY162" s="200"/>
      <c r="GZ162" s="200"/>
      <c r="HA162" s="200"/>
      <c r="HB162" s="200"/>
      <c r="HC162" s="200"/>
      <c r="HD162" s="200"/>
      <c r="HE162" s="200"/>
      <c r="HF162" s="200"/>
      <c r="HG162" s="200"/>
      <c r="HH162" s="200"/>
      <c r="HI162" s="200"/>
      <c r="HJ162" s="200"/>
      <c r="HK162" s="200"/>
      <c r="HL162" s="200"/>
      <c r="HM162" s="200"/>
      <c r="HN162" s="200"/>
      <c r="HO162" s="200"/>
      <c r="HP162" s="200"/>
      <c r="HQ162" s="200"/>
      <c r="HR162" s="200"/>
      <c r="HS162" s="200"/>
      <c r="HT162" s="200"/>
      <c r="HU162" s="200"/>
      <c r="HV162" s="200"/>
      <c r="HW162" s="200"/>
      <c r="HX162" s="200"/>
      <c r="HY162" s="200"/>
      <c r="HZ162" s="200"/>
      <c r="IA162" s="200"/>
      <c r="IB162" s="200"/>
      <c r="IC162" s="200"/>
      <c r="ID162" s="200"/>
      <c r="IE162" s="200"/>
      <c r="IF162" s="200"/>
      <c r="IG162" s="200"/>
      <c r="IH162" s="200"/>
      <c r="II162" s="200"/>
      <c r="IJ162" s="200"/>
      <c r="IK162" s="200"/>
      <c r="IL162" s="200"/>
      <c r="IM162" s="200"/>
      <c r="IN162" s="200"/>
      <c r="IO162" s="200"/>
      <c r="IP162" s="200"/>
      <c r="IQ162" s="200"/>
      <c r="IR162" s="200"/>
      <c r="IS162" s="200"/>
      <c r="IT162" s="200"/>
      <c r="IU162" s="200"/>
      <c r="IV162" s="200"/>
      <c r="IW162" s="200"/>
      <c r="IX162" s="200"/>
      <c r="IY162" s="200"/>
      <c r="IZ162" s="200"/>
      <c r="JA162" s="200"/>
      <c r="JB162" s="200"/>
      <c r="JC162" s="200"/>
      <c r="JD162" s="200"/>
      <c r="JE162" s="200"/>
      <c r="JF162" s="200"/>
      <c r="JG162" s="200"/>
      <c r="JH162" s="200"/>
      <c r="JI162" s="200"/>
      <c r="JJ162" s="200"/>
      <c r="JK162" s="200"/>
      <c r="JL162" s="200"/>
      <c r="JM162" s="200"/>
      <c r="JN162" s="200"/>
      <c r="JO162" s="200"/>
      <c r="JP162" s="200"/>
      <c r="JQ162" s="200"/>
      <c r="JR162" s="200"/>
      <c r="JS162" s="200"/>
      <c r="JT162" s="200"/>
      <c r="JU162" s="200"/>
      <c r="JV162" s="200"/>
      <c r="JW162" s="200"/>
      <c r="JX162" s="200"/>
      <c r="JY162" s="200"/>
      <c r="JZ162" s="200"/>
      <c r="KA162" s="200"/>
      <c r="KB162" s="200"/>
      <c r="KC162" s="200"/>
      <c r="KD162" s="200"/>
      <c r="KE162" s="200"/>
      <c r="KF162" s="200"/>
      <c r="KG162" s="200"/>
      <c r="KH162" s="200"/>
      <c r="KI162" s="200"/>
      <c r="KJ162" s="200"/>
      <c r="KK162" s="200"/>
      <c r="KL162" s="200"/>
      <c r="KM162" s="200"/>
      <c r="KN162" s="200"/>
      <c r="KO162" s="200"/>
      <c r="KP162" s="200"/>
      <c r="KQ162" s="200"/>
      <c r="KR162" s="200"/>
      <c r="KS162" s="200"/>
      <c r="KT162" s="200"/>
      <c r="KU162" s="200"/>
      <c r="KV162" s="200"/>
      <c r="KW162" s="200"/>
      <c r="KX162" s="200"/>
      <c r="KY162" s="200"/>
      <c r="KZ162" s="200"/>
      <c r="LA162" s="200"/>
      <c r="LB162" s="200"/>
      <c r="LC162" s="200"/>
      <c r="LD162" s="200"/>
      <c r="LE162" s="200"/>
      <c r="LF162" s="200"/>
      <c r="LG162" s="200"/>
      <c r="LH162" s="200"/>
      <c r="LI162" s="200"/>
      <c r="LJ162" s="200"/>
      <c r="LK162" s="200"/>
      <c r="LL162" s="200"/>
      <c r="LM162" s="200"/>
      <c r="LN162" s="200"/>
      <c r="LO162" s="200"/>
      <c r="LP162" s="200"/>
      <c r="LQ162" s="200"/>
      <c r="LR162" s="200"/>
      <c r="LS162" s="200"/>
      <c r="LT162" s="200"/>
      <c r="LU162" s="200"/>
      <c r="LV162" s="200"/>
      <c r="LW162" s="200"/>
      <c r="LX162" s="200"/>
      <c r="LY162" s="200"/>
      <c r="LZ162" s="200"/>
      <c r="MA162" s="200"/>
      <c r="MB162" s="200"/>
      <c r="MC162" s="200"/>
      <c r="MD162" s="200"/>
      <c r="ME162" s="200"/>
      <c r="MF162" s="200"/>
      <c r="MG162" s="200"/>
      <c r="MH162" s="200"/>
      <c r="MI162" s="200"/>
      <c r="MJ162" s="200"/>
      <c r="MK162" s="200"/>
      <c r="ML162" s="200"/>
      <c r="MM162" s="200"/>
      <c r="MN162" s="200"/>
      <c r="MO162" s="200"/>
      <c r="MP162" s="200"/>
      <c r="MQ162" s="200"/>
      <c r="MR162" s="200"/>
      <c r="MS162" s="200"/>
      <c r="MT162" s="200"/>
      <c r="MU162" s="200"/>
      <c r="MV162" s="200"/>
      <c r="MW162" s="200"/>
      <c r="MX162" s="200"/>
      <c r="MY162" s="200"/>
      <c r="MZ162" s="200"/>
      <c r="NA162" s="200"/>
      <c r="NB162" s="200"/>
      <c r="NC162" s="200"/>
      <c r="ND162" s="200"/>
      <c r="NE162" s="200"/>
      <c r="NF162" s="200"/>
      <c r="NG162" s="200"/>
      <c r="NH162" s="200"/>
      <c r="NI162" s="200"/>
      <c r="NJ162" s="200"/>
      <c r="NK162" s="200"/>
      <c r="NL162" s="200"/>
      <c r="NM162" s="200"/>
      <c r="NN162" s="200"/>
      <c r="NO162" s="200"/>
      <c r="NP162" s="200"/>
      <c r="NQ162" s="200"/>
      <c r="NR162" s="200"/>
      <c r="NS162" s="200"/>
      <c r="NT162" s="200"/>
      <c r="NU162" s="200"/>
      <c r="NV162" s="200"/>
      <c r="NW162" s="200"/>
      <c r="NX162" s="200"/>
      <c r="NY162" s="200"/>
      <c r="NZ162" s="200"/>
      <c r="OA162" s="200"/>
      <c r="OB162" s="200"/>
      <c r="OC162" s="200"/>
      <c r="OD162" s="200"/>
      <c r="OE162" s="200"/>
      <c r="OF162" s="200"/>
      <c r="OG162" s="200"/>
      <c r="OH162" s="200"/>
      <c r="OI162" s="200"/>
      <c r="OJ162" s="200"/>
      <c r="OK162" s="200"/>
      <c r="OL162" s="200"/>
      <c r="OM162" s="200"/>
      <c r="ON162" s="200"/>
      <c r="OO162" s="200"/>
      <c r="OP162" s="200"/>
      <c r="OQ162" s="200"/>
      <c r="OR162" s="200"/>
      <c r="OS162" s="200"/>
      <c r="OT162" s="200"/>
      <c r="OU162" s="200"/>
      <c r="OV162" s="200"/>
      <c r="OW162" s="200"/>
      <c r="OX162" s="200"/>
      <c r="OY162" s="200"/>
      <c r="OZ162" s="200"/>
      <c r="PA162" s="200"/>
      <c r="PB162" s="200"/>
      <c r="PC162" s="200"/>
      <c r="PD162" s="200"/>
      <c r="PE162" s="200"/>
      <c r="PF162" s="200"/>
      <c r="PG162" s="202"/>
    </row>
    <row r="163" ht="15.75" customHeight="1">
      <c r="B163" s="203">
        <f t="shared" si="4"/>
        <v>145</v>
      </c>
      <c r="C163" s="204" t="str">
        <f t="shared" si="5"/>
        <v/>
      </c>
      <c r="D163" s="217"/>
      <c r="E163" s="206"/>
      <c r="F163" s="217"/>
      <c r="G163" s="218"/>
      <c r="H163" s="225"/>
      <c r="I163" s="210" t="str">
        <f>IF(ISBLANK(H163),"",
IF(EXACT($J$15,"x"),
WORKDAY(G163,H163-1,Feiertage!$B$6:$B$23),G163+H163-1))</f>
        <v/>
      </c>
      <c r="J163" s="220"/>
      <c r="K163" s="221"/>
      <c r="L163" s="222"/>
      <c r="M163" s="223"/>
      <c r="N163" s="223"/>
      <c r="O163" s="223"/>
      <c r="P163" s="197" t="str">
        <f>IF(ISBLANK(O163),"",
VLOOKUP(O163,Ressourcen!$C$8:$I$25,6,FALSE)-VLOOKUP(O163,Ressourcen!$C$8:$I$25,7,FALSE))</f>
        <v/>
      </c>
      <c r="Q163" s="224"/>
      <c r="R163" s="199"/>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c r="BY163" s="200"/>
      <c r="BZ163" s="200"/>
      <c r="CA163" s="200"/>
      <c r="CB163" s="200"/>
      <c r="CC163" s="200"/>
      <c r="CD163" s="200"/>
      <c r="CE163" s="200"/>
      <c r="CF163" s="200"/>
      <c r="CG163" s="200"/>
      <c r="CH163" s="200"/>
      <c r="CI163" s="200"/>
      <c r="CJ163" s="200"/>
      <c r="CK163" s="200"/>
      <c r="CL163" s="200"/>
      <c r="CM163" s="200"/>
      <c r="CN163" s="200"/>
      <c r="CO163" s="200"/>
      <c r="CP163" s="200"/>
      <c r="CQ163" s="200"/>
      <c r="CR163" s="200"/>
      <c r="CS163" s="200"/>
      <c r="CT163" s="200"/>
      <c r="CU163" s="200"/>
      <c r="CV163" s="200"/>
      <c r="CW163" s="200"/>
      <c r="CX163" s="200"/>
      <c r="CY163" s="200"/>
      <c r="CZ163" s="200"/>
      <c r="DA163" s="200"/>
      <c r="DB163" s="200"/>
      <c r="DC163" s="200"/>
      <c r="DD163" s="200"/>
      <c r="DE163" s="200"/>
      <c r="DF163" s="200"/>
      <c r="DG163" s="200"/>
      <c r="DH163" s="200"/>
      <c r="DI163" s="200"/>
      <c r="DJ163" s="200"/>
      <c r="DK163" s="200"/>
      <c r="DL163" s="200"/>
      <c r="DM163" s="200"/>
      <c r="DN163" s="200"/>
      <c r="DO163" s="200"/>
      <c r="DP163" s="200"/>
      <c r="DQ163" s="200"/>
      <c r="DR163" s="200"/>
      <c r="DS163" s="200"/>
      <c r="DT163" s="200"/>
      <c r="DU163" s="200"/>
      <c r="DV163" s="200"/>
      <c r="DW163" s="200"/>
      <c r="DX163" s="200"/>
      <c r="DY163" s="200"/>
      <c r="DZ163" s="200"/>
      <c r="EA163" s="200"/>
      <c r="EB163" s="200"/>
      <c r="EC163" s="200"/>
      <c r="ED163" s="200"/>
      <c r="EE163" s="200"/>
      <c r="EF163" s="200"/>
      <c r="EG163" s="200"/>
      <c r="EH163" s="200"/>
      <c r="EI163" s="200"/>
      <c r="EJ163" s="200"/>
      <c r="EK163" s="200"/>
      <c r="EL163" s="200"/>
      <c r="EM163" s="200"/>
      <c r="EN163" s="200"/>
      <c r="EO163" s="200"/>
      <c r="EP163" s="200"/>
      <c r="EQ163" s="200"/>
      <c r="ER163" s="200"/>
      <c r="ES163" s="200"/>
      <c r="ET163" s="200"/>
      <c r="EU163" s="200"/>
      <c r="EV163" s="200"/>
      <c r="EW163" s="200"/>
      <c r="EX163" s="200"/>
      <c r="EY163" s="200"/>
      <c r="EZ163" s="200"/>
      <c r="FA163" s="200"/>
      <c r="FB163" s="200"/>
      <c r="FC163" s="200"/>
      <c r="FD163" s="200"/>
      <c r="FE163" s="200"/>
      <c r="FF163" s="200"/>
      <c r="FG163" s="200"/>
      <c r="FH163" s="200"/>
      <c r="FI163" s="200"/>
      <c r="FJ163" s="200"/>
      <c r="FK163" s="200"/>
      <c r="FL163" s="200"/>
      <c r="FM163" s="200"/>
      <c r="FN163" s="200"/>
      <c r="FO163" s="200"/>
      <c r="FP163" s="200"/>
      <c r="FQ163" s="200"/>
      <c r="FR163" s="200"/>
      <c r="FS163" s="200"/>
      <c r="FT163" s="200"/>
      <c r="FU163" s="200"/>
      <c r="FV163" s="200"/>
      <c r="FW163" s="200"/>
      <c r="FX163" s="200"/>
      <c r="FY163" s="200"/>
      <c r="FZ163" s="200"/>
      <c r="GA163" s="200"/>
      <c r="GB163" s="200"/>
      <c r="GC163" s="200"/>
      <c r="GD163" s="200"/>
      <c r="GE163" s="200"/>
      <c r="GF163" s="200"/>
      <c r="GG163" s="200"/>
      <c r="GH163" s="200"/>
      <c r="GI163" s="200"/>
      <c r="GJ163" s="200"/>
      <c r="GK163" s="200"/>
      <c r="GL163" s="200"/>
      <c r="GM163" s="200"/>
      <c r="GN163" s="200"/>
      <c r="GO163" s="200"/>
      <c r="GP163" s="200"/>
      <c r="GQ163" s="200"/>
      <c r="GR163" s="200"/>
      <c r="GS163" s="200"/>
      <c r="GT163" s="200"/>
      <c r="GU163" s="200"/>
      <c r="GV163" s="200"/>
      <c r="GW163" s="200"/>
      <c r="GX163" s="200"/>
      <c r="GY163" s="200"/>
      <c r="GZ163" s="200"/>
      <c r="HA163" s="200"/>
      <c r="HB163" s="200"/>
      <c r="HC163" s="200"/>
      <c r="HD163" s="200"/>
      <c r="HE163" s="200"/>
      <c r="HF163" s="200"/>
      <c r="HG163" s="200"/>
      <c r="HH163" s="200"/>
      <c r="HI163" s="200"/>
      <c r="HJ163" s="200"/>
      <c r="HK163" s="200"/>
      <c r="HL163" s="200"/>
      <c r="HM163" s="200"/>
      <c r="HN163" s="200"/>
      <c r="HO163" s="200"/>
      <c r="HP163" s="200"/>
      <c r="HQ163" s="200"/>
      <c r="HR163" s="200"/>
      <c r="HS163" s="200"/>
      <c r="HT163" s="200"/>
      <c r="HU163" s="200"/>
      <c r="HV163" s="200"/>
      <c r="HW163" s="200"/>
      <c r="HX163" s="200"/>
      <c r="HY163" s="200"/>
      <c r="HZ163" s="200"/>
      <c r="IA163" s="200"/>
      <c r="IB163" s="200"/>
      <c r="IC163" s="200"/>
      <c r="ID163" s="200"/>
      <c r="IE163" s="200"/>
      <c r="IF163" s="200"/>
      <c r="IG163" s="200"/>
      <c r="IH163" s="200"/>
      <c r="II163" s="200"/>
      <c r="IJ163" s="200"/>
      <c r="IK163" s="200"/>
      <c r="IL163" s="200"/>
      <c r="IM163" s="200"/>
      <c r="IN163" s="200"/>
      <c r="IO163" s="200"/>
      <c r="IP163" s="200"/>
      <c r="IQ163" s="200"/>
      <c r="IR163" s="200"/>
      <c r="IS163" s="200"/>
      <c r="IT163" s="200"/>
      <c r="IU163" s="200"/>
      <c r="IV163" s="200"/>
      <c r="IW163" s="200"/>
      <c r="IX163" s="200"/>
      <c r="IY163" s="200"/>
      <c r="IZ163" s="200"/>
      <c r="JA163" s="200"/>
      <c r="JB163" s="200"/>
      <c r="JC163" s="200"/>
      <c r="JD163" s="200"/>
      <c r="JE163" s="200"/>
      <c r="JF163" s="200"/>
      <c r="JG163" s="200"/>
      <c r="JH163" s="200"/>
      <c r="JI163" s="200"/>
      <c r="JJ163" s="200"/>
      <c r="JK163" s="200"/>
      <c r="JL163" s="200"/>
      <c r="JM163" s="200"/>
      <c r="JN163" s="200"/>
      <c r="JO163" s="200"/>
      <c r="JP163" s="200"/>
      <c r="JQ163" s="200"/>
      <c r="JR163" s="200"/>
      <c r="JS163" s="200"/>
      <c r="JT163" s="200"/>
      <c r="JU163" s="200"/>
      <c r="JV163" s="200"/>
      <c r="JW163" s="200"/>
      <c r="JX163" s="200"/>
      <c r="JY163" s="200"/>
      <c r="JZ163" s="200"/>
      <c r="KA163" s="200"/>
      <c r="KB163" s="200"/>
      <c r="KC163" s="200"/>
      <c r="KD163" s="200"/>
      <c r="KE163" s="200"/>
      <c r="KF163" s="200"/>
      <c r="KG163" s="200"/>
      <c r="KH163" s="200"/>
      <c r="KI163" s="200"/>
      <c r="KJ163" s="200"/>
      <c r="KK163" s="200"/>
      <c r="KL163" s="200"/>
      <c r="KM163" s="200"/>
      <c r="KN163" s="200"/>
      <c r="KO163" s="200"/>
      <c r="KP163" s="200"/>
      <c r="KQ163" s="200"/>
      <c r="KR163" s="200"/>
      <c r="KS163" s="200"/>
      <c r="KT163" s="200"/>
      <c r="KU163" s="200"/>
      <c r="KV163" s="200"/>
      <c r="KW163" s="200"/>
      <c r="KX163" s="200"/>
      <c r="KY163" s="200"/>
      <c r="KZ163" s="200"/>
      <c r="LA163" s="200"/>
      <c r="LB163" s="200"/>
      <c r="LC163" s="200"/>
      <c r="LD163" s="200"/>
      <c r="LE163" s="200"/>
      <c r="LF163" s="200"/>
      <c r="LG163" s="200"/>
      <c r="LH163" s="200"/>
      <c r="LI163" s="200"/>
      <c r="LJ163" s="200"/>
      <c r="LK163" s="200"/>
      <c r="LL163" s="200"/>
      <c r="LM163" s="200"/>
      <c r="LN163" s="200"/>
      <c r="LO163" s="200"/>
      <c r="LP163" s="200"/>
      <c r="LQ163" s="200"/>
      <c r="LR163" s="200"/>
      <c r="LS163" s="200"/>
      <c r="LT163" s="200"/>
      <c r="LU163" s="200"/>
      <c r="LV163" s="200"/>
      <c r="LW163" s="200"/>
      <c r="LX163" s="200"/>
      <c r="LY163" s="200"/>
      <c r="LZ163" s="200"/>
      <c r="MA163" s="200"/>
      <c r="MB163" s="200"/>
      <c r="MC163" s="200"/>
      <c r="MD163" s="200"/>
      <c r="ME163" s="200"/>
      <c r="MF163" s="200"/>
      <c r="MG163" s="200"/>
      <c r="MH163" s="200"/>
      <c r="MI163" s="200"/>
      <c r="MJ163" s="200"/>
      <c r="MK163" s="200"/>
      <c r="ML163" s="200"/>
      <c r="MM163" s="200"/>
      <c r="MN163" s="200"/>
      <c r="MO163" s="200"/>
      <c r="MP163" s="200"/>
      <c r="MQ163" s="200"/>
      <c r="MR163" s="200"/>
      <c r="MS163" s="200"/>
      <c r="MT163" s="200"/>
      <c r="MU163" s="200"/>
      <c r="MV163" s="200"/>
      <c r="MW163" s="200"/>
      <c r="MX163" s="200"/>
      <c r="MY163" s="200"/>
      <c r="MZ163" s="200"/>
      <c r="NA163" s="200"/>
      <c r="NB163" s="200"/>
      <c r="NC163" s="200"/>
      <c r="ND163" s="200"/>
      <c r="NE163" s="200"/>
      <c r="NF163" s="200"/>
      <c r="NG163" s="200"/>
      <c r="NH163" s="200"/>
      <c r="NI163" s="200"/>
      <c r="NJ163" s="200"/>
      <c r="NK163" s="200"/>
      <c r="NL163" s="200"/>
      <c r="NM163" s="200"/>
      <c r="NN163" s="200"/>
      <c r="NO163" s="200"/>
      <c r="NP163" s="200"/>
      <c r="NQ163" s="200"/>
      <c r="NR163" s="200"/>
      <c r="NS163" s="200"/>
      <c r="NT163" s="200"/>
      <c r="NU163" s="200"/>
      <c r="NV163" s="200"/>
      <c r="NW163" s="200"/>
      <c r="NX163" s="200"/>
      <c r="NY163" s="200"/>
      <c r="NZ163" s="200"/>
      <c r="OA163" s="200"/>
      <c r="OB163" s="200"/>
      <c r="OC163" s="200"/>
      <c r="OD163" s="200"/>
      <c r="OE163" s="200"/>
      <c r="OF163" s="200"/>
      <c r="OG163" s="200"/>
      <c r="OH163" s="200"/>
      <c r="OI163" s="200"/>
      <c r="OJ163" s="200"/>
      <c r="OK163" s="200"/>
      <c r="OL163" s="200"/>
      <c r="OM163" s="200"/>
      <c r="ON163" s="200"/>
      <c r="OO163" s="200"/>
      <c r="OP163" s="200"/>
      <c r="OQ163" s="200"/>
      <c r="OR163" s="200"/>
      <c r="OS163" s="200"/>
      <c r="OT163" s="200"/>
      <c r="OU163" s="200"/>
      <c r="OV163" s="200"/>
      <c r="OW163" s="200"/>
      <c r="OX163" s="200"/>
      <c r="OY163" s="200"/>
      <c r="OZ163" s="200"/>
      <c r="PA163" s="200"/>
      <c r="PB163" s="200"/>
      <c r="PC163" s="200"/>
      <c r="PD163" s="200"/>
      <c r="PE163" s="200"/>
      <c r="PF163" s="200"/>
      <c r="PG163" s="202"/>
    </row>
    <row r="164" ht="15.75" customHeight="1">
      <c r="B164" s="203">
        <f t="shared" si="4"/>
        <v>146</v>
      </c>
      <c r="C164" s="204" t="str">
        <f t="shared" si="5"/>
        <v/>
      </c>
      <c r="D164" s="217"/>
      <c r="E164" s="206"/>
      <c r="F164" s="207"/>
      <c r="G164" s="218"/>
      <c r="H164" s="225"/>
      <c r="I164" s="210" t="str">
        <f>IF(ISBLANK(H164),"",
IF(EXACT($J$15,"x"),
WORKDAY(G164,H164-1,Feiertage!$B$6:$B$23),G164+H164-1))</f>
        <v/>
      </c>
      <c r="J164" s="220"/>
      <c r="K164" s="221"/>
      <c r="L164" s="222"/>
      <c r="M164" s="223"/>
      <c r="N164" s="223"/>
      <c r="O164" s="223"/>
      <c r="P164" s="197" t="str">
        <f>IF(ISBLANK(O164),"",
VLOOKUP(O164,Ressourcen!$C$8:$I$25,6,FALSE)-VLOOKUP(O164,Ressourcen!$C$8:$I$25,7,FALSE))</f>
        <v/>
      </c>
      <c r="Q164" s="224"/>
      <c r="R164" s="199"/>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200"/>
      <c r="CC164" s="200"/>
      <c r="CD164" s="200"/>
      <c r="CE164" s="200"/>
      <c r="CF164" s="200"/>
      <c r="CG164" s="200"/>
      <c r="CH164" s="200"/>
      <c r="CI164" s="200"/>
      <c r="CJ164" s="200"/>
      <c r="CK164" s="200"/>
      <c r="CL164" s="200"/>
      <c r="CM164" s="200"/>
      <c r="CN164" s="200"/>
      <c r="CO164" s="200"/>
      <c r="CP164" s="200"/>
      <c r="CQ164" s="200"/>
      <c r="CR164" s="200"/>
      <c r="CS164" s="200"/>
      <c r="CT164" s="200"/>
      <c r="CU164" s="200"/>
      <c r="CV164" s="200"/>
      <c r="CW164" s="200"/>
      <c r="CX164" s="200"/>
      <c r="CY164" s="200"/>
      <c r="CZ164" s="200"/>
      <c r="DA164" s="200"/>
      <c r="DB164" s="200"/>
      <c r="DC164" s="200"/>
      <c r="DD164" s="200"/>
      <c r="DE164" s="200"/>
      <c r="DF164" s="200"/>
      <c r="DG164" s="200"/>
      <c r="DH164" s="200"/>
      <c r="DI164" s="200"/>
      <c r="DJ164" s="200"/>
      <c r="DK164" s="200"/>
      <c r="DL164" s="200"/>
      <c r="DM164" s="200"/>
      <c r="DN164" s="200"/>
      <c r="DO164" s="200"/>
      <c r="DP164" s="200"/>
      <c r="DQ164" s="200"/>
      <c r="DR164" s="200"/>
      <c r="DS164" s="200"/>
      <c r="DT164" s="200"/>
      <c r="DU164" s="200"/>
      <c r="DV164" s="200"/>
      <c r="DW164" s="200"/>
      <c r="DX164" s="200"/>
      <c r="DY164" s="200"/>
      <c r="DZ164" s="200"/>
      <c r="EA164" s="200"/>
      <c r="EB164" s="200"/>
      <c r="EC164" s="200"/>
      <c r="ED164" s="200"/>
      <c r="EE164" s="200"/>
      <c r="EF164" s="200"/>
      <c r="EG164" s="200"/>
      <c r="EH164" s="200"/>
      <c r="EI164" s="200"/>
      <c r="EJ164" s="200"/>
      <c r="EK164" s="200"/>
      <c r="EL164" s="200"/>
      <c r="EM164" s="200"/>
      <c r="EN164" s="200"/>
      <c r="EO164" s="200"/>
      <c r="EP164" s="200"/>
      <c r="EQ164" s="200"/>
      <c r="ER164" s="200"/>
      <c r="ES164" s="200"/>
      <c r="ET164" s="200"/>
      <c r="EU164" s="200"/>
      <c r="EV164" s="200"/>
      <c r="EW164" s="200"/>
      <c r="EX164" s="200"/>
      <c r="EY164" s="200"/>
      <c r="EZ164" s="200"/>
      <c r="FA164" s="200"/>
      <c r="FB164" s="200"/>
      <c r="FC164" s="200"/>
      <c r="FD164" s="200"/>
      <c r="FE164" s="200"/>
      <c r="FF164" s="200"/>
      <c r="FG164" s="200"/>
      <c r="FH164" s="200"/>
      <c r="FI164" s="200"/>
      <c r="FJ164" s="200"/>
      <c r="FK164" s="200"/>
      <c r="FL164" s="200"/>
      <c r="FM164" s="200"/>
      <c r="FN164" s="200"/>
      <c r="FO164" s="200"/>
      <c r="FP164" s="200"/>
      <c r="FQ164" s="200"/>
      <c r="FR164" s="200"/>
      <c r="FS164" s="200"/>
      <c r="FT164" s="200"/>
      <c r="FU164" s="200"/>
      <c r="FV164" s="200"/>
      <c r="FW164" s="200"/>
      <c r="FX164" s="200"/>
      <c r="FY164" s="200"/>
      <c r="FZ164" s="200"/>
      <c r="GA164" s="200"/>
      <c r="GB164" s="200"/>
      <c r="GC164" s="200"/>
      <c r="GD164" s="200"/>
      <c r="GE164" s="200"/>
      <c r="GF164" s="200"/>
      <c r="GG164" s="200"/>
      <c r="GH164" s="200"/>
      <c r="GI164" s="200"/>
      <c r="GJ164" s="200"/>
      <c r="GK164" s="200"/>
      <c r="GL164" s="200"/>
      <c r="GM164" s="200"/>
      <c r="GN164" s="200"/>
      <c r="GO164" s="200"/>
      <c r="GP164" s="200"/>
      <c r="GQ164" s="200"/>
      <c r="GR164" s="200"/>
      <c r="GS164" s="200"/>
      <c r="GT164" s="200"/>
      <c r="GU164" s="200"/>
      <c r="GV164" s="200"/>
      <c r="GW164" s="200"/>
      <c r="GX164" s="200"/>
      <c r="GY164" s="200"/>
      <c r="GZ164" s="200"/>
      <c r="HA164" s="200"/>
      <c r="HB164" s="200"/>
      <c r="HC164" s="200"/>
      <c r="HD164" s="200"/>
      <c r="HE164" s="200"/>
      <c r="HF164" s="200"/>
      <c r="HG164" s="200"/>
      <c r="HH164" s="200"/>
      <c r="HI164" s="200"/>
      <c r="HJ164" s="200"/>
      <c r="HK164" s="200"/>
      <c r="HL164" s="200"/>
      <c r="HM164" s="200"/>
      <c r="HN164" s="200"/>
      <c r="HO164" s="200"/>
      <c r="HP164" s="200"/>
      <c r="HQ164" s="200"/>
      <c r="HR164" s="200"/>
      <c r="HS164" s="200"/>
      <c r="HT164" s="200"/>
      <c r="HU164" s="200"/>
      <c r="HV164" s="200"/>
      <c r="HW164" s="200"/>
      <c r="HX164" s="200"/>
      <c r="HY164" s="200"/>
      <c r="HZ164" s="200"/>
      <c r="IA164" s="200"/>
      <c r="IB164" s="200"/>
      <c r="IC164" s="200"/>
      <c r="ID164" s="200"/>
      <c r="IE164" s="200"/>
      <c r="IF164" s="200"/>
      <c r="IG164" s="200"/>
      <c r="IH164" s="200"/>
      <c r="II164" s="200"/>
      <c r="IJ164" s="200"/>
      <c r="IK164" s="200"/>
      <c r="IL164" s="200"/>
      <c r="IM164" s="200"/>
      <c r="IN164" s="200"/>
      <c r="IO164" s="200"/>
      <c r="IP164" s="200"/>
      <c r="IQ164" s="200"/>
      <c r="IR164" s="200"/>
      <c r="IS164" s="200"/>
      <c r="IT164" s="200"/>
      <c r="IU164" s="200"/>
      <c r="IV164" s="200"/>
      <c r="IW164" s="200"/>
      <c r="IX164" s="200"/>
      <c r="IY164" s="200"/>
      <c r="IZ164" s="200"/>
      <c r="JA164" s="200"/>
      <c r="JB164" s="200"/>
      <c r="JC164" s="200"/>
      <c r="JD164" s="200"/>
      <c r="JE164" s="200"/>
      <c r="JF164" s="200"/>
      <c r="JG164" s="200"/>
      <c r="JH164" s="200"/>
      <c r="JI164" s="200"/>
      <c r="JJ164" s="200"/>
      <c r="JK164" s="200"/>
      <c r="JL164" s="200"/>
      <c r="JM164" s="200"/>
      <c r="JN164" s="200"/>
      <c r="JO164" s="200"/>
      <c r="JP164" s="200"/>
      <c r="JQ164" s="200"/>
      <c r="JR164" s="200"/>
      <c r="JS164" s="200"/>
      <c r="JT164" s="200"/>
      <c r="JU164" s="200"/>
      <c r="JV164" s="200"/>
      <c r="JW164" s="200"/>
      <c r="JX164" s="200"/>
      <c r="JY164" s="200"/>
      <c r="JZ164" s="200"/>
      <c r="KA164" s="200"/>
      <c r="KB164" s="200"/>
      <c r="KC164" s="200"/>
      <c r="KD164" s="200"/>
      <c r="KE164" s="200"/>
      <c r="KF164" s="200"/>
      <c r="KG164" s="200"/>
      <c r="KH164" s="200"/>
      <c r="KI164" s="200"/>
      <c r="KJ164" s="200"/>
      <c r="KK164" s="200"/>
      <c r="KL164" s="200"/>
      <c r="KM164" s="200"/>
      <c r="KN164" s="200"/>
      <c r="KO164" s="200"/>
      <c r="KP164" s="200"/>
      <c r="KQ164" s="200"/>
      <c r="KR164" s="200"/>
      <c r="KS164" s="200"/>
      <c r="KT164" s="200"/>
      <c r="KU164" s="200"/>
      <c r="KV164" s="200"/>
      <c r="KW164" s="200"/>
      <c r="KX164" s="200"/>
      <c r="KY164" s="200"/>
      <c r="KZ164" s="200"/>
      <c r="LA164" s="200"/>
      <c r="LB164" s="200"/>
      <c r="LC164" s="200"/>
      <c r="LD164" s="200"/>
      <c r="LE164" s="200"/>
      <c r="LF164" s="200"/>
      <c r="LG164" s="200"/>
      <c r="LH164" s="200"/>
      <c r="LI164" s="200"/>
      <c r="LJ164" s="200"/>
      <c r="LK164" s="200"/>
      <c r="LL164" s="200"/>
      <c r="LM164" s="200"/>
      <c r="LN164" s="200"/>
      <c r="LO164" s="200"/>
      <c r="LP164" s="200"/>
      <c r="LQ164" s="200"/>
      <c r="LR164" s="200"/>
      <c r="LS164" s="200"/>
      <c r="LT164" s="200"/>
      <c r="LU164" s="200"/>
      <c r="LV164" s="200"/>
      <c r="LW164" s="200"/>
      <c r="LX164" s="200"/>
      <c r="LY164" s="200"/>
      <c r="LZ164" s="200"/>
      <c r="MA164" s="200"/>
      <c r="MB164" s="200"/>
      <c r="MC164" s="200"/>
      <c r="MD164" s="200"/>
      <c r="ME164" s="200"/>
      <c r="MF164" s="200"/>
      <c r="MG164" s="200"/>
      <c r="MH164" s="200"/>
      <c r="MI164" s="200"/>
      <c r="MJ164" s="200"/>
      <c r="MK164" s="200"/>
      <c r="ML164" s="200"/>
      <c r="MM164" s="200"/>
      <c r="MN164" s="200"/>
      <c r="MO164" s="200"/>
      <c r="MP164" s="200"/>
      <c r="MQ164" s="200"/>
      <c r="MR164" s="200"/>
      <c r="MS164" s="200"/>
      <c r="MT164" s="200"/>
      <c r="MU164" s="200"/>
      <c r="MV164" s="200"/>
      <c r="MW164" s="200"/>
      <c r="MX164" s="200"/>
      <c r="MY164" s="200"/>
      <c r="MZ164" s="200"/>
      <c r="NA164" s="200"/>
      <c r="NB164" s="200"/>
      <c r="NC164" s="200"/>
      <c r="ND164" s="200"/>
      <c r="NE164" s="200"/>
      <c r="NF164" s="200"/>
      <c r="NG164" s="200"/>
      <c r="NH164" s="200"/>
      <c r="NI164" s="200"/>
      <c r="NJ164" s="200"/>
      <c r="NK164" s="200"/>
      <c r="NL164" s="200"/>
      <c r="NM164" s="200"/>
      <c r="NN164" s="200"/>
      <c r="NO164" s="200"/>
      <c r="NP164" s="200"/>
      <c r="NQ164" s="200"/>
      <c r="NR164" s="200"/>
      <c r="NS164" s="200"/>
      <c r="NT164" s="200"/>
      <c r="NU164" s="200"/>
      <c r="NV164" s="200"/>
      <c r="NW164" s="200"/>
      <c r="NX164" s="200"/>
      <c r="NY164" s="200"/>
      <c r="NZ164" s="200"/>
      <c r="OA164" s="200"/>
      <c r="OB164" s="200"/>
      <c r="OC164" s="200"/>
      <c r="OD164" s="200"/>
      <c r="OE164" s="200"/>
      <c r="OF164" s="200"/>
      <c r="OG164" s="200"/>
      <c r="OH164" s="200"/>
      <c r="OI164" s="200"/>
      <c r="OJ164" s="200"/>
      <c r="OK164" s="200"/>
      <c r="OL164" s="200"/>
      <c r="OM164" s="200"/>
      <c r="ON164" s="200"/>
      <c r="OO164" s="200"/>
      <c r="OP164" s="200"/>
      <c r="OQ164" s="200"/>
      <c r="OR164" s="200"/>
      <c r="OS164" s="200"/>
      <c r="OT164" s="200"/>
      <c r="OU164" s="200"/>
      <c r="OV164" s="200"/>
      <c r="OW164" s="200"/>
      <c r="OX164" s="200"/>
      <c r="OY164" s="200"/>
      <c r="OZ164" s="200"/>
      <c r="PA164" s="200"/>
      <c r="PB164" s="200"/>
      <c r="PC164" s="200"/>
      <c r="PD164" s="200"/>
      <c r="PE164" s="200"/>
      <c r="PF164" s="200"/>
      <c r="PG164" s="202"/>
    </row>
    <row r="165" ht="15.75" customHeight="1">
      <c r="B165" s="203">
        <f t="shared" si="4"/>
        <v>147</v>
      </c>
      <c r="C165" s="204" t="str">
        <f t="shared" si="5"/>
        <v/>
      </c>
      <c r="D165" s="217"/>
      <c r="E165" s="206"/>
      <c r="F165" s="217"/>
      <c r="G165" s="218"/>
      <c r="H165" s="225"/>
      <c r="I165" s="210" t="str">
        <f>IF(ISBLANK(H165),"",
IF(EXACT($J$15,"x"),
WORKDAY(G165,H165-1,Feiertage!$B$6:$B$23),G165+H165-1))</f>
        <v/>
      </c>
      <c r="J165" s="220"/>
      <c r="K165" s="221"/>
      <c r="L165" s="222"/>
      <c r="M165" s="223"/>
      <c r="N165" s="223"/>
      <c r="O165" s="223"/>
      <c r="P165" s="197" t="str">
        <f>IF(ISBLANK(O165),"",
VLOOKUP(O165,Ressourcen!$C$8:$I$25,6,FALSE)-VLOOKUP(O165,Ressourcen!$C$8:$I$25,7,FALSE))</f>
        <v/>
      </c>
      <c r="Q165" s="224"/>
      <c r="R165" s="199"/>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200"/>
      <c r="CF165" s="200"/>
      <c r="CG165" s="200"/>
      <c r="CH165" s="200"/>
      <c r="CI165" s="200"/>
      <c r="CJ165" s="200"/>
      <c r="CK165" s="200"/>
      <c r="CL165" s="200"/>
      <c r="CM165" s="200"/>
      <c r="CN165" s="200"/>
      <c r="CO165" s="200"/>
      <c r="CP165" s="200"/>
      <c r="CQ165" s="200"/>
      <c r="CR165" s="200"/>
      <c r="CS165" s="200"/>
      <c r="CT165" s="200"/>
      <c r="CU165" s="200"/>
      <c r="CV165" s="200"/>
      <c r="CW165" s="200"/>
      <c r="CX165" s="200"/>
      <c r="CY165" s="200"/>
      <c r="CZ165" s="200"/>
      <c r="DA165" s="200"/>
      <c r="DB165" s="200"/>
      <c r="DC165" s="200"/>
      <c r="DD165" s="200"/>
      <c r="DE165" s="200"/>
      <c r="DF165" s="200"/>
      <c r="DG165" s="200"/>
      <c r="DH165" s="200"/>
      <c r="DI165" s="200"/>
      <c r="DJ165" s="200"/>
      <c r="DK165" s="200"/>
      <c r="DL165" s="200"/>
      <c r="DM165" s="200"/>
      <c r="DN165" s="200"/>
      <c r="DO165" s="200"/>
      <c r="DP165" s="200"/>
      <c r="DQ165" s="200"/>
      <c r="DR165" s="200"/>
      <c r="DS165" s="200"/>
      <c r="DT165" s="200"/>
      <c r="DU165" s="200"/>
      <c r="DV165" s="200"/>
      <c r="DW165" s="200"/>
      <c r="DX165" s="200"/>
      <c r="DY165" s="200"/>
      <c r="DZ165" s="200"/>
      <c r="EA165" s="200"/>
      <c r="EB165" s="200"/>
      <c r="EC165" s="200"/>
      <c r="ED165" s="200"/>
      <c r="EE165" s="200"/>
      <c r="EF165" s="200"/>
      <c r="EG165" s="200"/>
      <c r="EH165" s="200"/>
      <c r="EI165" s="200"/>
      <c r="EJ165" s="200"/>
      <c r="EK165" s="200"/>
      <c r="EL165" s="200"/>
      <c r="EM165" s="200"/>
      <c r="EN165" s="200"/>
      <c r="EO165" s="200"/>
      <c r="EP165" s="200"/>
      <c r="EQ165" s="200"/>
      <c r="ER165" s="200"/>
      <c r="ES165" s="200"/>
      <c r="ET165" s="200"/>
      <c r="EU165" s="200"/>
      <c r="EV165" s="200"/>
      <c r="EW165" s="200"/>
      <c r="EX165" s="200"/>
      <c r="EY165" s="200"/>
      <c r="EZ165" s="200"/>
      <c r="FA165" s="200"/>
      <c r="FB165" s="200"/>
      <c r="FC165" s="200"/>
      <c r="FD165" s="200"/>
      <c r="FE165" s="200"/>
      <c r="FF165" s="200"/>
      <c r="FG165" s="200"/>
      <c r="FH165" s="200"/>
      <c r="FI165" s="200"/>
      <c r="FJ165" s="200"/>
      <c r="FK165" s="200"/>
      <c r="FL165" s="200"/>
      <c r="FM165" s="200"/>
      <c r="FN165" s="200"/>
      <c r="FO165" s="200"/>
      <c r="FP165" s="200"/>
      <c r="FQ165" s="200"/>
      <c r="FR165" s="200"/>
      <c r="FS165" s="200"/>
      <c r="FT165" s="200"/>
      <c r="FU165" s="200"/>
      <c r="FV165" s="200"/>
      <c r="FW165" s="200"/>
      <c r="FX165" s="200"/>
      <c r="FY165" s="200"/>
      <c r="FZ165" s="200"/>
      <c r="GA165" s="200"/>
      <c r="GB165" s="200"/>
      <c r="GC165" s="200"/>
      <c r="GD165" s="200"/>
      <c r="GE165" s="200"/>
      <c r="GF165" s="200"/>
      <c r="GG165" s="200"/>
      <c r="GH165" s="200"/>
      <c r="GI165" s="200"/>
      <c r="GJ165" s="200"/>
      <c r="GK165" s="200"/>
      <c r="GL165" s="200"/>
      <c r="GM165" s="200"/>
      <c r="GN165" s="200"/>
      <c r="GO165" s="200"/>
      <c r="GP165" s="200"/>
      <c r="GQ165" s="200"/>
      <c r="GR165" s="200"/>
      <c r="GS165" s="200"/>
      <c r="GT165" s="200"/>
      <c r="GU165" s="200"/>
      <c r="GV165" s="200"/>
      <c r="GW165" s="200"/>
      <c r="GX165" s="200"/>
      <c r="GY165" s="200"/>
      <c r="GZ165" s="200"/>
      <c r="HA165" s="200"/>
      <c r="HB165" s="200"/>
      <c r="HC165" s="200"/>
      <c r="HD165" s="200"/>
      <c r="HE165" s="200"/>
      <c r="HF165" s="200"/>
      <c r="HG165" s="200"/>
      <c r="HH165" s="200"/>
      <c r="HI165" s="200"/>
      <c r="HJ165" s="200"/>
      <c r="HK165" s="200"/>
      <c r="HL165" s="200"/>
      <c r="HM165" s="200"/>
      <c r="HN165" s="200"/>
      <c r="HO165" s="200"/>
      <c r="HP165" s="200"/>
      <c r="HQ165" s="200"/>
      <c r="HR165" s="200"/>
      <c r="HS165" s="200"/>
      <c r="HT165" s="200"/>
      <c r="HU165" s="200"/>
      <c r="HV165" s="200"/>
      <c r="HW165" s="200"/>
      <c r="HX165" s="200"/>
      <c r="HY165" s="200"/>
      <c r="HZ165" s="200"/>
      <c r="IA165" s="200"/>
      <c r="IB165" s="200"/>
      <c r="IC165" s="200"/>
      <c r="ID165" s="200"/>
      <c r="IE165" s="200"/>
      <c r="IF165" s="200"/>
      <c r="IG165" s="200"/>
      <c r="IH165" s="200"/>
      <c r="II165" s="200"/>
      <c r="IJ165" s="200"/>
      <c r="IK165" s="200"/>
      <c r="IL165" s="200"/>
      <c r="IM165" s="200"/>
      <c r="IN165" s="200"/>
      <c r="IO165" s="200"/>
      <c r="IP165" s="200"/>
      <c r="IQ165" s="200"/>
      <c r="IR165" s="200"/>
      <c r="IS165" s="200"/>
      <c r="IT165" s="200"/>
      <c r="IU165" s="200"/>
      <c r="IV165" s="200"/>
      <c r="IW165" s="200"/>
      <c r="IX165" s="200"/>
      <c r="IY165" s="200"/>
      <c r="IZ165" s="200"/>
      <c r="JA165" s="200"/>
      <c r="JB165" s="200"/>
      <c r="JC165" s="200"/>
      <c r="JD165" s="200"/>
      <c r="JE165" s="200"/>
      <c r="JF165" s="200"/>
      <c r="JG165" s="200"/>
      <c r="JH165" s="200"/>
      <c r="JI165" s="200"/>
      <c r="JJ165" s="200"/>
      <c r="JK165" s="200"/>
      <c r="JL165" s="200"/>
      <c r="JM165" s="200"/>
      <c r="JN165" s="200"/>
      <c r="JO165" s="200"/>
      <c r="JP165" s="200"/>
      <c r="JQ165" s="200"/>
      <c r="JR165" s="200"/>
      <c r="JS165" s="200"/>
      <c r="JT165" s="200"/>
      <c r="JU165" s="200"/>
      <c r="JV165" s="200"/>
      <c r="JW165" s="200"/>
      <c r="JX165" s="200"/>
      <c r="JY165" s="200"/>
      <c r="JZ165" s="200"/>
      <c r="KA165" s="200"/>
      <c r="KB165" s="200"/>
      <c r="KC165" s="200"/>
      <c r="KD165" s="200"/>
      <c r="KE165" s="200"/>
      <c r="KF165" s="200"/>
      <c r="KG165" s="200"/>
      <c r="KH165" s="200"/>
      <c r="KI165" s="200"/>
      <c r="KJ165" s="200"/>
      <c r="KK165" s="200"/>
      <c r="KL165" s="200"/>
      <c r="KM165" s="200"/>
      <c r="KN165" s="200"/>
      <c r="KO165" s="200"/>
      <c r="KP165" s="200"/>
      <c r="KQ165" s="200"/>
      <c r="KR165" s="200"/>
      <c r="KS165" s="200"/>
      <c r="KT165" s="200"/>
      <c r="KU165" s="200"/>
      <c r="KV165" s="200"/>
      <c r="KW165" s="200"/>
      <c r="KX165" s="200"/>
      <c r="KY165" s="200"/>
      <c r="KZ165" s="200"/>
      <c r="LA165" s="200"/>
      <c r="LB165" s="200"/>
      <c r="LC165" s="200"/>
      <c r="LD165" s="200"/>
      <c r="LE165" s="200"/>
      <c r="LF165" s="200"/>
      <c r="LG165" s="200"/>
      <c r="LH165" s="200"/>
      <c r="LI165" s="200"/>
      <c r="LJ165" s="200"/>
      <c r="LK165" s="200"/>
      <c r="LL165" s="200"/>
      <c r="LM165" s="200"/>
      <c r="LN165" s="200"/>
      <c r="LO165" s="200"/>
      <c r="LP165" s="200"/>
      <c r="LQ165" s="200"/>
      <c r="LR165" s="200"/>
      <c r="LS165" s="200"/>
      <c r="LT165" s="200"/>
      <c r="LU165" s="200"/>
      <c r="LV165" s="200"/>
      <c r="LW165" s="200"/>
      <c r="LX165" s="200"/>
      <c r="LY165" s="200"/>
      <c r="LZ165" s="200"/>
      <c r="MA165" s="200"/>
      <c r="MB165" s="200"/>
      <c r="MC165" s="200"/>
      <c r="MD165" s="200"/>
      <c r="ME165" s="200"/>
      <c r="MF165" s="200"/>
      <c r="MG165" s="200"/>
      <c r="MH165" s="200"/>
      <c r="MI165" s="200"/>
      <c r="MJ165" s="200"/>
      <c r="MK165" s="200"/>
      <c r="ML165" s="200"/>
      <c r="MM165" s="200"/>
      <c r="MN165" s="200"/>
      <c r="MO165" s="200"/>
      <c r="MP165" s="200"/>
      <c r="MQ165" s="200"/>
      <c r="MR165" s="200"/>
      <c r="MS165" s="200"/>
      <c r="MT165" s="200"/>
      <c r="MU165" s="200"/>
      <c r="MV165" s="200"/>
      <c r="MW165" s="200"/>
      <c r="MX165" s="200"/>
      <c r="MY165" s="200"/>
      <c r="MZ165" s="200"/>
      <c r="NA165" s="200"/>
      <c r="NB165" s="200"/>
      <c r="NC165" s="200"/>
      <c r="ND165" s="200"/>
      <c r="NE165" s="200"/>
      <c r="NF165" s="200"/>
      <c r="NG165" s="200"/>
      <c r="NH165" s="200"/>
      <c r="NI165" s="200"/>
      <c r="NJ165" s="200"/>
      <c r="NK165" s="200"/>
      <c r="NL165" s="200"/>
      <c r="NM165" s="200"/>
      <c r="NN165" s="200"/>
      <c r="NO165" s="200"/>
      <c r="NP165" s="200"/>
      <c r="NQ165" s="200"/>
      <c r="NR165" s="200"/>
      <c r="NS165" s="200"/>
      <c r="NT165" s="200"/>
      <c r="NU165" s="200"/>
      <c r="NV165" s="200"/>
      <c r="NW165" s="200"/>
      <c r="NX165" s="200"/>
      <c r="NY165" s="200"/>
      <c r="NZ165" s="200"/>
      <c r="OA165" s="200"/>
      <c r="OB165" s="200"/>
      <c r="OC165" s="200"/>
      <c r="OD165" s="200"/>
      <c r="OE165" s="200"/>
      <c r="OF165" s="200"/>
      <c r="OG165" s="200"/>
      <c r="OH165" s="200"/>
      <c r="OI165" s="200"/>
      <c r="OJ165" s="200"/>
      <c r="OK165" s="200"/>
      <c r="OL165" s="200"/>
      <c r="OM165" s="200"/>
      <c r="ON165" s="200"/>
      <c r="OO165" s="200"/>
      <c r="OP165" s="200"/>
      <c r="OQ165" s="200"/>
      <c r="OR165" s="200"/>
      <c r="OS165" s="200"/>
      <c r="OT165" s="200"/>
      <c r="OU165" s="200"/>
      <c r="OV165" s="200"/>
      <c r="OW165" s="200"/>
      <c r="OX165" s="200"/>
      <c r="OY165" s="200"/>
      <c r="OZ165" s="200"/>
      <c r="PA165" s="200"/>
      <c r="PB165" s="200"/>
      <c r="PC165" s="200"/>
      <c r="PD165" s="200"/>
      <c r="PE165" s="200"/>
      <c r="PF165" s="200"/>
      <c r="PG165" s="202"/>
    </row>
    <row r="166" ht="15.75" customHeight="1">
      <c r="B166" s="203">
        <f t="shared" si="4"/>
        <v>148</v>
      </c>
      <c r="C166" s="204" t="str">
        <f t="shared" si="5"/>
        <v/>
      </c>
      <c r="D166" s="217"/>
      <c r="E166" s="206"/>
      <c r="F166" s="207"/>
      <c r="G166" s="218"/>
      <c r="H166" s="225"/>
      <c r="I166" s="210" t="str">
        <f>IF(ISBLANK(H166),"",
IF(EXACT($J$15,"x"),
WORKDAY(G166,H166-1,Feiertage!$B$6:$B$23),G166+H166-1))</f>
        <v/>
      </c>
      <c r="J166" s="220"/>
      <c r="K166" s="221"/>
      <c r="L166" s="222"/>
      <c r="M166" s="223"/>
      <c r="N166" s="223"/>
      <c r="O166" s="223"/>
      <c r="P166" s="197" t="str">
        <f>IF(ISBLANK(O166),"",
VLOOKUP(O166,Ressourcen!$C$8:$I$25,6,FALSE)-VLOOKUP(O166,Ressourcen!$C$8:$I$25,7,FALSE))</f>
        <v/>
      </c>
      <c r="Q166" s="224"/>
      <c r="R166" s="199"/>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00"/>
      <c r="BW166" s="200"/>
      <c r="BX166" s="200"/>
      <c r="BY166" s="200"/>
      <c r="BZ166" s="200"/>
      <c r="CA166" s="200"/>
      <c r="CB166" s="200"/>
      <c r="CC166" s="200"/>
      <c r="CD166" s="200"/>
      <c r="CE166" s="200"/>
      <c r="CF166" s="200"/>
      <c r="CG166" s="200"/>
      <c r="CH166" s="200"/>
      <c r="CI166" s="200"/>
      <c r="CJ166" s="200"/>
      <c r="CK166" s="200"/>
      <c r="CL166" s="200"/>
      <c r="CM166" s="200"/>
      <c r="CN166" s="200"/>
      <c r="CO166" s="200"/>
      <c r="CP166" s="200"/>
      <c r="CQ166" s="200"/>
      <c r="CR166" s="200"/>
      <c r="CS166" s="200"/>
      <c r="CT166" s="200"/>
      <c r="CU166" s="200"/>
      <c r="CV166" s="200"/>
      <c r="CW166" s="200"/>
      <c r="CX166" s="200"/>
      <c r="CY166" s="200"/>
      <c r="CZ166" s="200"/>
      <c r="DA166" s="200"/>
      <c r="DB166" s="200"/>
      <c r="DC166" s="200"/>
      <c r="DD166" s="200"/>
      <c r="DE166" s="200"/>
      <c r="DF166" s="200"/>
      <c r="DG166" s="200"/>
      <c r="DH166" s="200"/>
      <c r="DI166" s="200"/>
      <c r="DJ166" s="200"/>
      <c r="DK166" s="200"/>
      <c r="DL166" s="200"/>
      <c r="DM166" s="200"/>
      <c r="DN166" s="200"/>
      <c r="DO166" s="200"/>
      <c r="DP166" s="200"/>
      <c r="DQ166" s="200"/>
      <c r="DR166" s="200"/>
      <c r="DS166" s="200"/>
      <c r="DT166" s="200"/>
      <c r="DU166" s="200"/>
      <c r="DV166" s="200"/>
      <c r="DW166" s="200"/>
      <c r="DX166" s="200"/>
      <c r="DY166" s="200"/>
      <c r="DZ166" s="200"/>
      <c r="EA166" s="200"/>
      <c r="EB166" s="200"/>
      <c r="EC166" s="200"/>
      <c r="ED166" s="200"/>
      <c r="EE166" s="200"/>
      <c r="EF166" s="200"/>
      <c r="EG166" s="200"/>
      <c r="EH166" s="200"/>
      <c r="EI166" s="200"/>
      <c r="EJ166" s="200"/>
      <c r="EK166" s="200"/>
      <c r="EL166" s="200"/>
      <c r="EM166" s="200"/>
      <c r="EN166" s="200"/>
      <c r="EO166" s="200"/>
      <c r="EP166" s="200"/>
      <c r="EQ166" s="200"/>
      <c r="ER166" s="200"/>
      <c r="ES166" s="200"/>
      <c r="ET166" s="200"/>
      <c r="EU166" s="200"/>
      <c r="EV166" s="200"/>
      <c r="EW166" s="200"/>
      <c r="EX166" s="200"/>
      <c r="EY166" s="200"/>
      <c r="EZ166" s="200"/>
      <c r="FA166" s="200"/>
      <c r="FB166" s="200"/>
      <c r="FC166" s="200"/>
      <c r="FD166" s="200"/>
      <c r="FE166" s="200"/>
      <c r="FF166" s="200"/>
      <c r="FG166" s="200"/>
      <c r="FH166" s="200"/>
      <c r="FI166" s="200"/>
      <c r="FJ166" s="200"/>
      <c r="FK166" s="200"/>
      <c r="FL166" s="200"/>
      <c r="FM166" s="200"/>
      <c r="FN166" s="200"/>
      <c r="FO166" s="200"/>
      <c r="FP166" s="200"/>
      <c r="FQ166" s="200"/>
      <c r="FR166" s="200"/>
      <c r="FS166" s="200"/>
      <c r="FT166" s="200"/>
      <c r="FU166" s="200"/>
      <c r="FV166" s="200"/>
      <c r="FW166" s="200"/>
      <c r="FX166" s="200"/>
      <c r="FY166" s="200"/>
      <c r="FZ166" s="200"/>
      <c r="GA166" s="200"/>
      <c r="GB166" s="200"/>
      <c r="GC166" s="200"/>
      <c r="GD166" s="200"/>
      <c r="GE166" s="200"/>
      <c r="GF166" s="200"/>
      <c r="GG166" s="200"/>
      <c r="GH166" s="200"/>
      <c r="GI166" s="200"/>
      <c r="GJ166" s="200"/>
      <c r="GK166" s="200"/>
      <c r="GL166" s="200"/>
      <c r="GM166" s="200"/>
      <c r="GN166" s="200"/>
      <c r="GO166" s="200"/>
      <c r="GP166" s="200"/>
      <c r="GQ166" s="200"/>
      <c r="GR166" s="200"/>
      <c r="GS166" s="200"/>
      <c r="GT166" s="200"/>
      <c r="GU166" s="200"/>
      <c r="GV166" s="200"/>
      <c r="GW166" s="200"/>
      <c r="GX166" s="200"/>
      <c r="GY166" s="200"/>
      <c r="GZ166" s="200"/>
      <c r="HA166" s="200"/>
      <c r="HB166" s="200"/>
      <c r="HC166" s="200"/>
      <c r="HD166" s="200"/>
      <c r="HE166" s="200"/>
      <c r="HF166" s="200"/>
      <c r="HG166" s="200"/>
      <c r="HH166" s="200"/>
      <c r="HI166" s="200"/>
      <c r="HJ166" s="200"/>
      <c r="HK166" s="200"/>
      <c r="HL166" s="200"/>
      <c r="HM166" s="200"/>
      <c r="HN166" s="200"/>
      <c r="HO166" s="200"/>
      <c r="HP166" s="200"/>
      <c r="HQ166" s="200"/>
      <c r="HR166" s="200"/>
      <c r="HS166" s="200"/>
      <c r="HT166" s="200"/>
      <c r="HU166" s="200"/>
      <c r="HV166" s="200"/>
      <c r="HW166" s="200"/>
      <c r="HX166" s="200"/>
      <c r="HY166" s="200"/>
      <c r="HZ166" s="200"/>
      <c r="IA166" s="200"/>
      <c r="IB166" s="200"/>
      <c r="IC166" s="200"/>
      <c r="ID166" s="200"/>
      <c r="IE166" s="200"/>
      <c r="IF166" s="200"/>
      <c r="IG166" s="200"/>
      <c r="IH166" s="200"/>
      <c r="II166" s="200"/>
      <c r="IJ166" s="200"/>
      <c r="IK166" s="200"/>
      <c r="IL166" s="200"/>
      <c r="IM166" s="200"/>
      <c r="IN166" s="200"/>
      <c r="IO166" s="200"/>
      <c r="IP166" s="200"/>
      <c r="IQ166" s="200"/>
      <c r="IR166" s="200"/>
      <c r="IS166" s="200"/>
      <c r="IT166" s="200"/>
      <c r="IU166" s="200"/>
      <c r="IV166" s="200"/>
      <c r="IW166" s="200"/>
      <c r="IX166" s="200"/>
      <c r="IY166" s="200"/>
      <c r="IZ166" s="200"/>
      <c r="JA166" s="200"/>
      <c r="JB166" s="200"/>
      <c r="JC166" s="200"/>
      <c r="JD166" s="200"/>
      <c r="JE166" s="200"/>
      <c r="JF166" s="200"/>
      <c r="JG166" s="200"/>
      <c r="JH166" s="200"/>
      <c r="JI166" s="200"/>
      <c r="JJ166" s="200"/>
      <c r="JK166" s="200"/>
      <c r="JL166" s="200"/>
      <c r="JM166" s="200"/>
      <c r="JN166" s="200"/>
      <c r="JO166" s="200"/>
      <c r="JP166" s="200"/>
      <c r="JQ166" s="200"/>
      <c r="JR166" s="200"/>
      <c r="JS166" s="200"/>
      <c r="JT166" s="200"/>
      <c r="JU166" s="200"/>
      <c r="JV166" s="200"/>
      <c r="JW166" s="200"/>
      <c r="JX166" s="200"/>
      <c r="JY166" s="200"/>
      <c r="JZ166" s="200"/>
      <c r="KA166" s="200"/>
      <c r="KB166" s="200"/>
      <c r="KC166" s="200"/>
      <c r="KD166" s="200"/>
      <c r="KE166" s="200"/>
      <c r="KF166" s="200"/>
      <c r="KG166" s="200"/>
      <c r="KH166" s="200"/>
      <c r="KI166" s="200"/>
      <c r="KJ166" s="200"/>
      <c r="KK166" s="200"/>
      <c r="KL166" s="200"/>
      <c r="KM166" s="200"/>
      <c r="KN166" s="200"/>
      <c r="KO166" s="200"/>
      <c r="KP166" s="200"/>
      <c r="KQ166" s="200"/>
      <c r="KR166" s="200"/>
      <c r="KS166" s="200"/>
      <c r="KT166" s="200"/>
      <c r="KU166" s="200"/>
      <c r="KV166" s="200"/>
      <c r="KW166" s="200"/>
      <c r="KX166" s="200"/>
      <c r="KY166" s="200"/>
      <c r="KZ166" s="200"/>
      <c r="LA166" s="200"/>
      <c r="LB166" s="200"/>
      <c r="LC166" s="200"/>
      <c r="LD166" s="200"/>
      <c r="LE166" s="200"/>
      <c r="LF166" s="200"/>
      <c r="LG166" s="200"/>
      <c r="LH166" s="200"/>
      <c r="LI166" s="200"/>
      <c r="LJ166" s="200"/>
      <c r="LK166" s="200"/>
      <c r="LL166" s="200"/>
      <c r="LM166" s="200"/>
      <c r="LN166" s="200"/>
      <c r="LO166" s="200"/>
      <c r="LP166" s="200"/>
      <c r="LQ166" s="200"/>
      <c r="LR166" s="200"/>
      <c r="LS166" s="200"/>
      <c r="LT166" s="200"/>
      <c r="LU166" s="200"/>
      <c r="LV166" s="200"/>
      <c r="LW166" s="200"/>
      <c r="LX166" s="200"/>
      <c r="LY166" s="200"/>
      <c r="LZ166" s="200"/>
      <c r="MA166" s="200"/>
      <c r="MB166" s="200"/>
      <c r="MC166" s="200"/>
      <c r="MD166" s="200"/>
      <c r="ME166" s="200"/>
      <c r="MF166" s="200"/>
      <c r="MG166" s="200"/>
      <c r="MH166" s="200"/>
      <c r="MI166" s="200"/>
      <c r="MJ166" s="200"/>
      <c r="MK166" s="200"/>
      <c r="ML166" s="200"/>
      <c r="MM166" s="200"/>
      <c r="MN166" s="200"/>
      <c r="MO166" s="200"/>
      <c r="MP166" s="200"/>
      <c r="MQ166" s="200"/>
      <c r="MR166" s="200"/>
      <c r="MS166" s="200"/>
      <c r="MT166" s="200"/>
      <c r="MU166" s="200"/>
      <c r="MV166" s="200"/>
      <c r="MW166" s="200"/>
      <c r="MX166" s="200"/>
      <c r="MY166" s="200"/>
      <c r="MZ166" s="200"/>
      <c r="NA166" s="200"/>
      <c r="NB166" s="200"/>
      <c r="NC166" s="200"/>
      <c r="ND166" s="200"/>
      <c r="NE166" s="200"/>
      <c r="NF166" s="200"/>
      <c r="NG166" s="200"/>
      <c r="NH166" s="200"/>
      <c r="NI166" s="200"/>
      <c r="NJ166" s="200"/>
      <c r="NK166" s="200"/>
      <c r="NL166" s="200"/>
      <c r="NM166" s="200"/>
      <c r="NN166" s="200"/>
      <c r="NO166" s="200"/>
      <c r="NP166" s="200"/>
      <c r="NQ166" s="200"/>
      <c r="NR166" s="200"/>
      <c r="NS166" s="200"/>
      <c r="NT166" s="200"/>
      <c r="NU166" s="200"/>
      <c r="NV166" s="200"/>
      <c r="NW166" s="200"/>
      <c r="NX166" s="200"/>
      <c r="NY166" s="200"/>
      <c r="NZ166" s="200"/>
      <c r="OA166" s="200"/>
      <c r="OB166" s="200"/>
      <c r="OC166" s="200"/>
      <c r="OD166" s="200"/>
      <c r="OE166" s="200"/>
      <c r="OF166" s="200"/>
      <c r="OG166" s="200"/>
      <c r="OH166" s="200"/>
      <c r="OI166" s="200"/>
      <c r="OJ166" s="200"/>
      <c r="OK166" s="200"/>
      <c r="OL166" s="200"/>
      <c r="OM166" s="200"/>
      <c r="ON166" s="200"/>
      <c r="OO166" s="200"/>
      <c r="OP166" s="200"/>
      <c r="OQ166" s="200"/>
      <c r="OR166" s="200"/>
      <c r="OS166" s="200"/>
      <c r="OT166" s="200"/>
      <c r="OU166" s="200"/>
      <c r="OV166" s="200"/>
      <c r="OW166" s="200"/>
      <c r="OX166" s="200"/>
      <c r="OY166" s="200"/>
      <c r="OZ166" s="200"/>
      <c r="PA166" s="200"/>
      <c r="PB166" s="200"/>
      <c r="PC166" s="200"/>
      <c r="PD166" s="200"/>
      <c r="PE166" s="200"/>
      <c r="PF166" s="200"/>
      <c r="PG166" s="202"/>
    </row>
    <row r="167" ht="15.75" customHeight="1">
      <c r="B167" s="203">
        <f t="shared" si="4"/>
        <v>149</v>
      </c>
      <c r="C167" s="204" t="str">
        <f t="shared" si="5"/>
        <v/>
      </c>
      <c r="D167" s="217"/>
      <c r="E167" s="206"/>
      <c r="F167" s="217"/>
      <c r="G167" s="218"/>
      <c r="H167" s="225"/>
      <c r="I167" s="210" t="str">
        <f>IF(ISBLANK(H167),"",
IF(EXACT($J$15,"x"),
WORKDAY(G167,H167-1,Feiertage!$B$6:$B$23),G167+H167-1))</f>
        <v/>
      </c>
      <c r="J167" s="220"/>
      <c r="K167" s="221"/>
      <c r="L167" s="222"/>
      <c r="M167" s="223"/>
      <c r="N167" s="223"/>
      <c r="O167" s="223"/>
      <c r="P167" s="197" t="str">
        <f>IF(ISBLANK(O167),"",
VLOOKUP(O167,Ressourcen!$C$8:$I$25,6,FALSE)-VLOOKUP(O167,Ressourcen!$C$8:$I$25,7,FALSE))</f>
        <v/>
      </c>
      <c r="Q167" s="224"/>
      <c r="R167" s="199"/>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c r="FN167" s="200"/>
      <c r="FO167" s="200"/>
      <c r="FP167" s="200"/>
      <c r="FQ167" s="200"/>
      <c r="FR167" s="200"/>
      <c r="FS167" s="200"/>
      <c r="FT167" s="200"/>
      <c r="FU167" s="200"/>
      <c r="FV167" s="200"/>
      <c r="FW167" s="200"/>
      <c r="FX167" s="200"/>
      <c r="FY167" s="200"/>
      <c r="FZ167" s="200"/>
      <c r="GA167" s="200"/>
      <c r="GB167" s="200"/>
      <c r="GC167" s="200"/>
      <c r="GD167" s="200"/>
      <c r="GE167" s="200"/>
      <c r="GF167" s="200"/>
      <c r="GG167" s="200"/>
      <c r="GH167" s="200"/>
      <c r="GI167" s="200"/>
      <c r="GJ167" s="200"/>
      <c r="GK167" s="200"/>
      <c r="GL167" s="200"/>
      <c r="GM167" s="200"/>
      <c r="GN167" s="200"/>
      <c r="GO167" s="200"/>
      <c r="GP167" s="200"/>
      <c r="GQ167" s="200"/>
      <c r="GR167" s="200"/>
      <c r="GS167" s="200"/>
      <c r="GT167" s="200"/>
      <c r="GU167" s="200"/>
      <c r="GV167" s="200"/>
      <c r="GW167" s="200"/>
      <c r="GX167" s="200"/>
      <c r="GY167" s="200"/>
      <c r="GZ167" s="200"/>
      <c r="HA167" s="200"/>
      <c r="HB167" s="200"/>
      <c r="HC167" s="200"/>
      <c r="HD167" s="200"/>
      <c r="HE167" s="200"/>
      <c r="HF167" s="200"/>
      <c r="HG167" s="200"/>
      <c r="HH167" s="200"/>
      <c r="HI167" s="200"/>
      <c r="HJ167" s="200"/>
      <c r="HK167" s="200"/>
      <c r="HL167" s="200"/>
      <c r="HM167" s="200"/>
      <c r="HN167" s="200"/>
      <c r="HO167" s="200"/>
      <c r="HP167" s="200"/>
      <c r="HQ167" s="200"/>
      <c r="HR167" s="200"/>
      <c r="HS167" s="200"/>
      <c r="HT167" s="200"/>
      <c r="HU167" s="200"/>
      <c r="HV167" s="200"/>
      <c r="HW167" s="200"/>
      <c r="HX167" s="200"/>
      <c r="HY167" s="200"/>
      <c r="HZ167" s="200"/>
      <c r="IA167" s="200"/>
      <c r="IB167" s="200"/>
      <c r="IC167" s="200"/>
      <c r="ID167" s="200"/>
      <c r="IE167" s="200"/>
      <c r="IF167" s="200"/>
      <c r="IG167" s="200"/>
      <c r="IH167" s="200"/>
      <c r="II167" s="200"/>
      <c r="IJ167" s="200"/>
      <c r="IK167" s="200"/>
      <c r="IL167" s="200"/>
      <c r="IM167" s="200"/>
      <c r="IN167" s="200"/>
      <c r="IO167" s="200"/>
      <c r="IP167" s="200"/>
      <c r="IQ167" s="200"/>
      <c r="IR167" s="200"/>
      <c r="IS167" s="200"/>
      <c r="IT167" s="200"/>
      <c r="IU167" s="200"/>
      <c r="IV167" s="200"/>
      <c r="IW167" s="200"/>
      <c r="IX167" s="200"/>
      <c r="IY167" s="200"/>
      <c r="IZ167" s="200"/>
      <c r="JA167" s="200"/>
      <c r="JB167" s="200"/>
      <c r="JC167" s="200"/>
      <c r="JD167" s="200"/>
      <c r="JE167" s="200"/>
      <c r="JF167" s="200"/>
      <c r="JG167" s="200"/>
      <c r="JH167" s="200"/>
      <c r="JI167" s="200"/>
      <c r="JJ167" s="200"/>
      <c r="JK167" s="200"/>
      <c r="JL167" s="200"/>
      <c r="JM167" s="200"/>
      <c r="JN167" s="200"/>
      <c r="JO167" s="200"/>
      <c r="JP167" s="200"/>
      <c r="JQ167" s="200"/>
      <c r="JR167" s="200"/>
      <c r="JS167" s="200"/>
      <c r="JT167" s="200"/>
      <c r="JU167" s="200"/>
      <c r="JV167" s="200"/>
      <c r="JW167" s="200"/>
      <c r="JX167" s="200"/>
      <c r="JY167" s="200"/>
      <c r="JZ167" s="200"/>
      <c r="KA167" s="200"/>
      <c r="KB167" s="200"/>
      <c r="KC167" s="200"/>
      <c r="KD167" s="200"/>
      <c r="KE167" s="200"/>
      <c r="KF167" s="200"/>
      <c r="KG167" s="200"/>
      <c r="KH167" s="200"/>
      <c r="KI167" s="200"/>
      <c r="KJ167" s="200"/>
      <c r="KK167" s="200"/>
      <c r="KL167" s="200"/>
      <c r="KM167" s="200"/>
      <c r="KN167" s="200"/>
      <c r="KO167" s="200"/>
      <c r="KP167" s="200"/>
      <c r="KQ167" s="200"/>
      <c r="KR167" s="200"/>
      <c r="KS167" s="200"/>
      <c r="KT167" s="200"/>
      <c r="KU167" s="200"/>
      <c r="KV167" s="200"/>
      <c r="KW167" s="200"/>
      <c r="KX167" s="200"/>
      <c r="KY167" s="200"/>
      <c r="KZ167" s="200"/>
      <c r="LA167" s="200"/>
      <c r="LB167" s="200"/>
      <c r="LC167" s="200"/>
      <c r="LD167" s="200"/>
      <c r="LE167" s="200"/>
      <c r="LF167" s="200"/>
      <c r="LG167" s="200"/>
      <c r="LH167" s="200"/>
      <c r="LI167" s="200"/>
      <c r="LJ167" s="200"/>
      <c r="LK167" s="200"/>
      <c r="LL167" s="200"/>
      <c r="LM167" s="200"/>
      <c r="LN167" s="200"/>
      <c r="LO167" s="200"/>
      <c r="LP167" s="200"/>
      <c r="LQ167" s="200"/>
      <c r="LR167" s="200"/>
      <c r="LS167" s="200"/>
      <c r="LT167" s="200"/>
      <c r="LU167" s="200"/>
      <c r="LV167" s="200"/>
      <c r="LW167" s="200"/>
      <c r="LX167" s="200"/>
      <c r="LY167" s="200"/>
      <c r="LZ167" s="200"/>
      <c r="MA167" s="200"/>
      <c r="MB167" s="200"/>
      <c r="MC167" s="200"/>
      <c r="MD167" s="200"/>
      <c r="ME167" s="200"/>
      <c r="MF167" s="200"/>
      <c r="MG167" s="200"/>
      <c r="MH167" s="200"/>
      <c r="MI167" s="200"/>
      <c r="MJ167" s="200"/>
      <c r="MK167" s="200"/>
      <c r="ML167" s="200"/>
      <c r="MM167" s="200"/>
      <c r="MN167" s="200"/>
      <c r="MO167" s="200"/>
      <c r="MP167" s="200"/>
      <c r="MQ167" s="200"/>
      <c r="MR167" s="200"/>
      <c r="MS167" s="200"/>
      <c r="MT167" s="200"/>
      <c r="MU167" s="200"/>
      <c r="MV167" s="200"/>
      <c r="MW167" s="200"/>
      <c r="MX167" s="200"/>
      <c r="MY167" s="200"/>
      <c r="MZ167" s="200"/>
      <c r="NA167" s="200"/>
      <c r="NB167" s="200"/>
      <c r="NC167" s="200"/>
      <c r="ND167" s="200"/>
      <c r="NE167" s="200"/>
      <c r="NF167" s="200"/>
      <c r="NG167" s="200"/>
      <c r="NH167" s="200"/>
      <c r="NI167" s="200"/>
      <c r="NJ167" s="200"/>
      <c r="NK167" s="200"/>
      <c r="NL167" s="200"/>
      <c r="NM167" s="200"/>
      <c r="NN167" s="200"/>
      <c r="NO167" s="200"/>
      <c r="NP167" s="200"/>
      <c r="NQ167" s="200"/>
      <c r="NR167" s="200"/>
      <c r="NS167" s="200"/>
      <c r="NT167" s="200"/>
      <c r="NU167" s="200"/>
      <c r="NV167" s="200"/>
      <c r="NW167" s="200"/>
      <c r="NX167" s="200"/>
      <c r="NY167" s="200"/>
      <c r="NZ167" s="200"/>
      <c r="OA167" s="200"/>
      <c r="OB167" s="200"/>
      <c r="OC167" s="200"/>
      <c r="OD167" s="200"/>
      <c r="OE167" s="200"/>
      <c r="OF167" s="200"/>
      <c r="OG167" s="200"/>
      <c r="OH167" s="200"/>
      <c r="OI167" s="200"/>
      <c r="OJ167" s="200"/>
      <c r="OK167" s="200"/>
      <c r="OL167" s="200"/>
      <c r="OM167" s="200"/>
      <c r="ON167" s="200"/>
      <c r="OO167" s="200"/>
      <c r="OP167" s="200"/>
      <c r="OQ167" s="200"/>
      <c r="OR167" s="200"/>
      <c r="OS167" s="200"/>
      <c r="OT167" s="200"/>
      <c r="OU167" s="200"/>
      <c r="OV167" s="200"/>
      <c r="OW167" s="200"/>
      <c r="OX167" s="200"/>
      <c r="OY167" s="200"/>
      <c r="OZ167" s="200"/>
      <c r="PA167" s="200"/>
      <c r="PB167" s="200"/>
      <c r="PC167" s="200"/>
      <c r="PD167" s="200"/>
      <c r="PE167" s="200"/>
      <c r="PF167" s="200"/>
      <c r="PG167" s="202"/>
    </row>
    <row r="168" ht="15.75" customHeight="1">
      <c r="B168" s="203">
        <f t="shared" si="4"/>
        <v>150</v>
      </c>
      <c r="C168" s="204" t="str">
        <f t="shared" si="5"/>
        <v/>
      </c>
      <c r="D168" s="217"/>
      <c r="E168" s="206"/>
      <c r="F168" s="207"/>
      <c r="G168" s="218"/>
      <c r="H168" s="225"/>
      <c r="I168" s="210" t="str">
        <f>IF(ISBLANK(H168),"",
IF(EXACT($J$15,"x"),
WORKDAY(G168,H168-1,Feiertage!$B$6:$B$23),G168+H168-1))</f>
        <v/>
      </c>
      <c r="J168" s="220"/>
      <c r="K168" s="221"/>
      <c r="L168" s="222"/>
      <c r="M168" s="223"/>
      <c r="N168" s="223"/>
      <c r="O168" s="223"/>
      <c r="P168" s="197" t="str">
        <f>IF(ISBLANK(O168),"",
VLOOKUP(O168,Ressourcen!$C$8:$I$25,6,FALSE)-VLOOKUP(O168,Ressourcen!$C$8:$I$25,7,FALSE))</f>
        <v/>
      </c>
      <c r="Q168" s="224"/>
      <c r="R168" s="199"/>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200"/>
      <c r="CC168" s="200"/>
      <c r="CD168" s="200"/>
      <c r="CE168" s="200"/>
      <c r="CF168" s="200"/>
      <c r="CG168" s="200"/>
      <c r="CH168" s="200"/>
      <c r="CI168" s="200"/>
      <c r="CJ168" s="200"/>
      <c r="CK168" s="200"/>
      <c r="CL168" s="200"/>
      <c r="CM168" s="200"/>
      <c r="CN168" s="200"/>
      <c r="CO168" s="200"/>
      <c r="CP168" s="200"/>
      <c r="CQ168" s="200"/>
      <c r="CR168" s="200"/>
      <c r="CS168" s="200"/>
      <c r="CT168" s="200"/>
      <c r="CU168" s="200"/>
      <c r="CV168" s="200"/>
      <c r="CW168" s="200"/>
      <c r="CX168" s="200"/>
      <c r="CY168" s="200"/>
      <c r="CZ168" s="200"/>
      <c r="DA168" s="200"/>
      <c r="DB168" s="200"/>
      <c r="DC168" s="200"/>
      <c r="DD168" s="200"/>
      <c r="DE168" s="200"/>
      <c r="DF168" s="200"/>
      <c r="DG168" s="200"/>
      <c r="DH168" s="200"/>
      <c r="DI168" s="200"/>
      <c r="DJ168" s="200"/>
      <c r="DK168" s="200"/>
      <c r="DL168" s="200"/>
      <c r="DM168" s="200"/>
      <c r="DN168" s="200"/>
      <c r="DO168" s="200"/>
      <c r="DP168" s="200"/>
      <c r="DQ168" s="200"/>
      <c r="DR168" s="200"/>
      <c r="DS168" s="200"/>
      <c r="DT168" s="200"/>
      <c r="DU168" s="200"/>
      <c r="DV168" s="200"/>
      <c r="DW168" s="200"/>
      <c r="DX168" s="200"/>
      <c r="DY168" s="200"/>
      <c r="DZ168" s="200"/>
      <c r="EA168" s="200"/>
      <c r="EB168" s="200"/>
      <c r="EC168" s="200"/>
      <c r="ED168" s="200"/>
      <c r="EE168" s="200"/>
      <c r="EF168" s="200"/>
      <c r="EG168" s="200"/>
      <c r="EH168" s="200"/>
      <c r="EI168" s="200"/>
      <c r="EJ168" s="200"/>
      <c r="EK168" s="200"/>
      <c r="EL168" s="200"/>
      <c r="EM168" s="200"/>
      <c r="EN168" s="200"/>
      <c r="EO168" s="200"/>
      <c r="EP168" s="200"/>
      <c r="EQ168" s="200"/>
      <c r="ER168" s="200"/>
      <c r="ES168" s="200"/>
      <c r="ET168" s="200"/>
      <c r="EU168" s="200"/>
      <c r="EV168" s="200"/>
      <c r="EW168" s="200"/>
      <c r="EX168" s="200"/>
      <c r="EY168" s="200"/>
      <c r="EZ168" s="200"/>
      <c r="FA168" s="200"/>
      <c r="FB168" s="200"/>
      <c r="FC168" s="200"/>
      <c r="FD168" s="200"/>
      <c r="FE168" s="200"/>
      <c r="FF168" s="200"/>
      <c r="FG168" s="200"/>
      <c r="FH168" s="200"/>
      <c r="FI168" s="200"/>
      <c r="FJ168" s="200"/>
      <c r="FK168" s="200"/>
      <c r="FL168" s="200"/>
      <c r="FM168" s="200"/>
      <c r="FN168" s="200"/>
      <c r="FO168" s="200"/>
      <c r="FP168" s="200"/>
      <c r="FQ168" s="200"/>
      <c r="FR168" s="200"/>
      <c r="FS168" s="200"/>
      <c r="FT168" s="200"/>
      <c r="FU168" s="200"/>
      <c r="FV168" s="200"/>
      <c r="FW168" s="200"/>
      <c r="FX168" s="200"/>
      <c r="FY168" s="200"/>
      <c r="FZ168" s="200"/>
      <c r="GA168" s="200"/>
      <c r="GB168" s="200"/>
      <c r="GC168" s="200"/>
      <c r="GD168" s="200"/>
      <c r="GE168" s="200"/>
      <c r="GF168" s="200"/>
      <c r="GG168" s="200"/>
      <c r="GH168" s="200"/>
      <c r="GI168" s="200"/>
      <c r="GJ168" s="200"/>
      <c r="GK168" s="200"/>
      <c r="GL168" s="200"/>
      <c r="GM168" s="200"/>
      <c r="GN168" s="200"/>
      <c r="GO168" s="200"/>
      <c r="GP168" s="200"/>
      <c r="GQ168" s="200"/>
      <c r="GR168" s="200"/>
      <c r="GS168" s="200"/>
      <c r="GT168" s="200"/>
      <c r="GU168" s="200"/>
      <c r="GV168" s="200"/>
      <c r="GW168" s="200"/>
      <c r="GX168" s="200"/>
      <c r="GY168" s="200"/>
      <c r="GZ168" s="200"/>
      <c r="HA168" s="200"/>
      <c r="HB168" s="200"/>
      <c r="HC168" s="200"/>
      <c r="HD168" s="200"/>
      <c r="HE168" s="200"/>
      <c r="HF168" s="200"/>
      <c r="HG168" s="200"/>
      <c r="HH168" s="200"/>
      <c r="HI168" s="200"/>
      <c r="HJ168" s="200"/>
      <c r="HK168" s="200"/>
      <c r="HL168" s="200"/>
      <c r="HM168" s="200"/>
      <c r="HN168" s="200"/>
      <c r="HO168" s="200"/>
      <c r="HP168" s="200"/>
      <c r="HQ168" s="200"/>
      <c r="HR168" s="200"/>
      <c r="HS168" s="200"/>
      <c r="HT168" s="200"/>
      <c r="HU168" s="200"/>
      <c r="HV168" s="200"/>
      <c r="HW168" s="200"/>
      <c r="HX168" s="200"/>
      <c r="HY168" s="200"/>
      <c r="HZ168" s="200"/>
      <c r="IA168" s="200"/>
      <c r="IB168" s="200"/>
      <c r="IC168" s="200"/>
      <c r="ID168" s="200"/>
      <c r="IE168" s="200"/>
      <c r="IF168" s="200"/>
      <c r="IG168" s="200"/>
      <c r="IH168" s="200"/>
      <c r="II168" s="200"/>
      <c r="IJ168" s="200"/>
      <c r="IK168" s="200"/>
      <c r="IL168" s="200"/>
      <c r="IM168" s="200"/>
      <c r="IN168" s="200"/>
      <c r="IO168" s="200"/>
      <c r="IP168" s="200"/>
      <c r="IQ168" s="200"/>
      <c r="IR168" s="200"/>
      <c r="IS168" s="200"/>
      <c r="IT168" s="200"/>
      <c r="IU168" s="200"/>
      <c r="IV168" s="200"/>
      <c r="IW168" s="200"/>
      <c r="IX168" s="200"/>
      <c r="IY168" s="200"/>
      <c r="IZ168" s="200"/>
      <c r="JA168" s="200"/>
      <c r="JB168" s="200"/>
      <c r="JC168" s="200"/>
      <c r="JD168" s="200"/>
      <c r="JE168" s="200"/>
      <c r="JF168" s="200"/>
      <c r="JG168" s="200"/>
      <c r="JH168" s="200"/>
      <c r="JI168" s="200"/>
      <c r="JJ168" s="200"/>
      <c r="JK168" s="200"/>
      <c r="JL168" s="200"/>
      <c r="JM168" s="200"/>
      <c r="JN168" s="200"/>
      <c r="JO168" s="200"/>
      <c r="JP168" s="200"/>
      <c r="JQ168" s="200"/>
      <c r="JR168" s="200"/>
      <c r="JS168" s="200"/>
      <c r="JT168" s="200"/>
      <c r="JU168" s="200"/>
      <c r="JV168" s="200"/>
      <c r="JW168" s="200"/>
      <c r="JX168" s="200"/>
      <c r="JY168" s="200"/>
      <c r="JZ168" s="200"/>
      <c r="KA168" s="200"/>
      <c r="KB168" s="200"/>
      <c r="KC168" s="200"/>
      <c r="KD168" s="200"/>
      <c r="KE168" s="200"/>
      <c r="KF168" s="200"/>
      <c r="KG168" s="200"/>
      <c r="KH168" s="200"/>
      <c r="KI168" s="200"/>
      <c r="KJ168" s="200"/>
      <c r="KK168" s="200"/>
      <c r="KL168" s="200"/>
      <c r="KM168" s="200"/>
      <c r="KN168" s="200"/>
      <c r="KO168" s="200"/>
      <c r="KP168" s="200"/>
      <c r="KQ168" s="200"/>
      <c r="KR168" s="200"/>
      <c r="KS168" s="200"/>
      <c r="KT168" s="200"/>
      <c r="KU168" s="200"/>
      <c r="KV168" s="200"/>
      <c r="KW168" s="200"/>
      <c r="KX168" s="200"/>
      <c r="KY168" s="200"/>
      <c r="KZ168" s="200"/>
      <c r="LA168" s="200"/>
      <c r="LB168" s="200"/>
      <c r="LC168" s="200"/>
      <c r="LD168" s="200"/>
      <c r="LE168" s="200"/>
      <c r="LF168" s="200"/>
      <c r="LG168" s="200"/>
      <c r="LH168" s="200"/>
      <c r="LI168" s="200"/>
      <c r="LJ168" s="200"/>
      <c r="LK168" s="200"/>
      <c r="LL168" s="200"/>
      <c r="LM168" s="200"/>
      <c r="LN168" s="200"/>
      <c r="LO168" s="200"/>
      <c r="LP168" s="200"/>
      <c r="LQ168" s="200"/>
      <c r="LR168" s="200"/>
      <c r="LS168" s="200"/>
      <c r="LT168" s="200"/>
      <c r="LU168" s="200"/>
      <c r="LV168" s="200"/>
      <c r="LW168" s="200"/>
      <c r="LX168" s="200"/>
      <c r="LY168" s="200"/>
      <c r="LZ168" s="200"/>
      <c r="MA168" s="200"/>
      <c r="MB168" s="200"/>
      <c r="MC168" s="200"/>
      <c r="MD168" s="200"/>
      <c r="ME168" s="200"/>
      <c r="MF168" s="200"/>
      <c r="MG168" s="200"/>
      <c r="MH168" s="200"/>
      <c r="MI168" s="200"/>
      <c r="MJ168" s="200"/>
      <c r="MK168" s="200"/>
      <c r="ML168" s="200"/>
      <c r="MM168" s="200"/>
      <c r="MN168" s="200"/>
      <c r="MO168" s="200"/>
      <c r="MP168" s="200"/>
      <c r="MQ168" s="200"/>
      <c r="MR168" s="200"/>
      <c r="MS168" s="200"/>
      <c r="MT168" s="200"/>
      <c r="MU168" s="200"/>
      <c r="MV168" s="200"/>
      <c r="MW168" s="200"/>
      <c r="MX168" s="200"/>
      <c r="MY168" s="200"/>
      <c r="MZ168" s="200"/>
      <c r="NA168" s="200"/>
      <c r="NB168" s="200"/>
      <c r="NC168" s="200"/>
      <c r="ND168" s="200"/>
      <c r="NE168" s="200"/>
      <c r="NF168" s="200"/>
      <c r="NG168" s="200"/>
      <c r="NH168" s="200"/>
      <c r="NI168" s="200"/>
      <c r="NJ168" s="200"/>
      <c r="NK168" s="200"/>
      <c r="NL168" s="200"/>
      <c r="NM168" s="200"/>
      <c r="NN168" s="200"/>
      <c r="NO168" s="200"/>
      <c r="NP168" s="200"/>
      <c r="NQ168" s="200"/>
      <c r="NR168" s="200"/>
      <c r="NS168" s="200"/>
      <c r="NT168" s="200"/>
      <c r="NU168" s="200"/>
      <c r="NV168" s="200"/>
      <c r="NW168" s="200"/>
      <c r="NX168" s="200"/>
      <c r="NY168" s="200"/>
      <c r="NZ168" s="200"/>
      <c r="OA168" s="200"/>
      <c r="OB168" s="200"/>
      <c r="OC168" s="200"/>
      <c r="OD168" s="200"/>
      <c r="OE168" s="200"/>
      <c r="OF168" s="200"/>
      <c r="OG168" s="200"/>
      <c r="OH168" s="200"/>
      <c r="OI168" s="200"/>
      <c r="OJ168" s="200"/>
      <c r="OK168" s="200"/>
      <c r="OL168" s="200"/>
      <c r="OM168" s="200"/>
      <c r="ON168" s="200"/>
      <c r="OO168" s="200"/>
      <c r="OP168" s="200"/>
      <c r="OQ168" s="200"/>
      <c r="OR168" s="200"/>
      <c r="OS168" s="200"/>
      <c r="OT168" s="200"/>
      <c r="OU168" s="200"/>
      <c r="OV168" s="200"/>
      <c r="OW168" s="200"/>
      <c r="OX168" s="200"/>
      <c r="OY168" s="200"/>
      <c r="OZ168" s="200"/>
      <c r="PA168" s="200"/>
      <c r="PB168" s="200"/>
      <c r="PC168" s="200"/>
      <c r="PD168" s="200"/>
      <c r="PE168" s="200"/>
      <c r="PF168" s="200"/>
      <c r="PG168" s="202"/>
    </row>
    <row r="169" ht="15.75" customHeight="1">
      <c r="B169" s="203">
        <f t="shared" si="4"/>
        <v>151</v>
      </c>
      <c r="C169" s="204" t="str">
        <f t="shared" si="5"/>
        <v/>
      </c>
      <c r="D169" s="217"/>
      <c r="E169" s="206"/>
      <c r="F169" s="217"/>
      <c r="G169" s="218"/>
      <c r="H169" s="225"/>
      <c r="I169" s="210" t="str">
        <f>IF(ISBLANK(H169),"",
IF(EXACT($J$15,"x"),
WORKDAY(G169,H169-1,Feiertage!$B$6:$B$23),G169+H169-1))</f>
        <v/>
      </c>
      <c r="J169" s="220"/>
      <c r="K169" s="221"/>
      <c r="L169" s="222"/>
      <c r="M169" s="223"/>
      <c r="N169" s="223"/>
      <c r="O169" s="223"/>
      <c r="P169" s="197" t="str">
        <f>IF(ISBLANK(O169),"",
VLOOKUP(O169,Ressourcen!$C$8:$I$25,6,FALSE)-VLOOKUP(O169,Ressourcen!$C$8:$I$25,7,FALSE))</f>
        <v/>
      </c>
      <c r="Q169" s="224"/>
      <c r="R169" s="199"/>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0"/>
      <c r="CC169" s="200"/>
      <c r="CD169" s="200"/>
      <c r="CE169" s="200"/>
      <c r="CF169" s="200"/>
      <c r="CG169" s="200"/>
      <c r="CH169" s="200"/>
      <c r="CI169" s="200"/>
      <c r="CJ169" s="200"/>
      <c r="CK169" s="200"/>
      <c r="CL169" s="200"/>
      <c r="CM169" s="200"/>
      <c r="CN169" s="200"/>
      <c r="CO169" s="200"/>
      <c r="CP169" s="200"/>
      <c r="CQ169" s="200"/>
      <c r="CR169" s="200"/>
      <c r="CS169" s="200"/>
      <c r="CT169" s="200"/>
      <c r="CU169" s="200"/>
      <c r="CV169" s="200"/>
      <c r="CW169" s="200"/>
      <c r="CX169" s="200"/>
      <c r="CY169" s="200"/>
      <c r="CZ169" s="200"/>
      <c r="DA169" s="200"/>
      <c r="DB169" s="200"/>
      <c r="DC169" s="200"/>
      <c r="DD169" s="200"/>
      <c r="DE169" s="200"/>
      <c r="DF169" s="200"/>
      <c r="DG169" s="200"/>
      <c r="DH169" s="200"/>
      <c r="DI169" s="200"/>
      <c r="DJ169" s="200"/>
      <c r="DK169" s="200"/>
      <c r="DL169" s="200"/>
      <c r="DM169" s="200"/>
      <c r="DN169" s="200"/>
      <c r="DO169" s="200"/>
      <c r="DP169" s="200"/>
      <c r="DQ169" s="200"/>
      <c r="DR169" s="200"/>
      <c r="DS169" s="200"/>
      <c r="DT169" s="200"/>
      <c r="DU169" s="200"/>
      <c r="DV169" s="200"/>
      <c r="DW169" s="200"/>
      <c r="DX169" s="200"/>
      <c r="DY169" s="200"/>
      <c r="DZ169" s="200"/>
      <c r="EA169" s="200"/>
      <c r="EB169" s="200"/>
      <c r="EC169" s="200"/>
      <c r="ED169" s="200"/>
      <c r="EE169" s="200"/>
      <c r="EF169" s="200"/>
      <c r="EG169" s="200"/>
      <c r="EH169" s="200"/>
      <c r="EI169" s="200"/>
      <c r="EJ169" s="200"/>
      <c r="EK169" s="200"/>
      <c r="EL169" s="200"/>
      <c r="EM169" s="200"/>
      <c r="EN169" s="200"/>
      <c r="EO169" s="200"/>
      <c r="EP169" s="200"/>
      <c r="EQ169" s="200"/>
      <c r="ER169" s="200"/>
      <c r="ES169" s="200"/>
      <c r="ET169" s="200"/>
      <c r="EU169" s="200"/>
      <c r="EV169" s="200"/>
      <c r="EW169" s="200"/>
      <c r="EX169" s="200"/>
      <c r="EY169" s="200"/>
      <c r="EZ169" s="200"/>
      <c r="FA169" s="200"/>
      <c r="FB169" s="200"/>
      <c r="FC169" s="200"/>
      <c r="FD169" s="200"/>
      <c r="FE169" s="200"/>
      <c r="FF169" s="200"/>
      <c r="FG169" s="200"/>
      <c r="FH169" s="200"/>
      <c r="FI169" s="200"/>
      <c r="FJ169" s="200"/>
      <c r="FK169" s="200"/>
      <c r="FL169" s="200"/>
      <c r="FM169" s="200"/>
      <c r="FN169" s="200"/>
      <c r="FO169" s="200"/>
      <c r="FP169" s="200"/>
      <c r="FQ169" s="200"/>
      <c r="FR169" s="200"/>
      <c r="FS169" s="200"/>
      <c r="FT169" s="200"/>
      <c r="FU169" s="200"/>
      <c r="FV169" s="200"/>
      <c r="FW169" s="200"/>
      <c r="FX169" s="200"/>
      <c r="FY169" s="200"/>
      <c r="FZ169" s="200"/>
      <c r="GA169" s="200"/>
      <c r="GB169" s="200"/>
      <c r="GC169" s="200"/>
      <c r="GD169" s="200"/>
      <c r="GE169" s="200"/>
      <c r="GF169" s="200"/>
      <c r="GG169" s="200"/>
      <c r="GH169" s="200"/>
      <c r="GI169" s="200"/>
      <c r="GJ169" s="200"/>
      <c r="GK169" s="200"/>
      <c r="GL169" s="200"/>
      <c r="GM169" s="200"/>
      <c r="GN169" s="200"/>
      <c r="GO169" s="200"/>
      <c r="GP169" s="200"/>
      <c r="GQ169" s="200"/>
      <c r="GR169" s="200"/>
      <c r="GS169" s="200"/>
      <c r="GT169" s="200"/>
      <c r="GU169" s="200"/>
      <c r="GV169" s="200"/>
      <c r="GW169" s="200"/>
      <c r="GX169" s="200"/>
      <c r="GY169" s="200"/>
      <c r="GZ169" s="200"/>
      <c r="HA169" s="200"/>
      <c r="HB169" s="200"/>
      <c r="HC169" s="200"/>
      <c r="HD169" s="200"/>
      <c r="HE169" s="200"/>
      <c r="HF169" s="200"/>
      <c r="HG169" s="200"/>
      <c r="HH169" s="200"/>
      <c r="HI169" s="200"/>
      <c r="HJ169" s="200"/>
      <c r="HK169" s="200"/>
      <c r="HL169" s="200"/>
      <c r="HM169" s="200"/>
      <c r="HN169" s="200"/>
      <c r="HO169" s="200"/>
      <c r="HP169" s="200"/>
      <c r="HQ169" s="200"/>
      <c r="HR169" s="200"/>
      <c r="HS169" s="200"/>
      <c r="HT169" s="200"/>
      <c r="HU169" s="200"/>
      <c r="HV169" s="200"/>
      <c r="HW169" s="200"/>
      <c r="HX169" s="200"/>
      <c r="HY169" s="200"/>
      <c r="HZ169" s="200"/>
      <c r="IA169" s="200"/>
      <c r="IB169" s="200"/>
      <c r="IC169" s="200"/>
      <c r="ID169" s="200"/>
      <c r="IE169" s="200"/>
      <c r="IF169" s="200"/>
      <c r="IG169" s="200"/>
      <c r="IH169" s="200"/>
      <c r="II169" s="200"/>
      <c r="IJ169" s="200"/>
      <c r="IK169" s="200"/>
      <c r="IL169" s="200"/>
      <c r="IM169" s="200"/>
      <c r="IN169" s="200"/>
      <c r="IO169" s="200"/>
      <c r="IP169" s="200"/>
      <c r="IQ169" s="200"/>
      <c r="IR169" s="200"/>
      <c r="IS169" s="200"/>
      <c r="IT169" s="200"/>
      <c r="IU169" s="200"/>
      <c r="IV169" s="200"/>
      <c r="IW169" s="200"/>
      <c r="IX169" s="200"/>
      <c r="IY169" s="200"/>
      <c r="IZ169" s="200"/>
      <c r="JA169" s="200"/>
      <c r="JB169" s="200"/>
      <c r="JC169" s="200"/>
      <c r="JD169" s="200"/>
      <c r="JE169" s="200"/>
      <c r="JF169" s="200"/>
      <c r="JG169" s="200"/>
      <c r="JH169" s="200"/>
      <c r="JI169" s="200"/>
      <c r="JJ169" s="200"/>
      <c r="JK169" s="200"/>
      <c r="JL169" s="200"/>
      <c r="JM169" s="200"/>
      <c r="JN169" s="200"/>
      <c r="JO169" s="200"/>
      <c r="JP169" s="200"/>
      <c r="JQ169" s="200"/>
      <c r="JR169" s="200"/>
      <c r="JS169" s="200"/>
      <c r="JT169" s="200"/>
      <c r="JU169" s="200"/>
      <c r="JV169" s="200"/>
      <c r="JW169" s="200"/>
      <c r="JX169" s="200"/>
      <c r="JY169" s="200"/>
      <c r="JZ169" s="200"/>
      <c r="KA169" s="200"/>
      <c r="KB169" s="200"/>
      <c r="KC169" s="200"/>
      <c r="KD169" s="200"/>
      <c r="KE169" s="200"/>
      <c r="KF169" s="200"/>
      <c r="KG169" s="200"/>
      <c r="KH169" s="200"/>
      <c r="KI169" s="200"/>
      <c r="KJ169" s="200"/>
      <c r="KK169" s="200"/>
      <c r="KL169" s="200"/>
      <c r="KM169" s="200"/>
      <c r="KN169" s="200"/>
      <c r="KO169" s="200"/>
      <c r="KP169" s="200"/>
      <c r="KQ169" s="200"/>
      <c r="KR169" s="200"/>
      <c r="KS169" s="200"/>
      <c r="KT169" s="200"/>
      <c r="KU169" s="200"/>
      <c r="KV169" s="200"/>
      <c r="KW169" s="200"/>
      <c r="KX169" s="200"/>
      <c r="KY169" s="200"/>
      <c r="KZ169" s="200"/>
      <c r="LA169" s="200"/>
      <c r="LB169" s="200"/>
      <c r="LC169" s="200"/>
      <c r="LD169" s="200"/>
      <c r="LE169" s="200"/>
      <c r="LF169" s="200"/>
      <c r="LG169" s="200"/>
      <c r="LH169" s="200"/>
      <c r="LI169" s="200"/>
      <c r="LJ169" s="200"/>
      <c r="LK169" s="200"/>
      <c r="LL169" s="200"/>
      <c r="LM169" s="200"/>
      <c r="LN169" s="200"/>
      <c r="LO169" s="200"/>
      <c r="LP169" s="200"/>
      <c r="LQ169" s="200"/>
      <c r="LR169" s="200"/>
      <c r="LS169" s="200"/>
      <c r="LT169" s="200"/>
      <c r="LU169" s="200"/>
      <c r="LV169" s="200"/>
      <c r="LW169" s="200"/>
      <c r="LX169" s="200"/>
      <c r="LY169" s="200"/>
      <c r="LZ169" s="200"/>
      <c r="MA169" s="200"/>
      <c r="MB169" s="200"/>
      <c r="MC169" s="200"/>
      <c r="MD169" s="200"/>
      <c r="ME169" s="200"/>
      <c r="MF169" s="200"/>
      <c r="MG169" s="200"/>
      <c r="MH169" s="200"/>
      <c r="MI169" s="200"/>
      <c r="MJ169" s="200"/>
      <c r="MK169" s="200"/>
      <c r="ML169" s="200"/>
      <c r="MM169" s="200"/>
      <c r="MN169" s="200"/>
      <c r="MO169" s="200"/>
      <c r="MP169" s="200"/>
      <c r="MQ169" s="200"/>
      <c r="MR169" s="200"/>
      <c r="MS169" s="200"/>
      <c r="MT169" s="200"/>
      <c r="MU169" s="200"/>
      <c r="MV169" s="200"/>
      <c r="MW169" s="200"/>
      <c r="MX169" s="200"/>
      <c r="MY169" s="200"/>
      <c r="MZ169" s="200"/>
      <c r="NA169" s="200"/>
      <c r="NB169" s="200"/>
      <c r="NC169" s="200"/>
      <c r="ND169" s="200"/>
      <c r="NE169" s="200"/>
      <c r="NF169" s="200"/>
      <c r="NG169" s="200"/>
      <c r="NH169" s="200"/>
      <c r="NI169" s="200"/>
      <c r="NJ169" s="200"/>
      <c r="NK169" s="200"/>
      <c r="NL169" s="200"/>
      <c r="NM169" s="200"/>
      <c r="NN169" s="200"/>
      <c r="NO169" s="200"/>
      <c r="NP169" s="200"/>
      <c r="NQ169" s="200"/>
      <c r="NR169" s="200"/>
      <c r="NS169" s="200"/>
      <c r="NT169" s="200"/>
      <c r="NU169" s="200"/>
      <c r="NV169" s="200"/>
      <c r="NW169" s="200"/>
      <c r="NX169" s="200"/>
      <c r="NY169" s="200"/>
      <c r="NZ169" s="200"/>
      <c r="OA169" s="200"/>
      <c r="OB169" s="200"/>
      <c r="OC169" s="200"/>
      <c r="OD169" s="200"/>
      <c r="OE169" s="200"/>
      <c r="OF169" s="200"/>
      <c r="OG169" s="200"/>
      <c r="OH169" s="200"/>
      <c r="OI169" s="200"/>
      <c r="OJ169" s="200"/>
      <c r="OK169" s="200"/>
      <c r="OL169" s="200"/>
      <c r="OM169" s="200"/>
      <c r="ON169" s="200"/>
      <c r="OO169" s="200"/>
      <c r="OP169" s="200"/>
      <c r="OQ169" s="200"/>
      <c r="OR169" s="200"/>
      <c r="OS169" s="200"/>
      <c r="OT169" s="200"/>
      <c r="OU169" s="200"/>
      <c r="OV169" s="200"/>
      <c r="OW169" s="200"/>
      <c r="OX169" s="200"/>
      <c r="OY169" s="200"/>
      <c r="OZ169" s="200"/>
      <c r="PA169" s="200"/>
      <c r="PB169" s="200"/>
      <c r="PC169" s="200"/>
      <c r="PD169" s="200"/>
      <c r="PE169" s="200"/>
      <c r="PF169" s="200"/>
      <c r="PG169" s="202"/>
    </row>
    <row r="170" ht="15.75" customHeight="1">
      <c r="B170" s="203">
        <f t="shared" si="4"/>
        <v>152</v>
      </c>
      <c r="C170" s="204" t="str">
        <f t="shared" si="5"/>
        <v/>
      </c>
      <c r="D170" s="217"/>
      <c r="E170" s="206"/>
      <c r="F170" s="207"/>
      <c r="G170" s="218"/>
      <c r="H170" s="225"/>
      <c r="I170" s="210" t="str">
        <f>IF(ISBLANK(H170),"",
IF(EXACT($J$15,"x"),
WORKDAY(G170,H170-1,Feiertage!$B$6:$B$23),G170+H170-1))</f>
        <v/>
      </c>
      <c r="J170" s="220"/>
      <c r="K170" s="221"/>
      <c r="L170" s="222"/>
      <c r="M170" s="223"/>
      <c r="N170" s="223"/>
      <c r="O170" s="223"/>
      <c r="P170" s="197" t="str">
        <f>IF(ISBLANK(O170),"",
VLOOKUP(O170,Ressourcen!$C$8:$I$25,6,FALSE)-VLOOKUP(O170,Ressourcen!$C$8:$I$25,7,FALSE))</f>
        <v/>
      </c>
      <c r="Q170" s="224"/>
      <c r="R170" s="199"/>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c r="BY170" s="200"/>
      <c r="BZ170" s="200"/>
      <c r="CA170" s="200"/>
      <c r="CB170" s="200"/>
      <c r="CC170" s="200"/>
      <c r="CD170" s="200"/>
      <c r="CE170" s="200"/>
      <c r="CF170" s="200"/>
      <c r="CG170" s="200"/>
      <c r="CH170" s="200"/>
      <c r="CI170" s="200"/>
      <c r="CJ170" s="200"/>
      <c r="CK170" s="200"/>
      <c r="CL170" s="200"/>
      <c r="CM170" s="200"/>
      <c r="CN170" s="200"/>
      <c r="CO170" s="200"/>
      <c r="CP170" s="200"/>
      <c r="CQ170" s="200"/>
      <c r="CR170" s="200"/>
      <c r="CS170" s="200"/>
      <c r="CT170" s="200"/>
      <c r="CU170" s="200"/>
      <c r="CV170" s="200"/>
      <c r="CW170" s="200"/>
      <c r="CX170" s="200"/>
      <c r="CY170" s="200"/>
      <c r="CZ170" s="200"/>
      <c r="DA170" s="200"/>
      <c r="DB170" s="200"/>
      <c r="DC170" s="200"/>
      <c r="DD170" s="200"/>
      <c r="DE170" s="200"/>
      <c r="DF170" s="200"/>
      <c r="DG170" s="200"/>
      <c r="DH170" s="200"/>
      <c r="DI170" s="200"/>
      <c r="DJ170" s="200"/>
      <c r="DK170" s="200"/>
      <c r="DL170" s="200"/>
      <c r="DM170" s="200"/>
      <c r="DN170" s="200"/>
      <c r="DO170" s="200"/>
      <c r="DP170" s="200"/>
      <c r="DQ170" s="200"/>
      <c r="DR170" s="200"/>
      <c r="DS170" s="200"/>
      <c r="DT170" s="200"/>
      <c r="DU170" s="200"/>
      <c r="DV170" s="200"/>
      <c r="DW170" s="200"/>
      <c r="DX170" s="200"/>
      <c r="DY170" s="200"/>
      <c r="DZ170" s="200"/>
      <c r="EA170" s="200"/>
      <c r="EB170" s="200"/>
      <c r="EC170" s="200"/>
      <c r="ED170" s="200"/>
      <c r="EE170" s="200"/>
      <c r="EF170" s="200"/>
      <c r="EG170" s="200"/>
      <c r="EH170" s="200"/>
      <c r="EI170" s="200"/>
      <c r="EJ170" s="200"/>
      <c r="EK170" s="200"/>
      <c r="EL170" s="200"/>
      <c r="EM170" s="200"/>
      <c r="EN170" s="200"/>
      <c r="EO170" s="200"/>
      <c r="EP170" s="200"/>
      <c r="EQ170" s="200"/>
      <c r="ER170" s="200"/>
      <c r="ES170" s="200"/>
      <c r="ET170" s="200"/>
      <c r="EU170" s="200"/>
      <c r="EV170" s="200"/>
      <c r="EW170" s="200"/>
      <c r="EX170" s="200"/>
      <c r="EY170" s="200"/>
      <c r="EZ170" s="200"/>
      <c r="FA170" s="200"/>
      <c r="FB170" s="200"/>
      <c r="FC170" s="200"/>
      <c r="FD170" s="200"/>
      <c r="FE170" s="200"/>
      <c r="FF170" s="200"/>
      <c r="FG170" s="200"/>
      <c r="FH170" s="200"/>
      <c r="FI170" s="200"/>
      <c r="FJ170" s="200"/>
      <c r="FK170" s="200"/>
      <c r="FL170" s="200"/>
      <c r="FM170" s="200"/>
      <c r="FN170" s="200"/>
      <c r="FO170" s="200"/>
      <c r="FP170" s="200"/>
      <c r="FQ170" s="200"/>
      <c r="FR170" s="200"/>
      <c r="FS170" s="200"/>
      <c r="FT170" s="200"/>
      <c r="FU170" s="200"/>
      <c r="FV170" s="200"/>
      <c r="FW170" s="200"/>
      <c r="FX170" s="200"/>
      <c r="FY170" s="200"/>
      <c r="FZ170" s="200"/>
      <c r="GA170" s="200"/>
      <c r="GB170" s="200"/>
      <c r="GC170" s="200"/>
      <c r="GD170" s="200"/>
      <c r="GE170" s="200"/>
      <c r="GF170" s="200"/>
      <c r="GG170" s="200"/>
      <c r="GH170" s="200"/>
      <c r="GI170" s="200"/>
      <c r="GJ170" s="200"/>
      <c r="GK170" s="200"/>
      <c r="GL170" s="200"/>
      <c r="GM170" s="200"/>
      <c r="GN170" s="200"/>
      <c r="GO170" s="200"/>
      <c r="GP170" s="200"/>
      <c r="GQ170" s="200"/>
      <c r="GR170" s="200"/>
      <c r="GS170" s="200"/>
      <c r="GT170" s="200"/>
      <c r="GU170" s="200"/>
      <c r="GV170" s="200"/>
      <c r="GW170" s="200"/>
      <c r="GX170" s="200"/>
      <c r="GY170" s="200"/>
      <c r="GZ170" s="200"/>
      <c r="HA170" s="200"/>
      <c r="HB170" s="200"/>
      <c r="HC170" s="200"/>
      <c r="HD170" s="200"/>
      <c r="HE170" s="200"/>
      <c r="HF170" s="200"/>
      <c r="HG170" s="200"/>
      <c r="HH170" s="200"/>
      <c r="HI170" s="200"/>
      <c r="HJ170" s="200"/>
      <c r="HK170" s="200"/>
      <c r="HL170" s="200"/>
      <c r="HM170" s="200"/>
      <c r="HN170" s="200"/>
      <c r="HO170" s="200"/>
      <c r="HP170" s="200"/>
      <c r="HQ170" s="200"/>
      <c r="HR170" s="200"/>
      <c r="HS170" s="200"/>
      <c r="HT170" s="200"/>
      <c r="HU170" s="200"/>
      <c r="HV170" s="200"/>
      <c r="HW170" s="200"/>
      <c r="HX170" s="200"/>
      <c r="HY170" s="200"/>
      <c r="HZ170" s="200"/>
      <c r="IA170" s="200"/>
      <c r="IB170" s="200"/>
      <c r="IC170" s="200"/>
      <c r="ID170" s="200"/>
      <c r="IE170" s="200"/>
      <c r="IF170" s="200"/>
      <c r="IG170" s="200"/>
      <c r="IH170" s="200"/>
      <c r="II170" s="200"/>
      <c r="IJ170" s="200"/>
      <c r="IK170" s="200"/>
      <c r="IL170" s="200"/>
      <c r="IM170" s="200"/>
      <c r="IN170" s="200"/>
      <c r="IO170" s="200"/>
      <c r="IP170" s="200"/>
      <c r="IQ170" s="200"/>
      <c r="IR170" s="200"/>
      <c r="IS170" s="200"/>
      <c r="IT170" s="200"/>
      <c r="IU170" s="200"/>
      <c r="IV170" s="200"/>
      <c r="IW170" s="200"/>
      <c r="IX170" s="200"/>
      <c r="IY170" s="200"/>
      <c r="IZ170" s="200"/>
      <c r="JA170" s="200"/>
      <c r="JB170" s="200"/>
      <c r="JC170" s="200"/>
      <c r="JD170" s="200"/>
      <c r="JE170" s="200"/>
      <c r="JF170" s="200"/>
      <c r="JG170" s="200"/>
      <c r="JH170" s="200"/>
      <c r="JI170" s="200"/>
      <c r="JJ170" s="200"/>
      <c r="JK170" s="200"/>
      <c r="JL170" s="200"/>
      <c r="JM170" s="200"/>
      <c r="JN170" s="200"/>
      <c r="JO170" s="200"/>
      <c r="JP170" s="200"/>
      <c r="JQ170" s="200"/>
      <c r="JR170" s="200"/>
      <c r="JS170" s="200"/>
      <c r="JT170" s="200"/>
      <c r="JU170" s="200"/>
      <c r="JV170" s="200"/>
      <c r="JW170" s="200"/>
      <c r="JX170" s="200"/>
      <c r="JY170" s="200"/>
      <c r="JZ170" s="200"/>
      <c r="KA170" s="200"/>
      <c r="KB170" s="200"/>
      <c r="KC170" s="200"/>
      <c r="KD170" s="200"/>
      <c r="KE170" s="200"/>
      <c r="KF170" s="200"/>
      <c r="KG170" s="200"/>
      <c r="KH170" s="200"/>
      <c r="KI170" s="200"/>
      <c r="KJ170" s="200"/>
      <c r="KK170" s="200"/>
      <c r="KL170" s="200"/>
      <c r="KM170" s="200"/>
      <c r="KN170" s="200"/>
      <c r="KO170" s="200"/>
      <c r="KP170" s="200"/>
      <c r="KQ170" s="200"/>
      <c r="KR170" s="200"/>
      <c r="KS170" s="200"/>
      <c r="KT170" s="200"/>
      <c r="KU170" s="200"/>
      <c r="KV170" s="200"/>
      <c r="KW170" s="200"/>
      <c r="KX170" s="200"/>
      <c r="KY170" s="200"/>
      <c r="KZ170" s="200"/>
      <c r="LA170" s="200"/>
      <c r="LB170" s="200"/>
      <c r="LC170" s="200"/>
      <c r="LD170" s="200"/>
      <c r="LE170" s="200"/>
      <c r="LF170" s="200"/>
      <c r="LG170" s="200"/>
      <c r="LH170" s="200"/>
      <c r="LI170" s="200"/>
      <c r="LJ170" s="200"/>
      <c r="LK170" s="200"/>
      <c r="LL170" s="200"/>
      <c r="LM170" s="200"/>
      <c r="LN170" s="200"/>
      <c r="LO170" s="200"/>
      <c r="LP170" s="200"/>
      <c r="LQ170" s="200"/>
      <c r="LR170" s="200"/>
      <c r="LS170" s="200"/>
      <c r="LT170" s="200"/>
      <c r="LU170" s="200"/>
      <c r="LV170" s="200"/>
      <c r="LW170" s="200"/>
      <c r="LX170" s="200"/>
      <c r="LY170" s="200"/>
      <c r="LZ170" s="200"/>
      <c r="MA170" s="200"/>
      <c r="MB170" s="200"/>
      <c r="MC170" s="200"/>
      <c r="MD170" s="200"/>
      <c r="ME170" s="200"/>
      <c r="MF170" s="200"/>
      <c r="MG170" s="200"/>
      <c r="MH170" s="200"/>
      <c r="MI170" s="200"/>
      <c r="MJ170" s="200"/>
      <c r="MK170" s="200"/>
      <c r="ML170" s="200"/>
      <c r="MM170" s="200"/>
      <c r="MN170" s="200"/>
      <c r="MO170" s="200"/>
      <c r="MP170" s="200"/>
      <c r="MQ170" s="200"/>
      <c r="MR170" s="200"/>
      <c r="MS170" s="200"/>
      <c r="MT170" s="200"/>
      <c r="MU170" s="200"/>
      <c r="MV170" s="200"/>
      <c r="MW170" s="200"/>
      <c r="MX170" s="200"/>
      <c r="MY170" s="200"/>
      <c r="MZ170" s="200"/>
      <c r="NA170" s="200"/>
      <c r="NB170" s="200"/>
      <c r="NC170" s="200"/>
      <c r="ND170" s="200"/>
      <c r="NE170" s="200"/>
      <c r="NF170" s="200"/>
      <c r="NG170" s="200"/>
      <c r="NH170" s="200"/>
      <c r="NI170" s="200"/>
      <c r="NJ170" s="200"/>
      <c r="NK170" s="200"/>
      <c r="NL170" s="200"/>
      <c r="NM170" s="200"/>
      <c r="NN170" s="200"/>
      <c r="NO170" s="200"/>
      <c r="NP170" s="200"/>
      <c r="NQ170" s="200"/>
      <c r="NR170" s="200"/>
      <c r="NS170" s="200"/>
      <c r="NT170" s="200"/>
      <c r="NU170" s="200"/>
      <c r="NV170" s="200"/>
      <c r="NW170" s="200"/>
      <c r="NX170" s="200"/>
      <c r="NY170" s="200"/>
      <c r="NZ170" s="200"/>
      <c r="OA170" s="200"/>
      <c r="OB170" s="200"/>
      <c r="OC170" s="200"/>
      <c r="OD170" s="200"/>
      <c r="OE170" s="200"/>
      <c r="OF170" s="200"/>
      <c r="OG170" s="200"/>
      <c r="OH170" s="200"/>
      <c r="OI170" s="200"/>
      <c r="OJ170" s="200"/>
      <c r="OK170" s="200"/>
      <c r="OL170" s="200"/>
      <c r="OM170" s="200"/>
      <c r="ON170" s="200"/>
      <c r="OO170" s="200"/>
      <c r="OP170" s="200"/>
      <c r="OQ170" s="200"/>
      <c r="OR170" s="200"/>
      <c r="OS170" s="200"/>
      <c r="OT170" s="200"/>
      <c r="OU170" s="200"/>
      <c r="OV170" s="200"/>
      <c r="OW170" s="200"/>
      <c r="OX170" s="200"/>
      <c r="OY170" s="200"/>
      <c r="OZ170" s="200"/>
      <c r="PA170" s="200"/>
      <c r="PB170" s="200"/>
      <c r="PC170" s="200"/>
      <c r="PD170" s="200"/>
      <c r="PE170" s="200"/>
      <c r="PF170" s="200"/>
      <c r="PG170" s="202"/>
    </row>
    <row r="171" ht="15.75" customHeight="1">
      <c r="B171" s="203">
        <f t="shared" si="4"/>
        <v>153</v>
      </c>
      <c r="C171" s="204" t="str">
        <f t="shared" si="5"/>
        <v/>
      </c>
      <c r="D171" s="217"/>
      <c r="E171" s="206"/>
      <c r="F171" s="217"/>
      <c r="G171" s="218"/>
      <c r="H171" s="225"/>
      <c r="I171" s="210" t="str">
        <f>IF(ISBLANK(H171),"",
IF(EXACT($J$15,"x"),
WORKDAY(G171,H171-1,Feiertage!$B$6:$B$23),G171+H171-1))</f>
        <v/>
      </c>
      <c r="J171" s="220"/>
      <c r="K171" s="221"/>
      <c r="L171" s="222"/>
      <c r="M171" s="223"/>
      <c r="N171" s="223"/>
      <c r="O171" s="223"/>
      <c r="P171" s="197" t="str">
        <f>IF(ISBLANK(O171),"",
VLOOKUP(O171,Ressourcen!$C$8:$I$25,6,FALSE)-VLOOKUP(O171,Ressourcen!$C$8:$I$25,7,FALSE))</f>
        <v/>
      </c>
      <c r="Q171" s="224"/>
      <c r="R171" s="199"/>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200"/>
      <c r="CC171" s="200"/>
      <c r="CD171" s="200"/>
      <c r="CE171" s="200"/>
      <c r="CF171" s="200"/>
      <c r="CG171" s="200"/>
      <c r="CH171" s="200"/>
      <c r="CI171" s="200"/>
      <c r="CJ171" s="200"/>
      <c r="CK171" s="200"/>
      <c r="CL171" s="200"/>
      <c r="CM171" s="200"/>
      <c r="CN171" s="200"/>
      <c r="CO171" s="200"/>
      <c r="CP171" s="200"/>
      <c r="CQ171" s="200"/>
      <c r="CR171" s="200"/>
      <c r="CS171" s="200"/>
      <c r="CT171" s="200"/>
      <c r="CU171" s="200"/>
      <c r="CV171" s="200"/>
      <c r="CW171" s="200"/>
      <c r="CX171" s="200"/>
      <c r="CY171" s="200"/>
      <c r="CZ171" s="200"/>
      <c r="DA171" s="200"/>
      <c r="DB171" s="200"/>
      <c r="DC171" s="200"/>
      <c r="DD171" s="200"/>
      <c r="DE171" s="200"/>
      <c r="DF171" s="200"/>
      <c r="DG171" s="200"/>
      <c r="DH171" s="200"/>
      <c r="DI171" s="200"/>
      <c r="DJ171" s="200"/>
      <c r="DK171" s="200"/>
      <c r="DL171" s="200"/>
      <c r="DM171" s="200"/>
      <c r="DN171" s="200"/>
      <c r="DO171" s="200"/>
      <c r="DP171" s="200"/>
      <c r="DQ171" s="200"/>
      <c r="DR171" s="200"/>
      <c r="DS171" s="200"/>
      <c r="DT171" s="200"/>
      <c r="DU171" s="200"/>
      <c r="DV171" s="200"/>
      <c r="DW171" s="200"/>
      <c r="DX171" s="200"/>
      <c r="DY171" s="200"/>
      <c r="DZ171" s="200"/>
      <c r="EA171" s="200"/>
      <c r="EB171" s="200"/>
      <c r="EC171" s="200"/>
      <c r="ED171" s="200"/>
      <c r="EE171" s="200"/>
      <c r="EF171" s="200"/>
      <c r="EG171" s="200"/>
      <c r="EH171" s="200"/>
      <c r="EI171" s="200"/>
      <c r="EJ171" s="200"/>
      <c r="EK171" s="200"/>
      <c r="EL171" s="200"/>
      <c r="EM171" s="200"/>
      <c r="EN171" s="200"/>
      <c r="EO171" s="200"/>
      <c r="EP171" s="200"/>
      <c r="EQ171" s="200"/>
      <c r="ER171" s="200"/>
      <c r="ES171" s="200"/>
      <c r="ET171" s="200"/>
      <c r="EU171" s="200"/>
      <c r="EV171" s="200"/>
      <c r="EW171" s="200"/>
      <c r="EX171" s="200"/>
      <c r="EY171" s="200"/>
      <c r="EZ171" s="200"/>
      <c r="FA171" s="200"/>
      <c r="FB171" s="200"/>
      <c r="FC171" s="200"/>
      <c r="FD171" s="200"/>
      <c r="FE171" s="200"/>
      <c r="FF171" s="200"/>
      <c r="FG171" s="200"/>
      <c r="FH171" s="200"/>
      <c r="FI171" s="200"/>
      <c r="FJ171" s="200"/>
      <c r="FK171" s="200"/>
      <c r="FL171" s="200"/>
      <c r="FM171" s="200"/>
      <c r="FN171" s="200"/>
      <c r="FO171" s="200"/>
      <c r="FP171" s="200"/>
      <c r="FQ171" s="200"/>
      <c r="FR171" s="200"/>
      <c r="FS171" s="200"/>
      <c r="FT171" s="200"/>
      <c r="FU171" s="200"/>
      <c r="FV171" s="200"/>
      <c r="FW171" s="200"/>
      <c r="FX171" s="200"/>
      <c r="FY171" s="200"/>
      <c r="FZ171" s="200"/>
      <c r="GA171" s="200"/>
      <c r="GB171" s="200"/>
      <c r="GC171" s="200"/>
      <c r="GD171" s="200"/>
      <c r="GE171" s="200"/>
      <c r="GF171" s="200"/>
      <c r="GG171" s="200"/>
      <c r="GH171" s="200"/>
      <c r="GI171" s="200"/>
      <c r="GJ171" s="200"/>
      <c r="GK171" s="200"/>
      <c r="GL171" s="200"/>
      <c r="GM171" s="200"/>
      <c r="GN171" s="200"/>
      <c r="GO171" s="200"/>
      <c r="GP171" s="200"/>
      <c r="GQ171" s="200"/>
      <c r="GR171" s="200"/>
      <c r="GS171" s="200"/>
      <c r="GT171" s="200"/>
      <c r="GU171" s="200"/>
      <c r="GV171" s="200"/>
      <c r="GW171" s="200"/>
      <c r="GX171" s="200"/>
      <c r="GY171" s="200"/>
      <c r="GZ171" s="200"/>
      <c r="HA171" s="200"/>
      <c r="HB171" s="200"/>
      <c r="HC171" s="200"/>
      <c r="HD171" s="200"/>
      <c r="HE171" s="200"/>
      <c r="HF171" s="200"/>
      <c r="HG171" s="200"/>
      <c r="HH171" s="200"/>
      <c r="HI171" s="200"/>
      <c r="HJ171" s="200"/>
      <c r="HK171" s="200"/>
      <c r="HL171" s="200"/>
      <c r="HM171" s="200"/>
      <c r="HN171" s="200"/>
      <c r="HO171" s="200"/>
      <c r="HP171" s="200"/>
      <c r="HQ171" s="200"/>
      <c r="HR171" s="200"/>
      <c r="HS171" s="200"/>
      <c r="HT171" s="200"/>
      <c r="HU171" s="200"/>
      <c r="HV171" s="200"/>
      <c r="HW171" s="200"/>
      <c r="HX171" s="200"/>
      <c r="HY171" s="200"/>
      <c r="HZ171" s="200"/>
      <c r="IA171" s="200"/>
      <c r="IB171" s="200"/>
      <c r="IC171" s="200"/>
      <c r="ID171" s="200"/>
      <c r="IE171" s="200"/>
      <c r="IF171" s="200"/>
      <c r="IG171" s="200"/>
      <c r="IH171" s="200"/>
      <c r="II171" s="200"/>
      <c r="IJ171" s="200"/>
      <c r="IK171" s="200"/>
      <c r="IL171" s="200"/>
      <c r="IM171" s="200"/>
      <c r="IN171" s="200"/>
      <c r="IO171" s="200"/>
      <c r="IP171" s="200"/>
      <c r="IQ171" s="200"/>
      <c r="IR171" s="200"/>
      <c r="IS171" s="200"/>
      <c r="IT171" s="200"/>
      <c r="IU171" s="200"/>
      <c r="IV171" s="200"/>
      <c r="IW171" s="200"/>
      <c r="IX171" s="200"/>
      <c r="IY171" s="200"/>
      <c r="IZ171" s="200"/>
      <c r="JA171" s="200"/>
      <c r="JB171" s="200"/>
      <c r="JC171" s="200"/>
      <c r="JD171" s="200"/>
      <c r="JE171" s="200"/>
      <c r="JF171" s="200"/>
      <c r="JG171" s="200"/>
      <c r="JH171" s="200"/>
      <c r="JI171" s="200"/>
      <c r="JJ171" s="200"/>
      <c r="JK171" s="200"/>
      <c r="JL171" s="200"/>
      <c r="JM171" s="200"/>
      <c r="JN171" s="200"/>
      <c r="JO171" s="200"/>
      <c r="JP171" s="200"/>
      <c r="JQ171" s="200"/>
      <c r="JR171" s="200"/>
      <c r="JS171" s="200"/>
      <c r="JT171" s="200"/>
      <c r="JU171" s="200"/>
      <c r="JV171" s="200"/>
      <c r="JW171" s="200"/>
      <c r="JX171" s="200"/>
      <c r="JY171" s="200"/>
      <c r="JZ171" s="200"/>
      <c r="KA171" s="200"/>
      <c r="KB171" s="200"/>
      <c r="KC171" s="200"/>
      <c r="KD171" s="200"/>
      <c r="KE171" s="200"/>
      <c r="KF171" s="200"/>
      <c r="KG171" s="200"/>
      <c r="KH171" s="200"/>
      <c r="KI171" s="200"/>
      <c r="KJ171" s="200"/>
      <c r="KK171" s="200"/>
      <c r="KL171" s="200"/>
      <c r="KM171" s="200"/>
      <c r="KN171" s="200"/>
      <c r="KO171" s="200"/>
      <c r="KP171" s="200"/>
      <c r="KQ171" s="200"/>
      <c r="KR171" s="200"/>
      <c r="KS171" s="200"/>
      <c r="KT171" s="200"/>
      <c r="KU171" s="200"/>
      <c r="KV171" s="200"/>
      <c r="KW171" s="200"/>
      <c r="KX171" s="200"/>
      <c r="KY171" s="200"/>
      <c r="KZ171" s="200"/>
      <c r="LA171" s="200"/>
      <c r="LB171" s="200"/>
      <c r="LC171" s="200"/>
      <c r="LD171" s="200"/>
      <c r="LE171" s="200"/>
      <c r="LF171" s="200"/>
      <c r="LG171" s="200"/>
      <c r="LH171" s="200"/>
      <c r="LI171" s="200"/>
      <c r="LJ171" s="200"/>
      <c r="LK171" s="200"/>
      <c r="LL171" s="200"/>
      <c r="LM171" s="200"/>
      <c r="LN171" s="200"/>
      <c r="LO171" s="200"/>
      <c r="LP171" s="200"/>
      <c r="LQ171" s="200"/>
      <c r="LR171" s="200"/>
      <c r="LS171" s="200"/>
      <c r="LT171" s="200"/>
      <c r="LU171" s="200"/>
      <c r="LV171" s="200"/>
      <c r="LW171" s="200"/>
      <c r="LX171" s="200"/>
      <c r="LY171" s="200"/>
      <c r="LZ171" s="200"/>
      <c r="MA171" s="200"/>
      <c r="MB171" s="200"/>
      <c r="MC171" s="200"/>
      <c r="MD171" s="200"/>
      <c r="ME171" s="200"/>
      <c r="MF171" s="200"/>
      <c r="MG171" s="200"/>
      <c r="MH171" s="200"/>
      <c r="MI171" s="200"/>
      <c r="MJ171" s="200"/>
      <c r="MK171" s="200"/>
      <c r="ML171" s="200"/>
      <c r="MM171" s="200"/>
      <c r="MN171" s="200"/>
      <c r="MO171" s="200"/>
      <c r="MP171" s="200"/>
      <c r="MQ171" s="200"/>
      <c r="MR171" s="200"/>
      <c r="MS171" s="200"/>
      <c r="MT171" s="200"/>
      <c r="MU171" s="200"/>
      <c r="MV171" s="200"/>
      <c r="MW171" s="200"/>
      <c r="MX171" s="200"/>
      <c r="MY171" s="200"/>
      <c r="MZ171" s="200"/>
      <c r="NA171" s="200"/>
      <c r="NB171" s="200"/>
      <c r="NC171" s="200"/>
      <c r="ND171" s="200"/>
      <c r="NE171" s="200"/>
      <c r="NF171" s="200"/>
      <c r="NG171" s="200"/>
      <c r="NH171" s="200"/>
      <c r="NI171" s="200"/>
      <c r="NJ171" s="200"/>
      <c r="NK171" s="200"/>
      <c r="NL171" s="200"/>
      <c r="NM171" s="200"/>
      <c r="NN171" s="200"/>
      <c r="NO171" s="200"/>
      <c r="NP171" s="200"/>
      <c r="NQ171" s="200"/>
      <c r="NR171" s="200"/>
      <c r="NS171" s="200"/>
      <c r="NT171" s="200"/>
      <c r="NU171" s="200"/>
      <c r="NV171" s="200"/>
      <c r="NW171" s="200"/>
      <c r="NX171" s="200"/>
      <c r="NY171" s="200"/>
      <c r="NZ171" s="200"/>
      <c r="OA171" s="200"/>
      <c r="OB171" s="200"/>
      <c r="OC171" s="200"/>
      <c r="OD171" s="200"/>
      <c r="OE171" s="200"/>
      <c r="OF171" s="200"/>
      <c r="OG171" s="200"/>
      <c r="OH171" s="200"/>
      <c r="OI171" s="200"/>
      <c r="OJ171" s="200"/>
      <c r="OK171" s="200"/>
      <c r="OL171" s="200"/>
      <c r="OM171" s="200"/>
      <c r="ON171" s="200"/>
      <c r="OO171" s="200"/>
      <c r="OP171" s="200"/>
      <c r="OQ171" s="200"/>
      <c r="OR171" s="200"/>
      <c r="OS171" s="200"/>
      <c r="OT171" s="200"/>
      <c r="OU171" s="200"/>
      <c r="OV171" s="200"/>
      <c r="OW171" s="200"/>
      <c r="OX171" s="200"/>
      <c r="OY171" s="200"/>
      <c r="OZ171" s="200"/>
      <c r="PA171" s="200"/>
      <c r="PB171" s="200"/>
      <c r="PC171" s="200"/>
      <c r="PD171" s="200"/>
      <c r="PE171" s="200"/>
      <c r="PF171" s="200"/>
      <c r="PG171" s="202"/>
    </row>
    <row r="172" ht="15.75" customHeight="1">
      <c r="B172" s="203">
        <f t="shared" si="4"/>
        <v>154</v>
      </c>
      <c r="C172" s="204" t="str">
        <f t="shared" si="5"/>
        <v/>
      </c>
      <c r="D172" s="217"/>
      <c r="E172" s="206"/>
      <c r="F172" s="207"/>
      <c r="G172" s="218"/>
      <c r="H172" s="225"/>
      <c r="I172" s="210" t="str">
        <f>IF(ISBLANK(H172),"",
IF(EXACT($J$15,"x"),
WORKDAY(G172,H172-1,Feiertage!$B$6:$B$23),G172+H172-1))</f>
        <v/>
      </c>
      <c r="J172" s="220"/>
      <c r="K172" s="221"/>
      <c r="L172" s="222"/>
      <c r="M172" s="223"/>
      <c r="N172" s="223"/>
      <c r="O172" s="223"/>
      <c r="P172" s="197" t="str">
        <f>IF(ISBLANK(O172),"",
VLOOKUP(O172,Ressourcen!$C$8:$I$25,6,FALSE)-VLOOKUP(O172,Ressourcen!$C$8:$I$25,7,FALSE))</f>
        <v/>
      </c>
      <c r="Q172" s="224"/>
      <c r="R172" s="199"/>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c r="BP172" s="200"/>
      <c r="BQ172" s="200"/>
      <c r="BR172" s="200"/>
      <c r="BS172" s="200"/>
      <c r="BT172" s="200"/>
      <c r="BU172" s="200"/>
      <c r="BV172" s="200"/>
      <c r="BW172" s="200"/>
      <c r="BX172" s="200"/>
      <c r="BY172" s="200"/>
      <c r="BZ172" s="200"/>
      <c r="CA172" s="200"/>
      <c r="CB172" s="200"/>
      <c r="CC172" s="200"/>
      <c r="CD172" s="200"/>
      <c r="CE172" s="200"/>
      <c r="CF172" s="200"/>
      <c r="CG172" s="200"/>
      <c r="CH172" s="200"/>
      <c r="CI172" s="200"/>
      <c r="CJ172" s="200"/>
      <c r="CK172" s="200"/>
      <c r="CL172" s="200"/>
      <c r="CM172" s="200"/>
      <c r="CN172" s="200"/>
      <c r="CO172" s="200"/>
      <c r="CP172" s="200"/>
      <c r="CQ172" s="200"/>
      <c r="CR172" s="200"/>
      <c r="CS172" s="200"/>
      <c r="CT172" s="200"/>
      <c r="CU172" s="200"/>
      <c r="CV172" s="200"/>
      <c r="CW172" s="200"/>
      <c r="CX172" s="200"/>
      <c r="CY172" s="200"/>
      <c r="CZ172" s="200"/>
      <c r="DA172" s="200"/>
      <c r="DB172" s="200"/>
      <c r="DC172" s="200"/>
      <c r="DD172" s="200"/>
      <c r="DE172" s="200"/>
      <c r="DF172" s="200"/>
      <c r="DG172" s="200"/>
      <c r="DH172" s="200"/>
      <c r="DI172" s="200"/>
      <c r="DJ172" s="200"/>
      <c r="DK172" s="200"/>
      <c r="DL172" s="200"/>
      <c r="DM172" s="200"/>
      <c r="DN172" s="200"/>
      <c r="DO172" s="200"/>
      <c r="DP172" s="200"/>
      <c r="DQ172" s="200"/>
      <c r="DR172" s="200"/>
      <c r="DS172" s="200"/>
      <c r="DT172" s="200"/>
      <c r="DU172" s="200"/>
      <c r="DV172" s="200"/>
      <c r="DW172" s="200"/>
      <c r="DX172" s="200"/>
      <c r="DY172" s="200"/>
      <c r="DZ172" s="200"/>
      <c r="EA172" s="200"/>
      <c r="EB172" s="200"/>
      <c r="EC172" s="200"/>
      <c r="ED172" s="200"/>
      <c r="EE172" s="200"/>
      <c r="EF172" s="200"/>
      <c r="EG172" s="200"/>
      <c r="EH172" s="200"/>
      <c r="EI172" s="200"/>
      <c r="EJ172" s="200"/>
      <c r="EK172" s="200"/>
      <c r="EL172" s="200"/>
      <c r="EM172" s="200"/>
      <c r="EN172" s="200"/>
      <c r="EO172" s="200"/>
      <c r="EP172" s="200"/>
      <c r="EQ172" s="200"/>
      <c r="ER172" s="200"/>
      <c r="ES172" s="200"/>
      <c r="ET172" s="200"/>
      <c r="EU172" s="200"/>
      <c r="EV172" s="200"/>
      <c r="EW172" s="200"/>
      <c r="EX172" s="200"/>
      <c r="EY172" s="200"/>
      <c r="EZ172" s="200"/>
      <c r="FA172" s="200"/>
      <c r="FB172" s="200"/>
      <c r="FC172" s="200"/>
      <c r="FD172" s="200"/>
      <c r="FE172" s="200"/>
      <c r="FF172" s="200"/>
      <c r="FG172" s="200"/>
      <c r="FH172" s="200"/>
      <c r="FI172" s="200"/>
      <c r="FJ172" s="200"/>
      <c r="FK172" s="200"/>
      <c r="FL172" s="200"/>
      <c r="FM172" s="200"/>
      <c r="FN172" s="200"/>
      <c r="FO172" s="200"/>
      <c r="FP172" s="200"/>
      <c r="FQ172" s="200"/>
      <c r="FR172" s="200"/>
      <c r="FS172" s="200"/>
      <c r="FT172" s="200"/>
      <c r="FU172" s="200"/>
      <c r="FV172" s="200"/>
      <c r="FW172" s="200"/>
      <c r="FX172" s="200"/>
      <c r="FY172" s="200"/>
      <c r="FZ172" s="200"/>
      <c r="GA172" s="200"/>
      <c r="GB172" s="200"/>
      <c r="GC172" s="200"/>
      <c r="GD172" s="200"/>
      <c r="GE172" s="200"/>
      <c r="GF172" s="200"/>
      <c r="GG172" s="200"/>
      <c r="GH172" s="200"/>
      <c r="GI172" s="200"/>
      <c r="GJ172" s="200"/>
      <c r="GK172" s="200"/>
      <c r="GL172" s="200"/>
      <c r="GM172" s="200"/>
      <c r="GN172" s="200"/>
      <c r="GO172" s="200"/>
      <c r="GP172" s="200"/>
      <c r="GQ172" s="200"/>
      <c r="GR172" s="200"/>
      <c r="GS172" s="200"/>
      <c r="GT172" s="200"/>
      <c r="GU172" s="200"/>
      <c r="GV172" s="200"/>
      <c r="GW172" s="200"/>
      <c r="GX172" s="200"/>
      <c r="GY172" s="200"/>
      <c r="GZ172" s="200"/>
      <c r="HA172" s="200"/>
      <c r="HB172" s="200"/>
      <c r="HC172" s="200"/>
      <c r="HD172" s="200"/>
      <c r="HE172" s="200"/>
      <c r="HF172" s="200"/>
      <c r="HG172" s="200"/>
      <c r="HH172" s="200"/>
      <c r="HI172" s="200"/>
      <c r="HJ172" s="200"/>
      <c r="HK172" s="200"/>
      <c r="HL172" s="200"/>
      <c r="HM172" s="200"/>
      <c r="HN172" s="200"/>
      <c r="HO172" s="200"/>
      <c r="HP172" s="200"/>
      <c r="HQ172" s="200"/>
      <c r="HR172" s="200"/>
      <c r="HS172" s="200"/>
      <c r="HT172" s="200"/>
      <c r="HU172" s="200"/>
      <c r="HV172" s="200"/>
      <c r="HW172" s="200"/>
      <c r="HX172" s="200"/>
      <c r="HY172" s="200"/>
      <c r="HZ172" s="200"/>
      <c r="IA172" s="200"/>
      <c r="IB172" s="200"/>
      <c r="IC172" s="200"/>
      <c r="ID172" s="200"/>
      <c r="IE172" s="200"/>
      <c r="IF172" s="200"/>
      <c r="IG172" s="200"/>
      <c r="IH172" s="200"/>
      <c r="II172" s="200"/>
      <c r="IJ172" s="200"/>
      <c r="IK172" s="200"/>
      <c r="IL172" s="200"/>
      <c r="IM172" s="200"/>
      <c r="IN172" s="200"/>
      <c r="IO172" s="200"/>
      <c r="IP172" s="200"/>
      <c r="IQ172" s="200"/>
      <c r="IR172" s="200"/>
      <c r="IS172" s="200"/>
      <c r="IT172" s="200"/>
      <c r="IU172" s="200"/>
      <c r="IV172" s="200"/>
      <c r="IW172" s="200"/>
      <c r="IX172" s="200"/>
      <c r="IY172" s="200"/>
      <c r="IZ172" s="200"/>
      <c r="JA172" s="200"/>
      <c r="JB172" s="200"/>
      <c r="JC172" s="200"/>
      <c r="JD172" s="200"/>
      <c r="JE172" s="200"/>
      <c r="JF172" s="200"/>
      <c r="JG172" s="200"/>
      <c r="JH172" s="200"/>
      <c r="JI172" s="200"/>
      <c r="JJ172" s="200"/>
      <c r="JK172" s="200"/>
      <c r="JL172" s="200"/>
      <c r="JM172" s="200"/>
      <c r="JN172" s="200"/>
      <c r="JO172" s="200"/>
      <c r="JP172" s="200"/>
      <c r="JQ172" s="200"/>
      <c r="JR172" s="200"/>
      <c r="JS172" s="200"/>
      <c r="JT172" s="200"/>
      <c r="JU172" s="200"/>
      <c r="JV172" s="200"/>
      <c r="JW172" s="200"/>
      <c r="JX172" s="200"/>
      <c r="JY172" s="200"/>
      <c r="JZ172" s="200"/>
      <c r="KA172" s="200"/>
      <c r="KB172" s="200"/>
      <c r="KC172" s="200"/>
      <c r="KD172" s="200"/>
      <c r="KE172" s="200"/>
      <c r="KF172" s="200"/>
      <c r="KG172" s="200"/>
      <c r="KH172" s="200"/>
      <c r="KI172" s="200"/>
      <c r="KJ172" s="200"/>
      <c r="KK172" s="200"/>
      <c r="KL172" s="200"/>
      <c r="KM172" s="200"/>
      <c r="KN172" s="200"/>
      <c r="KO172" s="200"/>
      <c r="KP172" s="200"/>
      <c r="KQ172" s="200"/>
      <c r="KR172" s="200"/>
      <c r="KS172" s="200"/>
      <c r="KT172" s="200"/>
      <c r="KU172" s="200"/>
      <c r="KV172" s="200"/>
      <c r="KW172" s="200"/>
      <c r="KX172" s="200"/>
      <c r="KY172" s="200"/>
      <c r="KZ172" s="200"/>
      <c r="LA172" s="200"/>
      <c r="LB172" s="200"/>
      <c r="LC172" s="200"/>
      <c r="LD172" s="200"/>
      <c r="LE172" s="200"/>
      <c r="LF172" s="200"/>
      <c r="LG172" s="200"/>
      <c r="LH172" s="200"/>
      <c r="LI172" s="200"/>
      <c r="LJ172" s="200"/>
      <c r="LK172" s="200"/>
      <c r="LL172" s="200"/>
      <c r="LM172" s="200"/>
      <c r="LN172" s="200"/>
      <c r="LO172" s="200"/>
      <c r="LP172" s="200"/>
      <c r="LQ172" s="200"/>
      <c r="LR172" s="200"/>
      <c r="LS172" s="200"/>
      <c r="LT172" s="200"/>
      <c r="LU172" s="200"/>
      <c r="LV172" s="200"/>
      <c r="LW172" s="200"/>
      <c r="LX172" s="200"/>
      <c r="LY172" s="200"/>
      <c r="LZ172" s="200"/>
      <c r="MA172" s="200"/>
      <c r="MB172" s="200"/>
      <c r="MC172" s="200"/>
      <c r="MD172" s="200"/>
      <c r="ME172" s="200"/>
      <c r="MF172" s="200"/>
      <c r="MG172" s="200"/>
      <c r="MH172" s="200"/>
      <c r="MI172" s="200"/>
      <c r="MJ172" s="200"/>
      <c r="MK172" s="200"/>
      <c r="ML172" s="200"/>
      <c r="MM172" s="200"/>
      <c r="MN172" s="200"/>
      <c r="MO172" s="200"/>
      <c r="MP172" s="200"/>
      <c r="MQ172" s="200"/>
      <c r="MR172" s="200"/>
      <c r="MS172" s="200"/>
      <c r="MT172" s="200"/>
      <c r="MU172" s="200"/>
      <c r="MV172" s="200"/>
      <c r="MW172" s="200"/>
      <c r="MX172" s="200"/>
      <c r="MY172" s="200"/>
      <c r="MZ172" s="200"/>
      <c r="NA172" s="200"/>
      <c r="NB172" s="200"/>
      <c r="NC172" s="200"/>
      <c r="ND172" s="200"/>
      <c r="NE172" s="200"/>
      <c r="NF172" s="200"/>
      <c r="NG172" s="200"/>
      <c r="NH172" s="200"/>
      <c r="NI172" s="200"/>
      <c r="NJ172" s="200"/>
      <c r="NK172" s="200"/>
      <c r="NL172" s="200"/>
      <c r="NM172" s="200"/>
      <c r="NN172" s="200"/>
      <c r="NO172" s="200"/>
      <c r="NP172" s="200"/>
      <c r="NQ172" s="200"/>
      <c r="NR172" s="200"/>
      <c r="NS172" s="200"/>
      <c r="NT172" s="200"/>
      <c r="NU172" s="200"/>
      <c r="NV172" s="200"/>
      <c r="NW172" s="200"/>
      <c r="NX172" s="200"/>
      <c r="NY172" s="200"/>
      <c r="NZ172" s="200"/>
      <c r="OA172" s="200"/>
      <c r="OB172" s="200"/>
      <c r="OC172" s="200"/>
      <c r="OD172" s="200"/>
      <c r="OE172" s="200"/>
      <c r="OF172" s="200"/>
      <c r="OG172" s="200"/>
      <c r="OH172" s="200"/>
      <c r="OI172" s="200"/>
      <c r="OJ172" s="200"/>
      <c r="OK172" s="200"/>
      <c r="OL172" s="200"/>
      <c r="OM172" s="200"/>
      <c r="ON172" s="200"/>
      <c r="OO172" s="200"/>
      <c r="OP172" s="200"/>
      <c r="OQ172" s="200"/>
      <c r="OR172" s="200"/>
      <c r="OS172" s="200"/>
      <c r="OT172" s="200"/>
      <c r="OU172" s="200"/>
      <c r="OV172" s="200"/>
      <c r="OW172" s="200"/>
      <c r="OX172" s="200"/>
      <c r="OY172" s="200"/>
      <c r="OZ172" s="200"/>
      <c r="PA172" s="200"/>
      <c r="PB172" s="200"/>
      <c r="PC172" s="200"/>
      <c r="PD172" s="200"/>
      <c r="PE172" s="200"/>
      <c r="PF172" s="200"/>
      <c r="PG172" s="202"/>
    </row>
    <row r="173" ht="15.75" customHeight="1">
      <c r="B173" s="203">
        <f t="shared" si="4"/>
        <v>155</v>
      </c>
      <c r="C173" s="204" t="str">
        <f t="shared" si="5"/>
        <v/>
      </c>
      <c r="D173" s="217"/>
      <c r="E173" s="206"/>
      <c r="F173" s="217"/>
      <c r="G173" s="218"/>
      <c r="H173" s="225"/>
      <c r="I173" s="210" t="str">
        <f>IF(ISBLANK(H173),"",
IF(EXACT($J$15,"x"),
WORKDAY(G173,H173-1,Feiertage!$B$6:$B$23),G173+H173-1))</f>
        <v/>
      </c>
      <c r="J173" s="220"/>
      <c r="K173" s="221"/>
      <c r="L173" s="222"/>
      <c r="M173" s="223"/>
      <c r="N173" s="223"/>
      <c r="O173" s="223"/>
      <c r="P173" s="197" t="str">
        <f>IF(ISBLANK(O173),"",
VLOOKUP(O173,Ressourcen!$C$8:$I$25,6,FALSE)-VLOOKUP(O173,Ressourcen!$C$8:$I$25,7,FALSE))</f>
        <v/>
      </c>
      <c r="Q173" s="224"/>
      <c r="R173" s="199"/>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c r="BY173" s="200"/>
      <c r="BZ173" s="200"/>
      <c r="CA173" s="200"/>
      <c r="CB173" s="200"/>
      <c r="CC173" s="200"/>
      <c r="CD173" s="200"/>
      <c r="CE173" s="200"/>
      <c r="CF173" s="200"/>
      <c r="CG173" s="200"/>
      <c r="CH173" s="200"/>
      <c r="CI173" s="200"/>
      <c r="CJ173" s="200"/>
      <c r="CK173" s="200"/>
      <c r="CL173" s="200"/>
      <c r="CM173" s="200"/>
      <c r="CN173" s="200"/>
      <c r="CO173" s="200"/>
      <c r="CP173" s="200"/>
      <c r="CQ173" s="200"/>
      <c r="CR173" s="200"/>
      <c r="CS173" s="200"/>
      <c r="CT173" s="200"/>
      <c r="CU173" s="200"/>
      <c r="CV173" s="200"/>
      <c r="CW173" s="200"/>
      <c r="CX173" s="200"/>
      <c r="CY173" s="200"/>
      <c r="CZ173" s="200"/>
      <c r="DA173" s="200"/>
      <c r="DB173" s="200"/>
      <c r="DC173" s="200"/>
      <c r="DD173" s="200"/>
      <c r="DE173" s="200"/>
      <c r="DF173" s="200"/>
      <c r="DG173" s="200"/>
      <c r="DH173" s="200"/>
      <c r="DI173" s="200"/>
      <c r="DJ173" s="200"/>
      <c r="DK173" s="200"/>
      <c r="DL173" s="200"/>
      <c r="DM173" s="200"/>
      <c r="DN173" s="200"/>
      <c r="DO173" s="200"/>
      <c r="DP173" s="200"/>
      <c r="DQ173" s="200"/>
      <c r="DR173" s="200"/>
      <c r="DS173" s="200"/>
      <c r="DT173" s="200"/>
      <c r="DU173" s="200"/>
      <c r="DV173" s="200"/>
      <c r="DW173" s="200"/>
      <c r="DX173" s="200"/>
      <c r="DY173" s="200"/>
      <c r="DZ173" s="200"/>
      <c r="EA173" s="200"/>
      <c r="EB173" s="200"/>
      <c r="EC173" s="200"/>
      <c r="ED173" s="200"/>
      <c r="EE173" s="200"/>
      <c r="EF173" s="200"/>
      <c r="EG173" s="200"/>
      <c r="EH173" s="200"/>
      <c r="EI173" s="200"/>
      <c r="EJ173" s="200"/>
      <c r="EK173" s="200"/>
      <c r="EL173" s="200"/>
      <c r="EM173" s="200"/>
      <c r="EN173" s="200"/>
      <c r="EO173" s="200"/>
      <c r="EP173" s="200"/>
      <c r="EQ173" s="200"/>
      <c r="ER173" s="200"/>
      <c r="ES173" s="200"/>
      <c r="ET173" s="200"/>
      <c r="EU173" s="200"/>
      <c r="EV173" s="200"/>
      <c r="EW173" s="200"/>
      <c r="EX173" s="200"/>
      <c r="EY173" s="200"/>
      <c r="EZ173" s="200"/>
      <c r="FA173" s="200"/>
      <c r="FB173" s="200"/>
      <c r="FC173" s="200"/>
      <c r="FD173" s="200"/>
      <c r="FE173" s="200"/>
      <c r="FF173" s="200"/>
      <c r="FG173" s="200"/>
      <c r="FH173" s="200"/>
      <c r="FI173" s="200"/>
      <c r="FJ173" s="200"/>
      <c r="FK173" s="200"/>
      <c r="FL173" s="200"/>
      <c r="FM173" s="200"/>
      <c r="FN173" s="200"/>
      <c r="FO173" s="200"/>
      <c r="FP173" s="200"/>
      <c r="FQ173" s="200"/>
      <c r="FR173" s="200"/>
      <c r="FS173" s="200"/>
      <c r="FT173" s="200"/>
      <c r="FU173" s="200"/>
      <c r="FV173" s="200"/>
      <c r="FW173" s="200"/>
      <c r="FX173" s="200"/>
      <c r="FY173" s="200"/>
      <c r="FZ173" s="200"/>
      <c r="GA173" s="200"/>
      <c r="GB173" s="200"/>
      <c r="GC173" s="200"/>
      <c r="GD173" s="200"/>
      <c r="GE173" s="200"/>
      <c r="GF173" s="200"/>
      <c r="GG173" s="200"/>
      <c r="GH173" s="200"/>
      <c r="GI173" s="200"/>
      <c r="GJ173" s="200"/>
      <c r="GK173" s="200"/>
      <c r="GL173" s="200"/>
      <c r="GM173" s="200"/>
      <c r="GN173" s="200"/>
      <c r="GO173" s="200"/>
      <c r="GP173" s="200"/>
      <c r="GQ173" s="200"/>
      <c r="GR173" s="200"/>
      <c r="GS173" s="200"/>
      <c r="GT173" s="200"/>
      <c r="GU173" s="200"/>
      <c r="GV173" s="200"/>
      <c r="GW173" s="200"/>
      <c r="GX173" s="200"/>
      <c r="GY173" s="200"/>
      <c r="GZ173" s="200"/>
      <c r="HA173" s="200"/>
      <c r="HB173" s="200"/>
      <c r="HC173" s="200"/>
      <c r="HD173" s="200"/>
      <c r="HE173" s="200"/>
      <c r="HF173" s="200"/>
      <c r="HG173" s="200"/>
      <c r="HH173" s="200"/>
      <c r="HI173" s="200"/>
      <c r="HJ173" s="200"/>
      <c r="HK173" s="200"/>
      <c r="HL173" s="200"/>
      <c r="HM173" s="200"/>
      <c r="HN173" s="200"/>
      <c r="HO173" s="200"/>
      <c r="HP173" s="200"/>
      <c r="HQ173" s="200"/>
      <c r="HR173" s="200"/>
      <c r="HS173" s="200"/>
      <c r="HT173" s="200"/>
      <c r="HU173" s="200"/>
      <c r="HV173" s="200"/>
      <c r="HW173" s="200"/>
      <c r="HX173" s="200"/>
      <c r="HY173" s="200"/>
      <c r="HZ173" s="200"/>
      <c r="IA173" s="200"/>
      <c r="IB173" s="200"/>
      <c r="IC173" s="200"/>
      <c r="ID173" s="200"/>
      <c r="IE173" s="200"/>
      <c r="IF173" s="200"/>
      <c r="IG173" s="200"/>
      <c r="IH173" s="200"/>
      <c r="II173" s="200"/>
      <c r="IJ173" s="200"/>
      <c r="IK173" s="200"/>
      <c r="IL173" s="200"/>
      <c r="IM173" s="200"/>
      <c r="IN173" s="200"/>
      <c r="IO173" s="200"/>
      <c r="IP173" s="200"/>
      <c r="IQ173" s="200"/>
      <c r="IR173" s="200"/>
      <c r="IS173" s="200"/>
      <c r="IT173" s="200"/>
      <c r="IU173" s="200"/>
      <c r="IV173" s="200"/>
      <c r="IW173" s="200"/>
      <c r="IX173" s="200"/>
      <c r="IY173" s="200"/>
      <c r="IZ173" s="200"/>
      <c r="JA173" s="200"/>
      <c r="JB173" s="200"/>
      <c r="JC173" s="200"/>
      <c r="JD173" s="200"/>
      <c r="JE173" s="200"/>
      <c r="JF173" s="200"/>
      <c r="JG173" s="200"/>
      <c r="JH173" s="200"/>
      <c r="JI173" s="200"/>
      <c r="JJ173" s="200"/>
      <c r="JK173" s="200"/>
      <c r="JL173" s="200"/>
      <c r="JM173" s="200"/>
      <c r="JN173" s="200"/>
      <c r="JO173" s="200"/>
      <c r="JP173" s="200"/>
      <c r="JQ173" s="200"/>
      <c r="JR173" s="200"/>
      <c r="JS173" s="200"/>
      <c r="JT173" s="200"/>
      <c r="JU173" s="200"/>
      <c r="JV173" s="200"/>
      <c r="JW173" s="200"/>
      <c r="JX173" s="200"/>
      <c r="JY173" s="200"/>
      <c r="JZ173" s="200"/>
      <c r="KA173" s="200"/>
      <c r="KB173" s="200"/>
      <c r="KC173" s="200"/>
      <c r="KD173" s="200"/>
      <c r="KE173" s="200"/>
      <c r="KF173" s="200"/>
      <c r="KG173" s="200"/>
      <c r="KH173" s="200"/>
      <c r="KI173" s="200"/>
      <c r="KJ173" s="200"/>
      <c r="KK173" s="200"/>
      <c r="KL173" s="200"/>
      <c r="KM173" s="200"/>
      <c r="KN173" s="200"/>
      <c r="KO173" s="200"/>
      <c r="KP173" s="200"/>
      <c r="KQ173" s="200"/>
      <c r="KR173" s="200"/>
      <c r="KS173" s="200"/>
      <c r="KT173" s="200"/>
      <c r="KU173" s="200"/>
      <c r="KV173" s="200"/>
      <c r="KW173" s="200"/>
      <c r="KX173" s="200"/>
      <c r="KY173" s="200"/>
      <c r="KZ173" s="200"/>
      <c r="LA173" s="200"/>
      <c r="LB173" s="200"/>
      <c r="LC173" s="200"/>
      <c r="LD173" s="200"/>
      <c r="LE173" s="200"/>
      <c r="LF173" s="200"/>
      <c r="LG173" s="200"/>
      <c r="LH173" s="200"/>
      <c r="LI173" s="200"/>
      <c r="LJ173" s="200"/>
      <c r="LK173" s="200"/>
      <c r="LL173" s="200"/>
      <c r="LM173" s="200"/>
      <c r="LN173" s="200"/>
      <c r="LO173" s="200"/>
      <c r="LP173" s="200"/>
      <c r="LQ173" s="200"/>
      <c r="LR173" s="200"/>
      <c r="LS173" s="200"/>
      <c r="LT173" s="200"/>
      <c r="LU173" s="200"/>
      <c r="LV173" s="200"/>
      <c r="LW173" s="200"/>
      <c r="LX173" s="200"/>
      <c r="LY173" s="200"/>
      <c r="LZ173" s="200"/>
      <c r="MA173" s="200"/>
      <c r="MB173" s="200"/>
      <c r="MC173" s="200"/>
      <c r="MD173" s="200"/>
      <c r="ME173" s="200"/>
      <c r="MF173" s="200"/>
      <c r="MG173" s="200"/>
      <c r="MH173" s="200"/>
      <c r="MI173" s="200"/>
      <c r="MJ173" s="200"/>
      <c r="MK173" s="200"/>
      <c r="ML173" s="200"/>
      <c r="MM173" s="200"/>
      <c r="MN173" s="200"/>
      <c r="MO173" s="200"/>
      <c r="MP173" s="200"/>
      <c r="MQ173" s="200"/>
      <c r="MR173" s="200"/>
      <c r="MS173" s="200"/>
      <c r="MT173" s="200"/>
      <c r="MU173" s="200"/>
      <c r="MV173" s="200"/>
      <c r="MW173" s="200"/>
      <c r="MX173" s="200"/>
      <c r="MY173" s="200"/>
      <c r="MZ173" s="200"/>
      <c r="NA173" s="200"/>
      <c r="NB173" s="200"/>
      <c r="NC173" s="200"/>
      <c r="ND173" s="200"/>
      <c r="NE173" s="200"/>
      <c r="NF173" s="200"/>
      <c r="NG173" s="200"/>
      <c r="NH173" s="200"/>
      <c r="NI173" s="200"/>
      <c r="NJ173" s="200"/>
      <c r="NK173" s="200"/>
      <c r="NL173" s="200"/>
      <c r="NM173" s="200"/>
      <c r="NN173" s="200"/>
      <c r="NO173" s="200"/>
      <c r="NP173" s="200"/>
      <c r="NQ173" s="200"/>
      <c r="NR173" s="200"/>
      <c r="NS173" s="200"/>
      <c r="NT173" s="200"/>
      <c r="NU173" s="200"/>
      <c r="NV173" s="200"/>
      <c r="NW173" s="200"/>
      <c r="NX173" s="200"/>
      <c r="NY173" s="200"/>
      <c r="NZ173" s="200"/>
      <c r="OA173" s="200"/>
      <c r="OB173" s="200"/>
      <c r="OC173" s="200"/>
      <c r="OD173" s="200"/>
      <c r="OE173" s="200"/>
      <c r="OF173" s="200"/>
      <c r="OG173" s="200"/>
      <c r="OH173" s="200"/>
      <c r="OI173" s="200"/>
      <c r="OJ173" s="200"/>
      <c r="OK173" s="200"/>
      <c r="OL173" s="200"/>
      <c r="OM173" s="200"/>
      <c r="ON173" s="200"/>
      <c r="OO173" s="200"/>
      <c r="OP173" s="200"/>
      <c r="OQ173" s="200"/>
      <c r="OR173" s="200"/>
      <c r="OS173" s="200"/>
      <c r="OT173" s="200"/>
      <c r="OU173" s="200"/>
      <c r="OV173" s="200"/>
      <c r="OW173" s="200"/>
      <c r="OX173" s="200"/>
      <c r="OY173" s="200"/>
      <c r="OZ173" s="200"/>
      <c r="PA173" s="200"/>
      <c r="PB173" s="200"/>
      <c r="PC173" s="200"/>
      <c r="PD173" s="200"/>
      <c r="PE173" s="200"/>
      <c r="PF173" s="200"/>
      <c r="PG173" s="202"/>
    </row>
    <row r="174" ht="15.75" customHeight="1">
      <c r="B174" s="203">
        <f t="shared" si="4"/>
        <v>156</v>
      </c>
      <c r="C174" s="204" t="str">
        <f t="shared" si="5"/>
        <v/>
      </c>
      <c r="D174" s="217"/>
      <c r="E174" s="206"/>
      <c r="F174" s="207"/>
      <c r="G174" s="218"/>
      <c r="H174" s="225"/>
      <c r="I174" s="210" t="str">
        <f>IF(ISBLANK(H174),"",
IF(EXACT($J$15,"x"),
WORKDAY(G174,H174-1,Feiertage!$B$6:$B$23),G174+H174-1))</f>
        <v/>
      </c>
      <c r="J174" s="220"/>
      <c r="K174" s="221"/>
      <c r="L174" s="222"/>
      <c r="M174" s="223"/>
      <c r="N174" s="223"/>
      <c r="O174" s="223"/>
      <c r="P174" s="197" t="str">
        <f>IF(ISBLANK(O174),"",
VLOOKUP(O174,Ressourcen!$C$8:$I$25,6,FALSE)-VLOOKUP(O174,Ressourcen!$C$8:$I$25,7,FALSE))</f>
        <v/>
      </c>
      <c r="Q174" s="224"/>
      <c r="R174" s="199"/>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200"/>
      <c r="BH174" s="200"/>
      <c r="BI174" s="200"/>
      <c r="BJ174" s="200"/>
      <c r="BK174" s="200"/>
      <c r="BL174" s="200"/>
      <c r="BM174" s="200"/>
      <c r="BN174" s="200"/>
      <c r="BO174" s="200"/>
      <c r="BP174" s="200"/>
      <c r="BQ174" s="200"/>
      <c r="BR174" s="200"/>
      <c r="BS174" s="200"/>
      <c r="BT174" s="200"/>
      <c r="BU174" s="200"/>
      <c r="BV174" s="200"/>
      <c r="BW174" s="200"/>
      <c r="BX174" s="200"/>
      <c r="BY174" s="200"/>
      <c r="BZ174" s="200"/>
      <c r="CA174" s="200"/>
      <c r="CB174" s="200"/>
      <c r="CC174" s="200"/>
      <c r="CD174" s="200"/>
      <c r="CE174" s="200"/>
      <c r="CF174" s="200"/>
      <c r="CG174" s="200"/>
      <c r="CH174" s="200"/>
      <c r="CI174" s="200"/>
      <c r="CJ174" s="200"/>
      <c r="CK174" s="200"/>
      <c r="CL174" s="200"/>
      <c r="CM174" s="200"/>
      <c r="CN174" s="200"/>
      <c r="CO174" s="200"/>
      <c r="CP174" s="200"/>
      <c r="CQ174" s="200"/>
      <c r="CR174" s="200"/>
      <c r="CS174" s="200"/>
      <c r="CT174" s="200"/>
      <c r="CU174" s="200"/>
      <c r="CV174" s="200"/>
      <c r="CW174" s="200"/>
      <c r="CX174" s="200"/>
      <c r="CY174" s="200"/>
      <c r="CZ174" s="200"/>
      <c r="DA174" s="200"/>
      <c r="DB174" s="200"/>
      <c r="DC174" s="200"/>
      <c r="DD174" s="200"/>
      <c r="DE174" s="200"/>
      <c r="DF174" s="200"/>
      <c r="DG174" s="200"/>
      <c r="DH174" s="200"/>
      <c r="DI174" s="200"/>
      <c r="DJ174" s="200"/>
      <c r="DK174" s="200"/>
      <c r="DL174" s="200"/>
      <c r="DM174" s="200"/>
      <c r="DN174" s="200"/>
      <c r="DO174" s="200"/>
      <c r="DP174" s="200"/>
      <c r="DQ174" s="200"/>
      <c r="DR174" s="200"/>
      <c r="DS174" s="200"/>
      <c r="DT174" s="200"/>
      <c r="DU174" s="200"/>
      <c r="DV174" s="200"/>
      <c r="DW174" s="200"/>
      <c r="DX174" s="200"/>
      <c r="DY174" s="200"/>
      <c r="DZ174" s="200"/>
      <c r="EA174" s="200"/>
      <c r="EB174" s="200"/>
      <c r="EC174" s="200"/>
      <c r="ED174" s="200"/>
      <c r="EE174" s="200"/>
      <c r="EF174" s="200"/>
      <c r="EG174" s="200"/>
      <c r="EH174" s="200"/>
      <c r="EI174" s="200"/>
      <c r="EJ174" s="200"/>
      <c r="EK174" s="200"/>
      <c r="EL174" s="200"/>
      <c r="EM174" s="200"/>
      <c r="EN174" s="200"/>
      <c r="EO174" s="200"/>
      <c r="EP174" s="200"/>
      <c r="EQ174" s="200"/>
      <c r="ER174" s="200"/>
      <c r="ES174" s="200"/>
      <c r="ET174" s="200"/>
      <c r="EU174" s="200"/>
      <c r="EV174" s="200"/>
      <c r="EW174" s="200"/>
      <c r="EX174" s="200"/>
      <c r="EY174" s="200"/>
      <c r="EZ174" s="200"/>
      <c r="FA174" s="200"/>
      <c r="FB174" s="200"/>
      <c r="FC174" s="200"/>
      <c r="FD174" s="200"/>
      <c r="FE174" s="200"/>
      <c r="FF174" s="200"/>
      <c r="FG174" s="200"/>
      <c r="FH174" s="200"/>
      <c r="FI174" s="200"/>
      <c r="FJ174" s="200"/>
      <c r="FK174" s="200"/>
      <c r="FL174" s="200"/>
      <c r="FM174" s="200"/>
      <c r="FN174" s="200"/>
      <c r="FO174" s="200"/>
      <c r="FP174" s="200"/>
      <c r="FQ174" s="200"/>
      <c r="FR174" s="200"/>
      <c r="FS174" s="200"/>
      <c r="FT174" s="200"/>
      <c r="FU174" s="200"/>
      <c r="FV174" s="200"/>
      <c r="FW174" s="200"/>
      <c r="FX174" s="200"/>
      <c r="FY174" s="200"/>
      <c r="FZ174" s="200"/>
      <c r="GA174" s="200"/>
      <c r="GB174" s="200"/>
      <c r="GC174" s="200"/>
      <c r="GD174" s="200"/>
      <c r="GE174" s="200"/>
      <c r="GF174" s="200"/>
      <c r="GG174" s="200"/>
      <c r="GH174" s="200"/>
      <c r="GI174" s="200"/>
      <c r="GJ174" s="200"/>
      <c r="GK174" s="200"/>
      <c r="GL174" s="200"/>
      <c r="GM174" s="200"/>
      <c r="GN174" s="200"/>
      <c r="GO174" s="200"/>
      <c r="GP174" s="200"/>
      <c r="GQ174" s="200"/>
      <c r="GR174" s="200"/>
      <c r="GS174" s="200"/>
      <c r="GT174" s="200"/>
      <c r="GU174" s="200"/>
      <c r="GV174" s="200"/>
      <c r="GW174" s="200"/>
      <c r="GX174" s="200"/>
      <c r="GY174" s="200"/>
      <c r="GZ174" s="200"/>
      <c r="HA174" s="200"/>
      <c r="HB174" s="200"/>
      <c r="HC174" s="200"/>
      <c r="HD174" s="200"/>
      <c r="HE174" s="200"/>
      <c r="HF174" s="200"/>
      <c r="HG174" s="200"/>
      <c r="HH174" s="200"/>
      <c r="HI174" s="200"/>
      <c r="HJ174" s="200"/>
      <c r="HK174" s="200"/>
      <c r="HL174" s="200"/>
      <c r="HM174" s="200"/>
      <c r="HN174" s="200"/>
      <c r="HO174" s="200"/>
      <c r="HP174" s="200"/>
      <c r="HQ174" s="200"/>
      <c r="HR174" s="200"/>
      <c r="HS174" s="200"/>
      <c r="HT174" s="200"/>
      <c r="HU174" s="200"/>
      <c r="HV174" s="200"/>
      <c r="HW174" s="200"/>
      <c r="HX174" s="200"/>
      <c r="HY174" s="200"/>
      <c r="HZ174" s="200"/>
      <c r="IA174" s="200"/>
      <c r="IB174" s="200"/>
      <c r="IC174" s="200"/>
      <c r="ID174" s="200"/>
      <c r="IE174" s="200"/>
      <c r="IF174" s="200"/>
      <c r="IG174" s="200"/>
      <c r="IH174" s="200"/>
      <c r="II174" s="200"/>
      <c r="IJ174" s="200"/>
      <c r="IK174" s="200"/>
      <c r="IL174" s="200"/>
      <c r="IM174" s="200"/>
      <c r="IN174" s="200"/>
      <c r="IO174" s="200"/>
      <c r="IP174" s="200"/>
      <c r="IQ174" s="200"/>
      <c r="IR174" s="200"/>
      <c r="IS174" s="200"/>
      <c r="IT174" s="200"/>
      <c r="IU174" s="200"/>
      <c r="IV174" s="200"/>
      <c r="IW174" s="200"/>
      <c r="IX174" s="200"/>
      <c r="IY174" s="200"/>
      <c r="IZ174" s="200"/>
      <c r="JA174" s="200"/>
      <c r="JB174" s="200"/>
      <c r="JC174" s="200"/>
      <c r="JD174" s="200"/>
      <c r="JE174" s="200"/>
      <c r="JF174" s="200"/>
      <c r="JG174" s="200"/>
      <c r="JH174" s="200"/>
      <c r="JI174" s="200"/>
      <c r="JJ174" s="200"/>
      <c r="JK174" s="200"/>
      <c r="JL174" s="200"/>
      <c r="JM174" s="200"/>
      <c r="JN174" s="200"/>
      <c r="JO174" s="200"/>
      <c r="JP174" s="200"/>
      <c r="JQ174" s="200"/>
      <c r="JR174" s="200"/>
      <c r="JS174" s="200"/>
      <c r="JT174" s="200"/>
      <c r="JU174" s="200"/>
      <c r="JV174" s="200"/>
      <c r="JW174" s="200"/>
      <c r="JX174" s="200"/>
      <c r="JY174" s="200"/>
      <c r="JZ174" s="200"/>
      <c r="KA174" s="200"/>
      <c r="KB174" s="200"/>
      <c r="KC174" s="200"/>
      <c r="KD174" s="200"/>
      <c r="KE174" s="200"/>
      <c r="KF174" s="200"/>
      <c r="KG174" s="200"/>
      <c r="KH174" s="200"/>
      <c r="KI174" s="200"/>
      <c r="KJ174" s="200"/>
      <c r="KK174" s="200"/>
      <c r="KL174" s="200"/>
      <c r="KM174" s="200"/>
      <c r="KN174" s="200"/>
      <c r="KO174" s="200"/>
      <c r="KP174" s="200"/>
      <c r="KQ174" s="200"/>
      <c r="KR174" s="200"/>
      <c r="KS174" s="200"/>
      <c r="KT174" s="200"/>
      <c r="KU174" s="200"/>
      <c r="KV174" s="200"/>
      <c r="KW174" s="200"/>
      <c r="KX174" s="200"/>
      <c r="KY174" s="200"/>
      <c r="KZ174" s="200"/>
      <c r="LA174" s="200"/>
      <c r="LB174" s="200"/>
      <c r="LC174" s="200"/>
      <c r="LD174" s="200"/>
      <c r="LE174" s="200"/>
      <c r="LF174" s="200"/>
      <c r="LG174" s="200"/>
      <c r="LH174" s="200"/>
      <c r="LI174" s="200"/>
      <c r="LJ174" s="200"/>
      <c r="LK174" s="200"/>
      <c r="LL174" s="200"/>
      <c r="LM174" s="200"/>
      <c r="LN174" s="200"/>
      <c r="LO174" s="200"/>
      <c r="LP174" s="200"/>
      <c r="LQ174" s="200"/>
      <c r="LR174" s="200"/>
      <c r="LS174" s="200"/>
      <c r="LT174" s="200"/>
      <c r="LU174" s="200"/>
      <c r="LV174" s="200"/>
      <c r="LW174" s="200"/>
      <c r="LX174" s="200"/>
      <c r="LY174" s="200"/>
      <c r="LZ174" s="200"/>
      <c r="MA174" s="200"/>
      <c r="MB174" s="200"/>
      <c r="MC174" s="200"/>
      <c r="MD174" s="200"/>
      <c r="ME174" s="200"/>
      <c r="MF174" s="200"/>
      <c r="MG174" s="200"/>
      <c r="MH174" s="200"/>
      <c r="MI174" s="200"/>
      <c r="MJ174" s="200"/>
      <c r="MK174" s="200"/>
      <c r="ML174" s="200"/>
      <c r="MM174" s="200"/>
      <c r="MN174" s="200"/>
      <c r="MO174" s="200"/>
      <c r="MP174" s="200"/>
      <c r="MQ174" s="200"/>
      <c r="MR174" s="200"/>
      <c r="MS174" s="200"/>
      <c r="MT174" s="200"/>
      <c r="MU174" s="200"/>
      <c r="MV174" s="200"/>
      <c r="MW174" s="200"/>
      <c r="MX174" s="200"/>
      <c r="MY174" s="200"/>
      <c r="MZ174" s="200"/>
      <c r="NA174" s="200"/>
      <c r="NB174" s="200"/>
      <c r="NC174" s="200"/>
      <c r="ND174" s="200"/>
      <c r="NE174" s="200"/>
      <c r="NF174" s="200"/>
      <c r="NG174" s="200"/>
      <c r="NH174" s="200"/>
      <c r="NI174" s="200"/>
      <c r="NJ174" s="200"/>
      <c r="NK174" s="200"/>
      <c r="NL174" s="200"/>
      <c r="NM174" s="200"/>
      <c r="NN174" s="200"/>
      <c r="NO174" s="200"/>
      <c r="NP174" s="200"/>
      <c r="NQ174" s="200"/>
      <c r="NR174" s="200"/>
      <c r="NS174" s="200"/>
      <c r="NT174" s="200"/>
      <c r="NU174" s="200"/>
      <c r="NV174" s="200"/>
      <c r="NW174" s="200"/>
      <c r="NX174" s="200"/>
      <c r="NY174" s="200"/>
      <c r="NZ174" s="200"/>
      <c r="OA174" s="200"/>
      <c r="OB174" s="200"/>
      <c r="OC174" s="200"/>
      <c r="OD174" s="200"/>
      <c r="OE174" s="200"/>
      <c r="OF174" s="200"/>
      <c r="OG174" s="200"/>
      <c r="OH174" s="200"/>
      <c r="OI174" s="200"/>
      <c r="OJ174" s="200"/>
      <c r="OK174" s="200"/>
      <c r="OL174" s="200"/>
      <c r="OM174" s="200"/>
      <c r="ON174" s="200"/>
      <c r="OO174" s="200"/>
      <c r="OP174" s="200"/>
      <c r="OQ174" s="200"/>
      <c r="OR174" s="200"/>
      <c r="OS174" s="200"/>
      <c r="OT174" s="200"/>
      <c r="OU174" s="200"/>
      <c r="OV174" s="200"/>
      <c r="OW174" s="200"/>
      <c r="OX174" s="200"/>
      <c r="OY174" s="200"/>
      <c r="OZ174" s="200"/>
      <c r="PA174" s="200"/>
      <c r="PB174" s="200"/>
      <c r="PC174" s="200"/>
      <c r="PD174" s="200"/>
      <c r="PE174" s="200"/>
      <c r="PF174" s="200"/>
      <c r="PG174" s="202"/>
    </row>
    <row r="175" ht="15.75" customHeight="1">
      <c r="B175" s="203">
        <f t="shared" si="4"/>
        <v>157</v>
      </c>
      <c r="C175" s="204" t="str">
        <f t="shared" si="5"/>
        <v/>
      </c>
      <c r="D175" s="217"/>
      <c r="E175" s="206"/>
      <c r="F175" s="217"/>
      <c r="G175" s="218"/>
      <c r="H175" s="225"/>
      <c r="I175" s="210" t="str">
        <f>IF(ISBLANK(H175),"",
IF(EXACT($J$15,"x"),
WORKDAY(G175,H175-1,Feiertage!$B$6:$B$23),G175+H175-1))</f>
        <v/>
      </c>
      <c r="J175" s="220"/>
      <c r="K175" s="221"/>
      <c r="L175" s="222"/>
      <c r="M175" s="223"/>
      <c r="N175" s="223"/>
      <c r="O175" s="223"/>
      <c r="P175" s="197" t="str">
        <f>IF(ISBLANK(O175),"",
VLOOKUP(O175,Ressourcen!$C$8:$I$25,6,FALSE)-VLOOKUP(O175,Ressourcen!$C$8:$I$25,7,FALSE))</f>
        <v/>
      </c>
      <c r="Q175" s="224"/>
      <c r="R175" s="199"/>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200"/>
      <c r="CC175" s="200"/>
      <c r="CD175" s="200"/>
      <c r="CE175" s="200"/>
      <c r="CF175" s="200"/>
      <c r="CG175" s="200"/>
      <c r="CH175" s="200"/>
      <c r="CI175" s="200"/>
      <c r="CJ175" s="200"/>
      <c r="CK175" s="200"/>
      <c r="CL175" s="200"/>
      <c r="CM175" s="200"/>
      <c r="CN175" s="200"/>
      <c r="CO175" s="200"/>
      <c r="CP175" s="200"/>
      <c r="CQ175" s="200"/>
      <c r="CR175" s="200"/>
      <c r="CS175" s="200"/>
      <c r="CT175" s="200"/>
      <c r="CU175" s="200"/>
      <c r="CV175" s="200"/>
      <c r="CW175" s="200"/>
      <c r="CX175" s="200"/>
      <c r="CY175" s="200"/>
      <c r="CZ175" s="200"/>
      <c r="DA175" s="200"/>
      <c r="DB175" s="200"/>
      <c r="DC175" s="200"/>
      <c r="DD175" s="200"/>
      <c r="DE175" s="200"/>
      <c r="DF175" s="200"/>
      <c r="DG175" s="200"/>
      <c r="DH175" s="200"/>
      <c r="DI175" s="200"/>
      <c r="DJ175" s="200"/>
      <c r="DK175" s="200"/>
      <c r="DL175" s="200"/>
      <c r="DM175" s="200"/>
      <c r="DN175" s="200"/>
      <c r="DO175" s="200"/>
      <c r="DP175" s="200"/>
      <c r="DQ175" s="200"/>
      <c r="DR175" s="200"/>
      <c r="DS175" s="200"/>
      <c r="DT175" s="200"/>
      <c r="DU175" s="200"/>
      <c r="DV175" s="200"/>
      <c r="DW175" s="200"/>
      <c r="DX175" s="200"/>
      <c r="DY175" s="200"/>
      <c r="DZ175" s="200"/>
      <c r="EA175" s="200"/>
      <c r="EB175" s="200"/>
      <c r="EC175" s="200"/>
      <c r="ED175" s="200"/>
      <c r="EE175" s="200"/>
      <c r="EF175" s="200"/>
      <c r="EG175" s="200"/>
      <c r="EH175" s="200"/>
      <c r="EI175" s="200"/>
      <c r="EJ175" s="200"/>
      <c r="EK175" s="200"/>
      <c r="EL175" s="200"/>
      <c r="EM175" s="200"/>
      <c r="EN175" s="200"/>
      <c r="EO175" s="200"/>
      <c r="EP175" s="200"/>
      <c r="EQ175" s="200"/>
      <c r="ER175" s="200"/>
      <c r="ES175" s="200"/>
      <c r="ET175" s="200"/>
      <c r="EU175" s="200"/>
      <c r="EV175" s="200"/>
      <c r="EW175" s="200"/>
      <c r="EX175" s="200"/>
      <c r="EY175" s="200"/>
      <c r="EZ175" s="200"/>
      <c r="FA175" s="200"/>
      <c r="FB175" s="200"/>
      <c r="FC175" s="200"/>
      <c r="FD175" s="200"/>
      <c r="FE175" s="200"/>
      <c r="FF175" s="200"/>
      <c r="FG175" s="200"/>
      <c r="FH175" s="200"/>
      <c r="FI175" s="200"/>
      <c r="FJ175" s="200"/>
      <c r="FK175" s="200"/>
      <c r="FL175" s="200"/>
      <c r="FM175" s="200"/>
      <c r="FN175" s="200"/>
      <c r="FO175" s="200"/>
      <c r="FP175" s="200"/>
      <c r="FQ175" s="200"/>
      <c r="FR175" s="200"/>
      <c r="FS175" s="200"/>
      <c r="FT175" s="200"/>
      <c r="FU175" s="200"/>
      <c r="FV175" s="200"/>
      <c r="FW175" s="200"/>
      <c r="FX175" s="200"/>
      <c r="FY175" s="200"/>
      <c r="FZ175" s="200"/>
      <c r="GA175" s="200"/>
      <c r="GB175" s="200"/>
      <c r="GC175" s="200"/>
      <c r="GD175" s="200"/>
      <c r="GE175" s="200"/>
      <c r="GF175" s="200"/>
      <c r="GG175" s="200"/>
      <c r="GH175" s="200"/>
      <c r="GI175" s="200"/>
      <c r="GJ175" s="200"/>
      <c r="GK175" s="200"/>
      <c r="GL175" s="200"/>
      <c r="GM175" s="200"/>
      <c r="GN175" s="200"/>
      <c r="GO175" s="200"/>
      <c r="GP175" s="200"/>
      <c r="GQ175" s="200"/>
      <c r="GR175" s="200"/>
      <c r="GS175" s="200"/>
      <c r="GT175" s="200"/>
      <c r="GU175" s="200"/>
      <c r="GV175" s="200"/>
      <c r="GW175" s="200"/>
      <c r="GX175" s="200"/>
      <c r="GY175" s="200"/>
      <c r="GZ175" s="200"/>
      <c r="HA175" s="200"/>
      <c r="HB175" s="200"/>
      <c r="HC175" s="200"/>
      <c r="HD175" s="200"/>
      <c r="HE175" s="200"/>
      <c r="HF175" s="200"/>
      <c r="HG175" s="200"/>
      <c r="HH175" s="200"/>
      <c r="HI175" s="200"/>
      <c r="HJ175" s="200"/>
      <c r="HK175" s="200"/>
      <c r="HL175" s="200"/>
      <c r="HM175" s="200"/>
      <c r="HN175" s="200"/>
      <c r="HO175" s="200"/>
      <c r="HP175" s="200"/>
      <c r="HQ175" s="200"/>
      <c r="HR175" s="200"/>
      <c r="HS175" s="200"/>
      <c r="HT175" s="200"/>
      <c r="HU175" s="200"/>
      <c r="HV175" s="200"/>
      <c r="HW175" s="200"/>
      <c r="HX175" s="200"/>
      <c r="HY175" s="200"/>
      <c r="HZ175" s="200"/>
      <c r="IA175" s="200"/>
      <c r="IB175" s="200"/>
      <c r="IC175" s="200"/>
      <c r="ID175" s="200"/>
      <c r="IE175" s="200"/>
      <c r="IF175" s="200"/>
      <c r="IG175" s="200"/>
      <c r="IH175" s="200"/>
      <c r="II175" s="200"/>
      <c r="IJ175" s="200"/>
      <c r="IK175" s="200"/>
      <c r="IL175" s="200"/>
      <c r="IM175" s="200"/>
      <c r="IN175" s="200"/>
      <c r="IO175" s="200"/>
      <c r="IP175" s="200"/>
      <c r="IQ175" s="200"/>
      <c r="IR175" s="200"/>
      <c r="IS175" s="200"/>
      <c r="IT175" s="200"/>
      <c r="IU175" s="200"/>
      <c r="IV175" s="200"/>
      <c r="IW175" s="200"/>
      <c r="IX175" s="200"/>
      <c r="IY175" s="200"/>
      <c r="IZ175" s="200"/>
      <c r="JA175" s="200"/>
      <c r="JB175" s="200"/>
      <c r="JC175" s="200"/>
      <c r="JD175" s="200"/>
      <c r="JE175" s="200"/>
      <c r="JF175" s="200"/>
      <c r="JG175" s="200"/>
      <c r="JH175" s="200"/>
      <c r="JI175" s="200"/>
      <c r="JJ175" s="200"/>
      <c r="JK175" s="200"/>
      <c r="JL175" s="200"/>
      <c r="JM175" s="200"/>
      <c r="JN175" s="200"/>
      <c r="JO175" s="200"/>
      <c r="JP175" s="200"/>
      <c r="JQ175" s="200"/>
      <c r="JR175" s="200"/>
      <c r="JS175" s="200"/>
      <c r="JT175" s="200"/>
      <c r="JU175" s="200"/>
      <c r="JV175" s="200"/>
      <c r="JW175" s="200"/>
      <c r="JX175" s="200"/>
      <c r="JY175" s="200"/>
      <c r="JZ175" s="200"/>
      <c r="KA175" s="200"/>
      <c r="KB175" s="200"/>
      <c r="KC175" s="200"/>
      <c r="KD175" s="200"/>
      <c r="KE175" s="200"/>
      <c r="KF175" s="200"/>
      <c r="KG175" s="200"/>
      <c r="KH175" s="200"/>
      <c r="KI175" s="200"/>
      <c r="KJ175" s="200"/>
      <c r="KK175" s="200"/>
      <c r="KL175" s="200"/>
      <c r="KM175" s="200"/>
      <c r="KN175" s="200"/>
      <c r="KO175" s="200"/>
      <c r="KP175" s="200"/>
      <c r="KQ175" s="200"/>
      <c r="KR175" s="200"/>
      <c r="KS175" s="200"/>
      <c r="KT175" s="200"/>
      <c r="KU175" s="200"/>
      <c r="KV175" s="200"/>
      <c r="KW175" s="200"/>
      <c r="KX175" s="200"/>
      <c r="KY175" s="200"/>
      <c r="KZ175" s="200"/>
      <c r="LA175" s="200"/>
      <c r="LB175" s="200"/>
      <c r="LC175" s="200"/>
      <c r="LD175" s="200"/>
      <c r="LE175" s="200"/>
      <c r="LF175" s="200"/>
      <c r="LG175" s="200"/>
      <c r="LH175" s="200"/>
      <c r="LI175" s="200"/>
      <c r="LJ175" s="200"/>
      <c r="LK175" s="200"/>
      <c r="LL175" s="200"/>
      <c r="LM175" s="200"/>
      <c r="LN175" s="200"/>
      <c r="LO175" s="200"/>
      <c r="LP175" s="200"/>
      <c r="LQ175" s="200"/>
      <c r="LR175" s="200"/>
      <c r="LS175" s="200"/>
      <c r="LT175" s="200"/>
      <c r="LU175" s="200"/>
      <c r="LV175" s="200"/>
      <c r="LW175" s="200"/>
      <c r="LX175" s="200"/>
      <c r="LY175" s="200"/>
      <c r="LZ175" s="200"/>
      <c r="MA175" s="200"/>
      <c r="MB175" s="200"/>
      <c r="MC175" s="200"/>
      <c r="MD175" s="200"/>
      <c r="ME175" s="200"/>
      <c r="MF175" s="200"/>
      <c r="MG175" s="200"/>
      <c r="MH175" s="200"/>
      <c r="MI175" s="200"/>
      <c r="MJ175" s="200"/>
      <c r="MK175" s="200"/>
      <c r="ML175" s="200"/>
      <c r="MM175" s="200"/>
      <c r="MN175" s="200"/>
      <c r="MO175" s="200"/>
      <c r="MP175" s="200"/>
      <c r="MQ175" s="200"/>
      <c r="MR175" s="200"/>
      <c r="MS175" s="200"/>
      <c r="MT175" s="200"/>
      <c r="MU175" s="200"/>
      <c r="MV175" s="200"/>
      <c r="MW175" s="200"/>
      <c r="MX175" s="200"/>
      <c r="MY175" s="200"/>
      <c r="MZ175" s="200"/>
      <c r="NA175" s="200"/>
      <c r="NB175" s="200"/>
      <c r="NC175" s="200"/>
      <c r="ND175" s="200"/>
      <c r="NE175" s="200"/>
      <c r="NF175" s="200"/>
      <c r="NG175" s="200"/>
      <c r="NH175" s="200"/>
      <c r="NI175" s="200"/>
      <c r="NJ175" s="200"/>
      <c r="NK175" s="200"/>
      <c r="NL175" s="200"/>
      <c r="NM175" s="200"/>
      <c r="NN175" s="200"/>
      <c r="NO175" s="200"/>
      <c r="NP175" s="200"/>
      <c r="NQ175" s="200"/>
      <c r="NR175" s="200"/>
      <c r="NS175" s="200"/>
      <c r="NT175" s="200"/>
      <c r="NU175" s="200"/>
      <c r="NV175" s="200"/>
      <c r="NW175" s="200"/>
      <c r="NX175" s="200"/>
      <c r="NY175" s="200"/>
      <c r="NZ175" s="200"/>
      <c r="OA175" s="200"/>
      <c r="OB175" s="200"/>
      <c r="OC175" s="200"/>
      <c r="OD175" s="200"/>
      <c r="OE175" s="200"/>
      <c r="OF175" s="200"/>
      <c r="OG175" s="200"/>
      <c r="OH175" s="200"/>
      <c r="OI175" s="200"/>
      <c r="OJ175" s="200"/>
      <c r="OK175" s="200"/>
      <c r="OL175" s="200"/>
      <c r="OM175" s="200"/>
      <c r="ON175" s="200"/>
      <c r="OO175" s="200"/>
      <c r="OP175" s="200"/>
      <c r="OQ175" s="200"/>
      <c r="OR175" s="200"/>
      <c r="OS175" s="200"/>
      <c r="OT175" s="200"/>
      <c r="OU175" s="200"/>
      <c r="OV175" s="200"/>
      <c r="OW175" s="200"/>
      <c r="OX175" s="200"/>
      <c r="OY175" s="200"/>
      <c r="OZ175" s="200"/>
      <c r="PA175" s="200"/>
      <c r="PB175" s="200"/>
      <c r="PC175" s="200"/>
      <c r="PD175" s="200"/>
      <c r="PE175" s="200"/>
      <c r="PF175" s="200"/>
      <c r="PG175" s="202"/>
    </row>
    <row r="176" ht="15.75" customHeight="1">
      <c r="B176" s="203">
        <f t="shared" si="4"/>
        <v>158</v>
      </c>
      <c r="C176" s="204" t="str">
        <f t="shared" si="5"/>
        <v/>
      </c>
      <c r="D176" s="217"/>
      <c r="E176" s="206"/>
      <c r="F176" s="207"/>
      <c r="G176" s="218"/>
      <c r="H176" s="225"/>
      <c r="I176" s="210" t="str">
        <f>IF(ISBLANK(H176),"",
IF(EXACT($J$15,"x"),
WORKDAY(G176,H176-1,Feiertage!$B$6:$B$23),G176+H176-1))</f>
        <v/>
      </c>
      <c r="J176" s="220"/>
      <c r="K176" s="221"/>
      <c r="L176" s="222"/>
      <c r="M176" s="223"/>
      <c r="N176" s="223"/>
      <c r="O176" s="223"/>
      <c r="P176" s="197" t="str">
        <f>IF(ISBLANK(O176),"",
VLOOKUP(O176,Ressourcen!$C$8:$I$25,6,FALSE)-VLOOKUP(O176,Ressourcen!$C$8:$I$25,7,FALSE))</f>
        <v/>
      </c>
      <c r="Q176" s="224"/>
      <c r="R176" s="199"/>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200"/>
      <c r="CC176" s="200"/>
      <c r="CD176" s="200"/>
      <c r="CE176" s="200"/>
      <c r="CF176" s="200"/>
      <c r="CG176" s="200"/>
      <c r="CH176" s="200"/>
      <c r="CI176" s="200"/>
      <c r="CJ176" s="200"/>
      <c r="CK176" s="200"/>
      <c r="CL176" s="200"/>
      <c r="CM176" s="200"/>
      <c r="CN176" s="200"/>
      <c r="CO176" s="200"/>
      <c r="CP176" s="200"/>
      <c r="CQ176" s="200"/>
      <c r="CR176" s="200"/>
      <c r="CS176" s="200"/>
      <c r="CT176" s="200"/>
      <c r="CU176" s="200"/>
      <c r="CV176" s="200"/>
      <c r="CW176" s="200"/>
      <c r="CX176" s="200"/>
      <c r="CY176" s="200"/>
      <c r="CZ176" s="200"/>
      <c r="DA176" s="200"/>
      <c r="DB176" s="200"/>
      <c r="DC176" s="200"/>
      <c r="DD176" s="200"/>
      <c r="DE176" s="200"/>
      <c r="DF176" s="200"/>
      <c r="DG176" s="200"/>
      <c r="DH176" s="200"/>
      <c r="DI176" s="200"/>
      <c r="DJ176" s="200"/>
      <c r="DK176" s="200"/>
      <c r="DL176" s="200"/>
      <c r="DM176" s="200"/>
      <c r="DN176" s="200"/>
      <c r="DO176" s="200"/>
      <c r="DP176" s="200"/>
      <c r="DQ176" s="200"/>
      <c r="DR176" s="200"/>
      <c r="DS176" s="200"/>
      <c r="DT176" s="200"/>
      <c r="DU176" s="200"/>
      <c r="DV176" s="200"/>
      <c r="DW176" s="200"/>
      <c r="DX176" s="200"/>
      <c r="DY176" s="200"/>
      <c r="DZ176" s="200"/>
      <c r="EA176" s="200"/>
      <c r="EB176" s="200"/>
      <c r="EC176" s="200"/>
      <c r="ED176" s="200"/>
      <c r="EE176" s="200"/>
      <c r="EF176" s="200"/>
      <c r="EG176" s="200"/>
      <c r="EH176" s="200"/>
      <c r="EI176" s="200"/>
      <c r="EJ176" s="200"/>
      <c r="EK176" s="200"/>
      <c r="EL176" s="200"/>
      <c r="EM176" s="200"/>
      <c r="EN176" s="200"/>
      <c r="EO176" s="200"/>
      <c r="EP176" s="200"/>
      <c r="EQ176" s="200"/>
      <c r="ER176" s="200"/>
      <c r="ES176" s="200"/>
      <c r="ET176" s="200"/>
      <c r="EU176" s="200"/>
      <c r="EV176" s="200"/>
      <c r="EW176" s="200"/>
      <c r="EX176" s="200"/>
      <c r="EY176" s="200"/>
      <c r="EZ176" s="200"/>
      <c r="FA176" s="200"/>
      <c r="FB176" s="200"/>
      <c r="FC176" s="200"/>
      <c r="FD176" s="200"/>
      <c r="FE176" s="200"/>
      <c r="FF176" s="200"/>
      <c r="FG176" s="200"/>
      <c r="FH176" s="200"/>
      <c r="FI176" s="200"/>
      <c r="FJ176" s="200"/>
      <c r="FK176" s="200"/>
      <c r="FL176" s="200"/>
      <c r="FM176" s="200"/>
      <c r="FN176" s="200"/>
      <c r="FO176" s="200"/>
      <c r="FP176" s="200"/>
      <c r="FQ176" s="200"/>
      <c r="FR176" s="200"/>
      <c r="FS176" s="200"/>
      <c r="FT176" s="200"/>
      <c r="FU176" s="200"/>
      <c r="FV176" s="200"/>
      <c r="FW176" s="200"/>
      <c r="FX176" s="200"/>
      <c r="FY176" s="200"/>
      <c r="FZ176" s="200"/>
      <c r="GA176" s="200"/>
      <c r="GB176" s="200"/>
      <c r="GC176" s="200"/>
      <c r="GD176" s="200"/>
      <c r="GE176" s="200"/>
      <c r="GF176" s="200"/>
      <c r="GG176" s="200"/>
      <c r="GH176" s="200"/>
      <c r="GI176" s="200"/>
      <c r="GJ176" s="200"/>
      <c r="GK176" s="200"/>
      <c r="GL176" s="200"/>
      <c r="GM176" s="200"/>
      <c r="GN176" s="200"/>
      <c r="GO176" s="200"/>
      <c r="GP176" s="200"/>
      <c r="GQ176" s="200"/>
      <c r="GR176" s="200"/>
      <c r="GS176" s="200"/>
      <c r="GT176" s="200"/>
      <c r="GU176" s="200"/>
      <c r="GV176" s="200"/>
      <c r="GW176" s="200"/>
      <c r="GX176" s="200"/>
      <c r="GY176" s="200"/>
      <c r="GZ176" s="200"/>
      <c r="HA176" s="200"/>
      <c r="HB176" s="200"/>
      <c r="HC176" s="200"/>
      <c r="HD176" s="200"/>
      <c r="HE176" s="200"/>
      <c r="HF176" s="200"/>
      <c r="HG176" s="200"/>
      <c r="HH176" s="200"/>
      <c r="HI176" s="200"/>
      <c r="HJ176" s="200"/>
      <c r="HK176" s="200"/>
      <c r="HL176" s="200"/>
      <c r="HM176" s="200"/>
      <c r="HN176" s="200"/>
      <c r="HO176" s="200"/>
      <c r="HP176" s="200"/>
      <c r="HQ176" s="200"/>
      <c r="HR176" s="200"/>
      <c r="HS176" s="200"/>
      <c r="HT176" s="200"/>
      <c r="HU176" s="200"/>
      <c r="HV176" s="200"/>
      <c r="HW176" s="200"/>
      <c r="HX176" s="200"/>
      <c r="HY176" s="200"/>
      <c r="HZ176" s="200"/>
      <c r="IA176" s="200"/>
      <c r="IB176" s="200"/>
      <c r="IC176" s="200"/>
      <c r="ID176" s="200"/>
      <c r="IE176" s="200"/>
      <c r="IF176" s="200"/>
      <c r="IG176" s="200"/>
      <c r="IH176" s="200"/>
      <c r="II176" s="200"/>
      <c r="IJ176" s="200"/>
      <c r="IK176" s="200"/>
      <c r="IL176" s="200"/>
      <c r="IM176" s="200"/>
      <c r="IN176" s="200"/>
      <c r="IO176" s="200"/>
      <c r="IP176" s="200"/>
      <c r="IQ176" s="200"/>
      <c r="IR176" s="200"/>
      <c r="IS176" s="200"/>
      <c r="IT176" s="200"/>
      <c r="IU176" s="200"/>
      <c r="IV176" s="200"/>
      <c r="IW176" s="200"/>
      <c r="IX176" s="200"/>
      <c r="IY176" s="200"/>
      <c r="IZ176" s="200"/>
      <c r="JA176" s="200"/>
      <c r="JB176" s="200"/>
      <c r="JC176" s="200"/>
      <c r="JD176" s="200"/>
      <c r="JE176" s="200"/>
      <c r="JF176" s="200"/>
      <c r="JG176" s="200"/>
      <c r="JH176" s="200"/>
      <c r="JI176" s="200"/>
      <c r="JJ176" s="200"/>
      <c r="JK176" s="200"/>
      <c r="JL176" s="200"/>
      <c r="JM176" s="200"/>
      <c r="JN176" s="200"/>
      <c r="JO176" s="200"/>
      <c r="JP176" s="200"/>
      <c r="JQ176" s="200"/>
      <c r="JR176" s="200"/>
      <c r="JS176" s="200"/>
      <c r="JT176" s="200"/>
      <c r="JU176" s="200"/>
      <c r="JV176" s="200"/>
      <c r="JW176" s="200"/>
      <c r="JX176" s="200"/>
      <c r="JY176" s="200"/>
      <c r="JZ176" s="200"/>
      <c r="KA176" s="200"/>
      <c r="KB176" s="200"/>
      <c r="KC176" s="200"/>
      <c r="KD176" s="200"/>
      <c r="KE176" s="200"/>
      <c r="KF176" s="200"/>
      <c r="KG176" s="200"/>
      <c r="KH176" s="200"/>
      <c r="KI176" s="200"/>
      <c r="KJ176" s="200"/>
      <c r="KK176" s="200"/>
      <c r="KL176" s="200"/>
      <c r="KM176" s="200"/>
      <c r="KN176" s="200"/>
      <c r="KO176" s="200"/>
      <c r="KP176" s="200"/>
      <c r="KQ176" s="200"/>
      <c r="KR176" s="200"/>
      <c r="KS176" s="200"/>
      <c r="KT176" s="200"/>
      <c r="KU176" s="200"/>
      <c r="KV176" s="200"/>
      <c r="KW176" s="200"/>
      <c r="KX176" s="200"/>
      <c r="KY176" s="200"/>
      <c r="KZ176" s="200"/>
      <c r="LA176" s="200"/>
      <c r="LB176" s="200"/>
      <c r="LC176" s="200"/>
      <c r="LD176" s="200"/>
      <c r="LE176" s="200"/>
      <c r="LF176" s="200"/>
      <c r="LG176" s="200"/>
      <c r="LH176" s="200"/>
      <c r="LI176" s="200"/>
      <c r="LJ176" s="200"/>
      <c r="LK176" s="200"/>
      <c r="LL176" s="200"/>
      <c r="LM176" s="200"/>
      <c r="LN176" s="200"/>
      <c r="LO176" s="200"/>
      <c r="LP176" s="200"/>
      <c r="LQ176" s="200"/>
      <c r="LR176" s="200"/>
      <c r="LS176" s="200"/>
      <c r="LT176" s="200"/>
      <c r="LU176" s="200"/>
      <c r="LV176" s="200"/>
      <c r="LW176" s="200"/>
      <c r="LX176" s="200"/>
      <c r="LY176" s="200"/>
      <c r="LZ176" s="200"/>
      <c r="MA176" s="200"/>
      <c r="MB176" s="200"/>
      <c r="MC176" s="200"/>
      <c r="MD176" s="200"/>
      <c r="ME176" s="200"/>
      <c r="MF176" s="200"/>
      <c r="MG176" s="200"/>
      <c r="MH176" s="200"/>
      <c r="MI176" s="200"/>
      <c r="MJ176" s="200"/>
      <c r="MK176" s="200"/>
      <c r="ML176" s="200"/>
      <c r="MM176" s="200"/>
      <c r="MN176" s="200"/>
      <c r="MO176" s="200"/>
      <c r="MP176" s="200"/>
      <c r="MQ176" s="200"/>
      <c r="MR176" s="200"/>
      <c r="MS176" s="200"/>
      <c r="MT176" s="200"/>
      <c r="MU176" s="200"/>
      <c r="MV176" s="200"/>
      <c r="MW176" s="200"/>
      <c r="MX176" s="200"/>
      <c r="MY176" s="200"/>
      <c r="MZ176" s="200"/>
      <c r="NA176" s="200"/>
      <c r="NB176" s="200"/>
      <c r="NC176" s="200"/>
      <c r="ND176" s="200"/>
      <c r="NE176" s="200"/>
      <c r="NF176" s="200"/>
      <c r="NG176" s="200"/>
      <c r="NH176" s="200"/>
      <c r="NI176" s="200"/>
      <c r="NJ176" s="200"/>
      <c r="NK176" s="200"/>
      <c r="NL176" s="200"/>
      <c r="NM176" s="200"/>
      <c r="NN176" s="200"/>
      <c r="NO176" s="200"/>
      <c r="NP176" s="200"/>
      <c r="NQ176" s="200"/>
      <c r="NR176" s="200"/>
      <c r="NS176" s="200"/>
      <c r="NT176" s="200"/>
      <c r="NU176" s="200"/>
      <c r="NV176" s="200"/>
      <c r="NW176" s="200"/>
      <c r="NX176" s="200"/>
      <c r="NY176" s="200"/>
      <c r="NZ176" s="200"/>
      <c r="OA176" s="200"/>
      <c r="OB176" s="200"/>
      <c r="OC176" s="200"/>
      <c r="OD176" s="200"/>
      <c r="OE176" s="200"/>
      <c r="OF176" s="200"/>
      <c r="OG176" s="200"/>
      <c r="OH176" s="200"/>
      <c r="OI176" s="200"/>
      <c r="OJ176" s="200"/>
      <c r="OK176" s="200"/>
      <c r="OL176" s="200"/>
      <c r="OM176" s="200"/>
      <c r="ON176" s="200"/>
      <c r="OO176" s="200"/>
      <c r="OP176" s="200"/>
      <c r="OQ176" s="200"/>
      <c r="OR176" s="200"/>
      <c r="OS176" s="200"/>
      <c r="OT176" s="200"/>
      <c r="OU176" s="200"/>
      <c r="OV176" s="200"/>
      <c r="OW176" s="200"/>
      <c r="OX176" s="200"/>
      <c r="OY176" s="200"/>
      <c r="OZ176" s="200"/>
      <c r="PA176" s="200"/>
      <c r="PB176" s="200"/>
      <c r="PC176" s="200"/>
      <c r="PD176" s="200"/>
      <c r="PE176" s="200"/>
      <c r="PF176" s="200"/>
      <c r="PG176" s="202"/>
    </row>
    <row r="177" ht="15.75" customHeight="1">
      <c r="B177" s="203">
        <f t="shared" si="4"/>
        <v>159</v>
      </c>
      <c r="C177" s="204" t="str">
        <f t="shared" si="5"/>
        <v/>
      </c>
      <c r="D177" s="217"/>
      <c r="E177" s="206"/>
      <c r="F177" s="217"/>
      <c r="G177" s="218"/>
      <c r="H177" s="225"/>
      <c r="I177" s="210" t="str">
        <f>IF(ISBLANK(H177),"",
IF(EXACT($J$15,"x"),
WORKDAY(G177,H177-1,Feiertage!$B$6:$B$23),G177+H177-1))</f>
        <v/>
      </c>
      <c r="J177" s="220"/>
      <c r="K177" s="221"/>
      <c r="L177" s="222"/>
      <c r="M177" s="223"/>
      <c r="N177" s="223"/>
      <c r="O177" s="223"/>
      <c r="P177" s="197" t="str">
        <f>IF(ISBLANK(O177),"",
VLOOKUP(O177,Ressourcen!$C$8:$I$25,6,FALSE)-VLOOKUP(O177,Ressourcen!$C$8:$I$25,7,FALSE))</f>
        <v/>
      </c>
      <c r="Q177" s="224"/>
      <c r="R177" s="199"/>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c r="BY177" s="200"/>
      <c r="BZ177" s="200"/>
      <c r="CA177" s="200"/>
      <c r="CB177" s="200"/>
      <c r="CC177" s="200"/>
      <c r="CD177" s="200"/>
      <c r="CE177" s="200"/>
      <c r="CF177" s="200"/>
      <c r="CG177" s="200"/>
      <c r="CH177" s="200"/>
      <c r="CI177" s="200"/>
      <c r="CJ177" s="200"/>
      <c r="CK177" s="200"/>
      <c r="CL177" s="200"/>
      <c r="CM177" s="200"/>
      <c r="CN177" s="200"/>
      <c r="CO177" s="200"/>
      <c r="CP177" s="200"/>
      <c r="CQ177" s="200"/>
      <c r="CR177" s="200"/>
      <c r="CS177" s="200"/>
      <c r="CT177" s="200"/>
      <c r="CU177" s="200"/>
      <c r="CV177" s="200"/>
      <c r="CW177" s="200"/>
      <c r="CX177" s="200"/>
      <c r="CY177" s="200"/>
      <c r="CZ177" s="200"/>
      <c r="DA177" s="200"/>
      <c r="DB177" s="200"/>
      <c r="DC177" s="200"/>
      <c r="DD177" s="200"/>
      <c r="DE177" s="200"/>
      <c r="DF177" s="200"/>
      <c r="DG177" s="200"/>
      <c r="DH177" s="200"/>
      <c r="DI177" s="200"/>
      <c r="DJ177" s="200"/>
      <c r="DK177" s="200"/>
      <c r="DL177" s="200"/>
      <c r="DM177" s="200"/>
      <c r="DN177" s="200"/>
      <c r="DO177" s="200"/>
      <c r="DP177" s="200"/>
      <c r="DQ177" s="200"/>
      <c r="DR177" s="200"/>
      <c r="DS177" s="200"/>
      <c r="DT177" s="200"/>
      <c r="DU177" s="200"/>
      <c r="DV177" s="200"/>
      <c r="DW177" s="200"/>
      <c r="DX177" s="200"/>
      <c r="DY177" s="200"/>
      <c r="DZ177" s="200"/>
      <c r="EA177" s="200"/>
      <c r="EB177" s="200"/>
      <c r="EC177" s="200"/>
      <c r="ED177" s="200"/>
      <c r="EE177" s="200"/>
      <c r="EF177" s="200"/>
      <c r="EG177" s="200"/>
      <c r="EH177" s="200"/>
      <c r="EI177" s="200"/>
      <c r="EJ177" s="200"/>
      <c r="EK177" s="200"/>
      <c r="EL177" s="200"/>
      <c r="EM177" s="200"/>
      <c r="EN177" s="200"/>
      <c r="EO177" s="200"/>
      <c r="EP177" s="200"/>
      <c r="EQ177" s="200"/>
      <c r="ER177" s="200"/>
      <c r="ES177" s="200"/>
      <c r="ET177" s="200"/>
      <c r="EU177" s="200"/>
      <c r="EV177" s="200"/>
      <c r="EW177" s="200"/>
      <c r="EX177" s="200"/>
      <c r="EY177" s="200"/>
      <c r="EZ177" s="200"/>
      <c r="FA177" s="200"/>
      <c r="FB177" s="200"/>
      <c r="FC177" s="200"/>
      <c r="FD177" s="200"/>
      <c r="FE177" s="200"/>
      <c r="FF177" s="200"/>
      <c r="FG177" s="200"/>
      <c r="FH177" s="200"/>
      <c r="FI177" s="200"/>
      <c r="FJ177" s="200"/>
      <c r="FK177" s="200"/>
      <c r="FL177" s="200"/>
      <c r="FM177" s="200"/>
      <c r="FN177" s="200"/>
      <c r="FO177" s="200"/>
      <c r="FP177" s="200"/>
      <c r="FQ177" s="200"/>
      <c r="FR177" s="200"/>
      <c r="FS177" s="200"/>
      <c r="FT177" s="200"/>
      <c r="FU177" s="200"/>
      <c r="FV177" s="200"/>
      <c r="FW177" s="200"/>
      <c r="FX177" s="200"/>
      <c r="FY177" s="200"/>
      <c r="FZ177" s="200"/>
      <c r="GA177" s="200"/>
      <c r="GB177" s="200"/>
      <c r="GC177" s="200"/>
      <c r="GD177" s="200"/>
      <c r="GE177" s="200"/>
      <c r="GF177" s="200"/>
      <c r="GG177" s="200"/>
      <c r="GH177" s="200"/>
      <c r="GI177" s="200"/>
      <c r="GJ177" s="200"/>
      <c r="GK177" s="200"/>
      <c r="GL177" s="200"/>
      <c r="GM177" s="200"/>
      <c r="GN177" s="200"/>
      <c r="GO177" s="200"/>
      <c r="GP177" s="200"/>
      <c r="GQ177" s="200"/>
      <c r="GR177" s="200"/>
      <c r="GS177" s="200"/>
      <c r="GT177" s="200"/>
      <c r="GU177" s="200"/>
      <c r="GV177" s="200"/>
      <c r="GW177" s="200"/>
      <c r="GX177" s="200"/>
      <c r="GY177" s="200"/>
      <c r="GZ177" s="200"/>
      <c r="HA177" s="200"/>
      <c r="HB177" s="200"/>
      <c r="HC177" s="200"/>
      <c r="HD177" s="200"/>
      <c r="HE177" s="200"/>
      <c r="HF177" s="200"/>
      <c r="HG177" s="200"/>
      <c r="HH177" s="200"/>
      <c r="HI177" s="200"/>
      <c r="HJ177" s="200"/>
      <c r="HK177" s="200"/>
      <c r="HL177" s="200"/>
      <c r="HM177" s="200"/>
      <c r="HN177" s="200"/>
      <c r="HO177" s="200"/>
      <c r="HP177" s="200"/>
      <c r="HQ177" s="200"/>
      <c r="HR177" s="200"/>
      <c r="HS177" s="200"/>
      <c r="HT177" s="200"/>
      <c r="HU177" s="200"/>
      <c r="HV177" s="200"/>
      <c r="HW177" s="200"/>
      <c r="HX177" s="200"/>
      <c r="HY177" s="200"/>
      <c r="HZ177" s="200"/>
      <c r="IA177" s="200"/>
      <c r="IB177" s="200"/>
      <c r="IC177" s="200"/>
      <c r="ID177" s="200"/>
      <c r="IE177" s="200"/>
      <c r="IF177" s="200"/>
      <c r="IG177" s="200"/>
      <c r="IH177" s="200"/>
      <c r="II177" s="200"/>
      <c r="IJ177" s="200"/>
      <c r="IK177" s="200"/>
      <c r="IL177" s="200"/>
      <c r="IM177" s="200"/>
      <c r="IN177" s="200"/>
      <c r="IO177" s="200"/>
      <c r="IP177" s="200"/>
      <c r="IQ177" s="200"/>
      <c r="IR177" s="200"/>
      <c r="IS177" s="200"/>
      <c r="IT177" s="200"/>
      <c r="IU177" s="200"/>
      <c r="IV177" s="200"/>
      <c r="IW177" s="200"/>
      <c r="IX177" s="200"/>
      <c r="IY177" s="200"/>
      <c r="IZ177" s="200"/>
      <c r="JA177" s="200"/>
      <c r="JB177" s="200"/>
      <c r="JC177" s="200"/>
      <c r="JD177" s="200"/>
      <c r="JE177" s="200"/>
      <c r="JF177" s="200"/>
      <c r="JG177" s="200"/>
      <c r="JH177" s="200"/>
      <c r="JI177" s="200"/>
      <c r="JJ177" s="200"/>
      <c r="JK177" s="200"/>
      <c r="JL177" s="200"/>
      <c r="JM177" s="200"/>
      <c r="JN177" s="200"/>
      <c r="JO177" s="200"/>
      <c r="JP177" s="200"/>
      <c r="JQ177" s="200"/>
      <c r="JR177" s="200"/>
      <c r="JS177" s="200"/>
      <c r="JT177" s="200"/>
      <c r="JU177" s="200"/>
      <c r="JV177" s="200"/>
      <c r="JW177" s="200"/>
      <c r="JX177" s="200"/>
      <c r="JY177" s="200"/>
      <c r="JZ177" s="200"/>
      <c r="KA177" s="200"/>
      <c r="KB177" s="200"/>
      <c r="KC177" s="200"/>
      <c r="KD177" s="200"/>
      <c r="KE177" s="200"/>
      <c r="KF177" s="200"/>
      <c r="KG177" s="200"/>
      <c r="KH177" s="200"/>
      <c r="KI177" s="200"/>
      <c r="KJ177" s="200"/>
      <c r="KK177" s="200"/>
      <c r="KL177" s="200"/>
      <c r="KM177" s="200"/>
      <c r="KN177" s="200"/>
      <c r="KO177" s="200"/>
      <c r="KP177" s="200"/>
      <c r="KQ177" s="200"/>
      <c r="KR177" s="200"/>
      <c r="KS177" s="200"/>
      <c r="KT177" s="200"/>
      <c r="KU177" s="200"/>
      <c r="KV177" s="200"/>
      <c r="KW177" s="200"/>
      <c r="KX177" s="200"/>
      <c r="KY177" s="200"/>
      <c r="KZ177" s="200"/>
      <c r="LA177" s="200"/>
      <c r="LB177" s="200"/>
      <c r="LC177" s="200"/>
      <c r="LD177" s="200"/>
      <c r="LE177" s="200"/>
      <c r="LF177" s="200"/>
      <c r="LG177" s="200"/>
      <c r="LH177" s="200"/>
      <c r="LI177" s="200"/>
      <c r="LJ177" s="200"/>
      <c r="LK177" s="200"/>
      <c r="LL177" s="200"/>
      <c r="LM177" s="200"/>
      <c r="LN177" s="200"/>
      <c r="LO177" s="200"/>
      <c r="LP177" s="200"/>
      <c r="LQ177" s="200"/>
      <c r="LR177" s="200"/>
      <c r="LS177" s="200"/>
      <c r="LT177" s="200"/>
      <c r="LU177" s="200"/>
      <c r="LV177" s="200"/>
      <c r="LW177" s="200"/>
      <c r="LX177" s="200"/>
      <c r="LY177" s="200"/>
      <c r="LZ177" s="200"/>
      <c r="MA177" s="200"/>
      <c r="MB177" s="200"/>
      <c r="MC177" s="200"/>
      <c r="MD177" s="200"/>
      <c r="ME177" s="200"/>
      <c r="MF177" s="200"/>
      <c r="MG177" s="200"/>
      <c r="MH177" s="200"/>
      <c r="MI177" s="200"/>
      <c r="MJ177" s="200"/>
      <c r="MK177" s="200"/>
      <c r="ML177" s="200"/>
      <c r="MM177" s="200"/>
      <c r="MN177" s="200"/>
      <c r="MO177" s="200"/>
      <c r="MP177" s="200"/>
      <c r="MQ177" s="200"/>
      <c r="MR177" s="200"/>
      <c r="MS177" s="200"/>
      <c r="MT177" s="200"/>
      <c r="MU177" s="200"/>
      <c r="MV177" s="200"/>
      <c r="MW177" s="200"/>
      <c r="MX177" s="200"/>
      <c r="MY177" s="200"/>
      <c r="MZ177" s="200"/>
      <c r="NA177" s="200"/>
      <c r="NB177" s="200"/>
      <c r="NC177" s="200"/>
      <c r="ND177" s="200"/>
      <c r="NE177" s="200"/>
      <c r="NF177" s="200"/>
      <c r="NG177" s="200"/>
      <c r="NH177" s="200"/>
      <c r="NI177" s="200"/>
      <c r="NJ177" s="200"/>
      <c r="NK177" s="200"/>
      <c r="NL177" s="200"/>
      <c r="NM177" s="200"/>
      <c r="NN177" s="200"/>
      <c r="NO177" s="200"/>
      <c r="NP177" s="200"/>
      <c r="NQ177" s="200"/>
      <c r="NR177" s="200"/>
      <c r="NS177" s="200"/>
      <c r="NT177" s="200"/>
      <c r="NU177" s="200"/>
      <c r="NV177" s="200"/>
      <c r="NW177" s="200"/>
      <c r="NX177" s="200"/>
      <c r="NY177" s="200"/>
      <c r="NZ177" s="200"/>
      <c r="OA177" s="200"/>
      <c r="OB177" s="200"/>
      <c r="OC177" s="200"/>
      <c r="OD177" s="200"/>
      <c r="OE177" s="200"/>
      <c r="OF177" s="200"/>
      <c r="OG177" s="200"/>
      <c r="OH177" s="200"/>
      <c r="OI177" s="200"/>
      <c r="OJ177" s="200"/>
      <c r="OK177" s="200"/>
      <c r="OL177" s="200"/>
      <c r="OM177" s="200"/>
      <c r="ON177" s="200"/>
      <c r="OO177" s="200"/>
      <c r="OP177" s="200"/>
      <c r="OQ177" s="200"/>
      <c r="OR177" s="200"/>
      <c r="OS177" s="200"/>
      <c r="OT177" s="200"/>
      <c r="OU177" s="200"/>
      <c r="OV177" s="200"/>
      <c r="OW177" s="200"/>
      <c r="OX177" s="200"/>
      <c r="OY177" s="200"/>
      <c r="OZ177" s="200"/>
      <c r="PA177" s="200"/>
      <c r="PB177" s="200"/>
      <c r="PC177" s="200"/>
      <c r="PD177" s="200"/>
      <c r="PE177" s="200"/>
      <c r="PF177" s="200"/>
      <c r="PG177" s="202"/>
    </row>
    <row r="178" ht="15.75" customHeight="1">
      <c r="B178" s="203">
        <f t="shared" si="4"/>
        <v>160</v>
      </c>
      <c r="C178" s="204" t="str">
        <f t="shared" si="5"/>
        <v/>
      </c>
      <c r="D178" s="217"/>
      <c r="E178" s="206"/>
      <c r="F178" s="207"/>
      <c r="G178" s="218"/>
      <c r="H178" s="225"/>
      <c r="I178" s="210" t="str">
        <f>IF(ISBLANK(H178),"",
IF(EXACT($J$15,"x"),
WORKDAY(G178,H178-1,Feiertage!$B$6:$B$23),G178+H178-1))</f>
        <v/>
      </c>
      <c r="J178" s="220"/>
      <c r="K178" s="221"/>
      <c r="L178" s="222"/>
      <c r="M178" s="223"/>
      <c r="N178" s="223"/>
      <c r="O178" s="223"/>
      <c r="P178" s="197" t="str">
        <f>IF(ISBLANK(O178),"",
VLOOKUP(O178,Ressourcen!$C$8:$I$25,6,FALSE)-VLOOKUP(O178,Ressourcen!$C$8:$I$25,7,FALSE))</f>
        <v/>
      </c>
      <c r="Q178" s="224"/>
      <c r="R178" s="199"/>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0"/>
      <c r="CC178" s="200"/>
      <c r="CD178" s="200"/>
      <c r="CE178" s="200"/>
      <c r="CF178" s="200"/>
      <c r="CG178" s="200"/>
      <c r="CH178" s="200"/>
      <c r="CI178" s="200"/>
      <c r="CJ178" s="200"/>
      <c r="CK178" s="200"/>
      <c r="CL178" s="200"/>
      <c r="CM178" s="200"/>
      <c r="CN178" s="200"/>
      <c r="CO178" s="200"/>
      <c r="CP178" s="200"/>
      <c r="CQ178" s="200"/>
      <c r="CR178" s="200"/>
      <c r="CS178" s="200"/>
      <c r="CT178" s="200"/>
      <c r="CU178" s="200"/>
      <c r="CV178" s="200"/>
      <c r="CW178" s="200"/>
      <c r="CX178" s="200"/>
      <c r="CY178" s="200"/>
      <c r="CZ178" s="200"/>
      <c r="DA178" s="200"/>
      <c r="DB178" s="200"/>
      <c r="DC178" s="200"/>
      <c r="DD178" s="200"/>
      <c r="DE178" s="200"/>
      <c r="DF178" s="200"/>
      <c r="DG178" s="200"/>
      <c r="DH178" s="200"/>
      <c r="DI178" s="200"/>
      <c r="DJ178" s="200"/>
      <c r="DK178" s="200"/>
      <c r="DL178" s="200"/>
      <c r="DM178" s="200"/>
      <c r="DN178" s="200"/>
      <c r="DO178" s="200"/>
      <c r="DP178" s="200"/>
      <c r="DQ178" s="200"/>
      <c r="DR178" s="200"/>
      <c r="DS178" s="200"/>
      <c r="DT178" s="200"/>
      <c r="DU178" s="200"/>
      <c r="DV178" s="200"/>
      <c r="DW178" s="200"/>
      <c r="DX178" s="200"/>
      <c r="DY178" s="200"/>
      <c r="DZ178" s="200"/>
      <c r="EA178" s="200"/>
      <c r="EB178" s="200"/>
      <c r="EC178" s="200"/>
      <c r="ED178" s="200"/>
      <c r="EE178" s="200"/>
      <c r="EF178" s="200"/>
      <c r="EG178" s="200"/>
      <c r="EH178" s="200"/>
      <c r="EI178" s="200"/>
      <c r="EJ178" s="200"/>
      <c r="EK178" s="200"/>
      <c r="EL178" s="200"/>
      <c r="EM178" s="200"/>
      <c r="EN178" s="200"/>
      <c r="EO178" s="200"/>
      <c r="EP178" s="200"/>
      <c r="EQ178" s="200"/>
      <c r="ER178" s="200"/>
      <c r="ES178" s="200"/>
      <c r="ET178" s="200"/>
      <c r="EU178" s="200"/>
      <c r="EV178" s="200"/>
      <c r="EW178" s="200"/>
      <c r="EX178" s="200"/>
      <c r="EY178" s="200"/>
      <c r="EZ178" s="200"/>
      <c r="FA178" s="200"/>
      <c r="FB178" s="200"/>
      <c r="FC178" s="200"/>
      <c r="FD178" s="200"/>
      <c r="FE178" s="200"/>
      <c r="FF178" s="200"/>
      <c r="FG178" s="200"/>
      <c r="FH178" s="200"/>
      <c r="FI178" s="200"/>
      <c r="FJ178" s="200"/>
      <c r="FK178" s="200"/>
      <c r="FL178" s="200"/>
      <c r="FM178" s="200"/>
      <c r="FN178" s="200"/>
      <c r="FO178" s="200"/>
      <c r="FP178" s="200"/>
      <c r="FQ178" s="200"/>
      <c r="FR178" s="200"/>
      <c r="FS178" s="200"/>
      <c r="FT178" s="200"/>
      <c r="FU178" s="200"/>
      <c r="FV178" s="200"/>
      <c r="FW178" s="200"/>
      <c r="FX178" s="200"/>
      <c r="FY178" s="200"/>
      <c r="FZ178" s="200"/>
      <c r="GA178" s="200"/>
      <c r="GB178" s="200"/>
      <c r="GC178" s="200"/>
      <c r="GD178" s="200"/>
      <c r="GE178" s="200"/>
      <c r="GF178" s="200"/>
      <c r="GG178" s="200"/>
      <c r="GH178" s="200"/>
      <c r="GI178" s="200"/>
      <c r="GJ178" s="200"/>
      <c r="GK178" s="200"/>
      <c r="GL178" s="200"/>
      <c r="GM178" s="200"/>
      <c r="GN178" s="200"/>
      <c r="GO178" s="200"/>
      <c r="GP178" s="200"/>
      <c r="GQ178" s="200"/>
      <c r="GR178" s="200"/>
      <c r="GS178" s="200"/>
      <c r="GT178" s="200"/>
      <c r="GU178" s="200"/>
      <c r="GV178" s="200"/>
      <c r="GW178" s="200"/>
      <c r="GX178" s="200"/>
      <c r="GY178" s="200"/>
      <c r="GZ178" s="200"/>
      <c r="HA178" s="200"/>
      <c r="HB178" s="200"/>
      <c r="HC178" s="200"/>
      <c r="HD178" s="200"/>
      <c r="HE178" s="200"/>
      <c r="HF178" s="200"/>
      <c r="HG178" s="200"/>
      <c r="HH178" s="200"/>
      <c r="HI178" s="200"/>
      <c r="HJ178" s="200"/>
      <c r="HK178" s="200"/>
      <c r="HL178" s="200"/>
      <c r="HM178" s="200"/>
      <c r="HN178" s="200"/>
      <c r="HO178" s="200"/>
      <c r="HP178" s="200"/>
      <c r="HQ178" s="200"/>
      <c r="HR178" s="200"/>
      <c r="HS178" s="200"/>
      <c r="HT178" s="200"/>
      <c r="HU178" s="200"/>
      <c r="HV178" s="200"/>
      <c r="HW178" s="200"/>
      <c r="HX178" s="200"/>
      <c r="HY178" s="200"/>
      <c r="HZ178" s="200"/>
      <c r="IA178" s="200"/>
      <c r="IB178" s="200"/>
      <c r="IC178" s="200"/>
      <c r="ID178" s="200"/>
      <c r="IE178" s="200"/>
      <c r="IF178" s="200"/>
      <c r="IG178" s="200"/>
      <c r="IH178" s="200"/>
      <c r="II178" s="200"/>
      <c r="IJ178" s="200"/>
      <c r="IK178" s="200"/>
      <c r="IL178" s="200"/>
      <c r="IM178" s="200"/>
      <c r="IN178" s="200"/>
      <c r="IO178" s="200"/>
      <c r="IP178" s="200"/>
      <c r="IQ178" s="200"/>
      <c r="IR178" s="200"/>
      <c r="IS178" s="200"/>
      <c r="IT178" s="200"/>
      <c r="IU178" s="200"/>
      <c r="IV178" s="200"/>
      <c r="IW178" s="200"/>
      <c r="IX178" s="200"/>
      <c r="IY178" s="200"/>
      <c r="IZ178" s="200"/>
      <c r="JA178" s="200"/>
      <c r="JB178" s="200"/>
      <c r="JC178" s="200"/>
      <c r="JD178" s="200"/>
      <c r="JE178" s="200"/>
      <c r="JF178" s="200"/>
      <c r="JG178" s="200"/>
      <c r="JH178" s="200"/>
      <c r="JI178" s="200"/>
      <c r="JJ178" s="200"/>
      <c r="JK178" s="200"/>
      <c r="JL178" s="200"/>
      <c r="JM178" s="200"/>
      <c r="JN178" s="200"/>
      <c r="JO178" s="200"/>
      <c r="JP178" s="200"/>
      <c r="JQ178" s="200"/>
      <c r="JR178" s="200"/>
      <c r="JS178" s="200"/>
      <c r="JT178" s="200"/>
      <c r="JU178" s="200"/>
      <c r="JV178" s="200"/>
      <c r="JW178" s="200"/>
      <c r="JX178" s="200"/>
      <c r="JY178" s="200"/>
      <c r="JZ178" s="200"/>
      <c r="KA178" s="200"/>
      <c r="KB178" s="200"/>
      <c r="KC178" s="200"/>
      <c r="KD178" s="200"/>
      <c r="KE178" s="200"/>
      <c r="KF178" s="200"/>
      <c r="KG178" s="200"/>
      <c r="KH178" s="200"/>
      <c r="KI178" s="200"/>
      <c r="KJ178" s="200"/>
      <c r="KK178" s="200"/>
      <c r="KL178" s="200"/>
      <c r="KM178" s="200"/>
      <c r="KN178" s="200"/>
      <c r="KO178" s="200"/>
      <c r="KP178" s="200"/>
      <c r="KQ178" s="200"/>
      <c r="KR178" s="200"/>
      <c r="KS178" s="200"/>
      <c r="KT178" s="200"/>
      <c r="KU178" s="200"/>
      <c r="KV178" s="200"/>
      <c r="KW178" s="200"/>
      <c r="KX178" s="200"/>
      <c r="KY178" s="200"/>
      <c r="KZ178" s="200"/>
      <c r="LA178" s="200"/>
      <c r="LB178" s="200"/>
      <c r="LC178" s="200"/>
      <c r="LD178" s="200"/>
      <c r="LE178" s="200"/>
      <c r="LF178" s="200"/>
      <c r="LG178" s="200"/>
      <c r="LH178" s="200"/>
      <c r="LI178" s="200"/>
      <c r="LJ178" s="200"/>
      <c r="LK178" s="200"/>
      <c r="LL178" s="200"/>
      <c r="LM178" s="200"/>
      <c r="LN178" s="200"/>
      <c r="LO178" s="200"/>
      <c r="LP178" s="200"/>
      <c r="LQ178" s="200"/>
      <c r="LR178" s="200"/>
      <c r="LS178" s="200"/>
      <c r="LT178" s="200"/>
      <c r="LU178" s="200"/>
      <c r="LV178" s="200"/>
      <c r="LW178" s="200"/>
      <c r="LX178" s="200"/>
      <c r="LY178" s="200"/>
      <c r="LZ178" s="200"/>
      <c r="MA178" s="200"/>
      <c r="MB178" s="200"/>
      <c r="MC178" s="200"/>
      <c r="MD178" s="200"/>
      <c r="ME178" s="200"/>
      <c r="MF178" s="200"/>
      <c r="MG178" s="200"/>
      <c r="MH178" s="200"/>
      <c r="MI178" s="200"/>
      <c r="MJ178" s="200"/>
      <c r="MK178" s="200"/>
      <c r="ML178" s="200"/>
      <c r="MM178" s="200"/>
      <c r="MN178" s="200"/>
      <c r="MO178" s="200"/>
      <c r="MP178" s="200"/>
      <c r="MQ178" s="200"/>
      <c r="MR178" s="200"/>
      <c r="MS178" s="200"/>
      <c r="MT178" s="200"/>
      <c r="MU178" s="200"/>
      <c r="MV178" s="200"/>
      <c r="MW178" s="200"/>
      <c r="MX178" s="200"/>
      <c r="MY178" s="200"/>
      <c r="MZ178" s="200"/>
      <c r="NA178" s="200"/>
      <c r="NB178" s="200"/>
      <c r="NC178" s="200"/>
      <c r="ND178" s="200"/>
      <c r="NE178" s="200"/>
      <c r="NF178" s="200"/>
      <c r="NG178" s="200"/>
      <c r="NH178" s="200"/>
      <c r="NI178" s="200"/>
      <c r="NJ178" s="200"/>
      <c r="NK178" s="200"/>
      <c r="NL178" s="200"/>
      <c r="NM178" s="200"/>
      <c r="NN178" s="200"/>
      <c r="NO178" s="200"/>
      <c r="NP178" s="200"/>
      <c r="NQ178" s="200"/>
      <c r="NR178" s="200"/>
      <c r="NS178" s="200"/>
      <c r="NT178" s="200"/>
      <c r="NU178" s="200"/>
      <c r="NV178" s="200"/>
      <c r="NW178" s="200"/>
      <c r="NX178" s="200"/>
      <c r="NY178" s="200"/>
      <c r="NZ178" s="200"/>
      <c r="OA178" s="200"/>
      <c r="OB178" s="200"/>
      <c r="OC178" s="200"/>
      <c r="OD178" s="200"/>
      <c r="OE178" s="200"/>
      <c r="OF178" s="200"/>
      <c r="OG178" s="200"/>
      <c r="OH178" s="200"/>
      <c r="OI178" s="200"/>
      <c r="OJ178" s="200"/>
      <c r="OK178" s="200"/>
      <c r="OL178" s="200"/>
      <c r="OM178" s="200"/>
      <c r="ON178" s="200"/>
      <c r="OO178" s="200"/>
      <c r="OP178" s="200"/>
      <c r="OQ178" s="200"/>
      <c r="OR178" s="200"/>
      <c r="OS178" s="200"/>
      <c r="OT178" s="200"/>
      <c r="OU178" s="200"/>
      <c r="OV178" s="200"/>
      <c r="OW178" s="200"/>
      <c r="OX178" s="200"/>
      <c r="OY178" s="200"/>
      <c r="OZ178" s="200"/>
      <c r="PA178" s="200"/>
      <c r="PB178" s="200"/>
      <c r="PC178" s="200"/>
      <c r="PD178" s="200"/>
      <c r="PE178" s="200"/>
      <c r="PF178" s="200"/>
      <c r="PG178" s="202"/>
    </row>
    <row r="179" ht="15.75" customHeight="1">
      <c r="B179" s="203">
        <f t="shared" si="4"/>
        <v>161</v>
      </c>
      <c r="C179" s="204" t="str">
        <f t="shared" si="5"/>
        <v/>
      </c>
      <c r="D179" s="217"/>
      <c r="E179" s="206"/>
      <c r="F179" s="217"/>
      <c r="G179" s="218"/>
      <c r="H179" s="225"/>
      <c r="I179" s="210" t="str">
        <f>IF(ISBLANK(H179),"",
IF(EXACT($J$15,"x"),
WORKDAY(G179,H179-1,Feiertage!$B$6:$B$23),G179+H179-1))</f>
        <v/>
      </c>
      <c r="J179" s="220"/>
      <c r="K179" s="221"/>
      <c r="L179" s="222"/>
      <c r="M179" s="223"/>
      <c r="N179" s="223"/>
      <c r="O179" s="223"/>
      <c r="P179" s="197" t="str">
        <f>IF(ISBLANK(O179),"",
VLOOKUP(O179,Ressourcen!$C$8:$I$25,6,FALSE)-VLOOKUP(O179,Ressourcen!$C$8:$I$25,7,FALSE))</f>
        <v/>
      </c>
      <c r="Q179" s="224"/>
      <c r="R179" s="199"/>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c r="BQ179" s="200"/>
      <c r="BR179" s="200"/>
      <c r="BS179" s="200"/>
      <c r="BT179" s="200"/>
      <c r="BU179" s="200"/>
      <c r="BV179" s="200"/>
      <c r="BW179" s="200"/>
      <c r="BX179" s="200"/>
      <c r="BY179" s="200"/>
      <c r="BZ179" s="200"/>
      <c r="CA179" s="200"/>
      <c r="CB179" s="200"/>
      <c r="CC179" s="200"/>
      <c r="CD179" s="200"/>
      <c r="CE179" s="200"/>
      <c r="CF179" s="200"/>
      <c r="CG179" s="200"/>
      <c r="CH179" s="200"/>
      <c r="CI179" s="200"/>
      <c r="CJ179" s="200"/>
      <c r="CK179" s="200"/>
      <c r="CL179" s="200"/>
      <c r="CM179" s="200"/>
      <c r="CN179" s="200"/>
      <c r="CO179" s="200"/>
      <c r="CP179" s="200"/>
      <c r="CQ179" s="200"/>
      <c r="CR179" s="200"/>
      <c r="CS179" s="200"/>
      <c r="CT179" s="200"/>
      <c r="CU179" s="200"/>
      <c r="CV179" s="200"/>
      <c r="CW179" s="200"/>
      <c r="CX179" s="200"/>
      <c r="CY179" s="200"/>
      <c r="CZ179" s="200"/>
      <c r="DA179" s="200"/>
      <c r="DB179" s="200"/>
      <c r="DC179" s="200"/>
      <c r="DD179" s="200"/>
      <c r="DE179" s="200"/>
      <c r="DF179" s="200"/>
      <c r="DG179" s="200"/>
      <c r="DH179" s="200"/>
      <c r="DI179" s="200"/>
      <c r="DJ179" s="200"/>
      <c r="DK179" s="200"/>
      <c r="DL179" s="200"/>
      <c r="DM179" s="200"/>
      <c r="DN179" s="200"/>
      <c r="DO179" s="200"/>
      <c r="DP179" s="200"/>
      <c r="DQ179" s="200"/>
      <c r="DR179" s="200"/>
      <c r="DS179" s="200"/>
      <c r="DT179" s="200"/>
      <c r="DU179" s="200"/>
      <c r="DV179" s="200"/>
      <c r="DW179" s="200"/>
      <c r="DX179" s="200"/>
      <c r="DY179" s="200"/>
      <c r="DZ179" s="200"/>
      <c r="EA179" s="200"/>
      <c r="EB179" s="200"/>
      <c r="EC179" s="200"/>
      <c r="ED179" s="200"/>
      <c r="EE179" s="200"/>
      <c r="EF179" s="200"/>
      <c r="EG179" s="200"/>
      <c r="EH179" s="200"/>
      <c r="EI179" s="200"/>
      <c r="EJ179" s="200"/>
      <c r="EK179" s="200"/>
      <c r="EL179" s="200"/>
      <c r="EM179" s="200"/>
      <c r="EN179" s="200"/>
      <c r="EO179" s="200"/>
      <c r="EP179" s="200"/>
      <c r="EQ179" s="200"/>
      <c r="ER179" s="200"/>
      <c r="ES179" s="200"/>
      <c r="ET179" s="200"/>
      <c r="EU179" s="200"/>
      <c r="EV179" s="200"/>
      <c r="EW179" s="200"/>
      <c r="EX179" s="200"/>
      <c r="EY179" s="200"/>
      <c r="EZ179" s="200"/>
      <c r="FA179" s="200"/>
      <c r="FB179" s="200"/>
      <c r="FC179" s="200"/>
      <c r="FD179" s="200"/>
      <c r="FE179" s="200"/>
      <c r="FF179" s="200"/>
      <c r="FG179" s="200"/>
      <c r="FH179" s="200"/>
      <c r="FI179" s="200"/>
      <c r="FJ179" s="200"/>
      <c r="FK179" s="200"/>
      <c r="FL179" s="200"/>
      <c r="FM179" s="200"/>
      <c r="FN179" s="200"/>
      <c r="FO179" s="200"/>
      <c r="FP179" s="200"/>
      <c r="FQ179" s="200"/>
      <c r="FR179" s="200"/>
      <c r="FS179" s="200"/>
      <c r="FT179" s="200"/>
      <c r="FU179" s="200"/>
      <c r="FV179" s="200"/>
      <c r="FW179" s="200"/>
      <c r="FX179" s="200"/>
      <c r="FY179" s="200"/>
      <c r="FZ179" s="200"/>
      <c r="GA179" s="200"/>
      <c r="GB179" s="200"/>
      <c r="GC179" s="200"/>
      <c r="GD179" s="200"/>
      <c r="GE179" s="200"/>
      <c r="GF179" s="200"/>
      <c r="GG179" s="200"/>
      <c r="GH179" s="200"/>
      <c r="GI179" s="200"/>
      <c r="GJ179" s="200"/>
      <c r="GK179" s="200"/>
      <c r="GL179" s="200"/>
      <c r="GM179" s="200"/>
      <c r="GN179" s="200"/>
      <c r="GO179" s="200"/>
      <c r="GP179" s="200"/>
      <c r="GQ179" s="200"/>
      <c r="GR179" s="200"/>
      <c r="GS179" s="200"/>
      <c r="GT179" s="200"/>
      <c r="GU179" s="200"/>
      <c r="GV179" s="200"/>
      <c r="GW179" s="200"/>
      <c r="GX179" s="200"/>
      <c r="GY179" s="200"/>
      <c r="GZ179" s="200"/>
      <c r="HA179" s="200"/>
      <c r="HB179" s="200"/>
      <c r="HC179" s="200"/>
      <c r="HD179" s="200"/>
      <c r="HE179" s="200"/>
      <c r="HF179" s="200"/>
      <c r="HG179" s="200"/>
      <c r="HH179" s="200"/>
      <c r="HI179" s="200"/>
      <c r="HJ179" s="200"/>
      <c r="HK179" s="200"/>
      <c r="HL179" s="200"/>
      <c r="HM179" s="200"/>
      <c r="HN179" s="200"/>
      <c r="HO179" s="200"/>
      <c r="HP179" s="200"/>
      <c r="HQ179" s="200"/>
      <c r="HR179" s="200"/>
      <c r="HS179" s="200"/>
      <c r="HT179" s="200"/>
      <c r="HU179" s="200"/>
      <c r="HV179" s="200"/>
      <c r="HW179" s="200"/>
      <c r="HX179" s="200"/>
      <c r="HY179" s="200"/>
      <c r="HZ179" s="200"/>
      <c r="IA179" s="200"/>
      <c r="IB179" s="200"/>
      <c r="IC179" s="200"/>
      <c r="ID179" s="200"/>
      <c r="IE179" s="200"/>
      <c r="IF179" s="200"/>
      <c r="IG179" s="200"/>
      <c r="IH179" s="200"/>
      <c r="II179" s="200"/>
      <c r="IJ179" s="200"/>
      <c r="IK179" s="200"/>
      <c r="IL179" s="200"/>
      <c r="IM179" s="200"/>
      <c r="IN179" s="200"/>
      <c r="IO179" s="200"/>
      <c r="IP179" s="200"/>
      <c r="IQ179" s="200"/>
      <c r="IR179" s="200"/>
      <c r="IS179" s="200"/>
      <c r="IT179" s="200"/>
      <c r="IU179" s="200"/>
      <c r="IV179" s="200"/>
      <c r="IW179" s="200"/>
      <c r="IX179" s="200"/>
      <c r="IY179" s="200"/>
      <c r="IZ179" s="200"/>
      <c r="JA179" s="200"/>
      <c r="JB179" s="200"/>
      <c r="JC179" s="200"/>
      <c r="JD179" s="200"/>
      <c r="JE179" s="200"/>
      <c r="JF179" s="200"/>
      <c r="JG179" s="200"/>
      <c r="JH179" s="200"/>
      <c r="JI179" s="200"/>
      <c r="JJ179" s="200"/>
      <c r="JK179" s="200"/>
      <c r="JL179" s="200"/>
      <c r="JM179" s="200"/>
      <c r="JN179" s="200"/>
      <c r="JO179" s="200"/>
      <c r="JP179" s="200"/>
      <c r="JQ179" s="200"/>
      <c r="JR179" s="200"/>
      <c r="JS179" s="200"/>
      <c r="JT179" s="200"/>
      <c r="JU179" s="200"/>
      <c r="JV179" s="200"/>
      <c r="JW179" s="200"/>
      <c r="JX179" s="200"/>
      <c r="JY179" s="200"/>
      <c r="JZ179" s="200"/>
      <c r="KA179" s="200"/>
      <c r="KB179" s="200"/>
      <c r="KC179" s="200"/>
      <c r="KD179" s="200"/>
      <c r="KE179" s="200"/>
      <c r="KF179" s="200"/>
      <c r="KG179" s="200"/>
      <c r="KH179" s="200"/>
      <c r="KI179" s="200"/>
      <c r="KJ179" s="200"/>
      <c r="KK179" s="200"/>
      <c r="KL179" s="200"/>
      <c r="KM179" s="200"/>
      <c r="KN179" s="200"/>
      <c r="KO179" s="200"/>
      <c r="KP179" s="200"/>
      <c r="KQ179" s="200"/>
      <c r="KR179" s="200"/>
      <c r="KS179" s="200"/>
      <c r="KT179" s="200"/>
      <c r="KU179" s="200"/>
      <c r="KV179" s="200"/>
      <c r="KW179" s="200"/>
      <c r="KX179" s="200"/>
      <c r="KY179" s="200"/>
      <c r="KZ179" s="200"/>
      <c r="LA179" s="200"/>
      <c r="LB179" s="200"/>
      <c r="LC179" s="200"/>
      <c r="LD179" s="200"/>
      <c r="LE179" s="200"/>
      <c r="LF179" s="200"/>
      <c r="LG179" s="200"/>
      <c r="LH179" s="200"/>
      <c r="LI179" s="200"/>
      <c r="LJ179" s="200"/>
      <c r="LK179" s="200"/>
      <c r="LL179" s="200"/>
      <c r="LM179" s="200"/>
      <c r="LN179" s="200"/>
      <c r="LO179" s="200"/>
      <c r="LP179" s="200"/>
      <c r="LQ179" s="200"/>
      <c r="LR179" s="200"/>
      <c r="LS179" s="200"/>
      <c r="LT179" s="200"/>
      <c r="LU179" s="200"/>
      <c r="LV179" s="200"/>
      <c r="LW179" s="200"/>
      <c r="LX179" s="200"/>
      <c r="LY179" s="200"/>
      <c r="LZ179" s="200"/>
      <c r="MA179" s="200"/>
      <c r="MB179" s="200"/>
      <c r="MC179" s="200"/>
      <c r="MD179" s="200"/>
      <c r="ME179" s="200"/>
      <c r="MF179" s="200"/>
      <c r="MG179" s="200"/>
      <c r="MH179" s="200"/>
      <c r="MI179" s="200"/>
      <c r="MJ179" s="200"/>
      <c r="MK179" s="200"/>
      <c r="ML179" s="200"/>
      <c r="MM179" s="200"/>
      <c r="MN179" s="200"/>
      <c r="MO179" s="200"/>
      <c r="MP179" s="200"/>
      <c r="MQ179" s="200"/>
      <c r="MR179" s="200"/>
      <c r="MS179" s="200"/>
      <c r="MT179" s="200"/>
      <c r="MU179" s="200"/>
      <c r="MV179" s="200"/>
      <c r="MW179" s="200"/>
      <c r="MX179" s="200"/>
      <c r="MY179" s="200"/>
      <c r="MZ179" s="200"/>
      <c r="NA179" s="200"/>
      <c r="NB179" s="200"/>
      <c r="NC179" s="200"/>
      <c r="ND179" s="200"/>
      <c r="NE179" s="200"/>
      <c r="NF179" s="200"/>
      <c r="NG179" s="200"/>
      <c r="NH179" s="200"/>
      <c r="NI179" s="200"/>
      <c r="NJ179" s="200"/>
      <c r="NK179" s="200"/>
      <c r="NL179" s="200"/>
      <c r="NM179" s="200"/>
      <c r="NN179" s="200"/>
      <c r="NO179" s="200"/>
      <c r="NP179" s="200"/>
      <c r="NQ179" s="200"/>
      <c r="NR179" s="200"/>
      <c r="NS179" s="200"/>
      <c r="NT179" s="200"/>
      <c r="NU179" s="200"/>
      <c r="NV179" s="200"/>
      <c r="NW179" s="200"/>
      <c r="NX179" s="200"/>
      <c r="NY179" s="200"/>
      <c r="NZ179" s="200"/>
      <c r="OA179" s="200"/>
      <c r="OB179" s="200"/>
      <c r="OC179" s="200"/>
      <c r="OD179" s="200"/>
      <c r="OE179" s="200"/>
      <c r="OF179" s="200"/>
      <c r="OG179" s="200"/>
      <c r="OH179" s="200"/>
      <c r="OI179" s="200"/>
      <c r="OJ179" s="200"/>
      <c r="OK179" s="200"/>
      <c r="OL179" s="200"/>
      <c r="OM179" s="200"/>
      <c r="ON179" s="200"/>
      <c r="OO179" s="200"/>
      <c r="OP179" s="200"/>
      <c r="OQ179" s="200"/>
      <c r="OR179" s="200"/>
      <c r="OS179" s="200"/>
      <c r="OT179" s="200"/>
      <c r="OU179" s="200"/>
      <c r="OV179" s="200"/>
      <c r="OW179" s="200"/>
      <c r="OX179" s="200"/>
      <c r="OY179" s="200"/>
      <c r="OZ179" s="200"/>
      <c r="PA179" s="200"/>
      <c r="PB179" s="200"/>
      <c r="PC179" s="200"/>
      <c r="PD179" s="200"/>
      <c r="PE179" s="200"/>
      <c r="PF179" s="200"/>
      <c r="PG179" s="202"/>
    </row>
    <row r="180" ht="15.75" customHeight="1">
      <c r="B180" s="203">
        <f t="shared" si="4"/>
        <v>162</v>
      </c>
      <c r="C180" s="204" t="str">
        <f t="shared" si="5"/>
        <v/>
      </c>
      <c r="D180" s="217"/>
      <c r="E180" s="206"/>
      <c r="F180" s="207"/>
      <c r="G180" s="218"/>
      <c r="H180" s="225"/>
      <c r="I180" s="210" t="str">
        <f>IF(ISBLANK(H180),"",
IF(EXACT($J$15,"x"),
WORKDAY(G180,H180-1,Feiertage!$B$6:$B$23),G180+H180-1))</f>
        <v/>
      </c>
      <c r="J180" s="220"/>
      <c r="K180" s="221"/>
      <c r="L180" s="222"/>
      <c r="M180" s="223"/>
      <c r="N180" s="223"/>
      <c r="O180" s="223"/>
      <c r="P180" s="197" t="str">
        <f>IF(ISBLANK(O180),"",
VLOOKUP(O180,Ressourcen!$C$8:$I$25,6,FALSE)-VLOOKUP(O180,Ressourcen!$C$8:$I$25,7,FALSE))</f>
        <v/>
      </c>
      <c r="Q180" s="224"/>
      <c r="R180" s="199"/>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200"/>
      <c r="CC180" s="200"/>
      <c r="CD180" s="200"/>
      <c r="CE180" s="200"/>
      <c r="CF180" s="200"/>
      <c r="CG180" s="200"/>
      <c r="CH180" s="200"/>
      <c r="CI180" s="200"/>
      <c r="CJ180" s="200"/>
      <c r="CK180" s="200"/>
      <c r="CL180" s="200"/>
      <c r="CM180" s="200"/>
      <c r="CN180" s="200"/>
      <c r="CO180" s="200"/>
      <c r="CP180" s="200"/>
      <c r="CQ180" s="200"/>
      <c r="CR180" s="200"/>
      <c r="CS180" s="200"/>
      <c r="CT180" s="200"/>
      <c r="CU180" s="200"/>
      <c r="CV180" s="200"/>
      <c r="CW180" s="200"/>
      <c r="CX180" s="200"/>
      <c r="CY180" s="200"/>
      <c r="CZ180" s="200"/>
      <c r="DA180" s="200"/>
      <c r="DB180" s="200"/>
      <c r="DC180" s="200"/>
      <c r="DD180" s="200"/>
      <c r="DE180" s="200"/>
      <c r="DF180" s="200"/>
      <c r="DG180" s="200"/>
      <c r="DH180" s="200"/>
      <c r="DI180" s="200"/>
      <c r="DJ180" s="200"/>
      <c r="DK180" s="200"/>
      <c r="DL180" s="200"/>
      <c r="DM180" s="200"/>
      <c r="DN180" s="200"/>
      <c r="DO180" s="200"/>
      <c r="DP180" s="200"/>
      <c r="DQ180" s="200"/>
      <c r="DR180" s="200"/>
      <c r="DS180" s="200"/>
      <c r="DT180" s="200"/>
      <c r="DU180" s="200"/>
      <c r="DV180" s="200"/>
      <c r="DW180" s="200"/>
      <c r="DX180" s="200"/>
      <c r="DY180" s="200"/>
      <c r="DZ180" s="200"/>
      <c r="EA180" s="200"/>
      <c r="EB180" s="200"/>
      <c r="EC180" s="200"/>
      <c r="ED180" s="200"/>
      <c r="EE180" s="200"/>
      <c r="EF180" s="200"/>
      <c r="EG180" s="200"/>
      <c r="EH180" s="200"/>
      <c r="EI180" s="200"/>
      <c r="EJ180" s="200"/>
      <c r="EK180" s="200"/>
      <c r="EL180" s="200"/>
      <c r="EM180" s="200"/>
      <c r="EN180" s="200"/>
      <c r="EO180" s="200"/>
      <c r="EP180" s="200"/>
      <c r="EQ180" s="200"/>
      <c r="ER180" s="200"/>
      <c r="ES180" s="200"/>
      <c r="ET180" s="200"/>
      <c r="EU180" s="200"/>
      <c r="EV180" s="200"/>
      <c r="EW180" s="200"/>
      <c r="EX180" s="200"/>
      <c r="EY180" s="200"/>
      <c r="EZ180" s="200"/>
      <c r="FA180" s="200"/>
      <c r="FB180" s="200"/>
      <c r="FC180" s="200"/>
      <c r="FD180" s="200"/>
      <c r="FE180" s="200"/>
      <c r="FF180" s="200"/>
      <c r="FG180" s="200"/>
      <c r="FH180" s="200"/>
      <c r="FI180" s="200"/>
      <c r="FJ180" s="200"/>
      <c r="FK180" s="200"/>
      <c r="FL180" s="200"/>
      <c r="FM180" s="200"/>
      <c r="FN180" s="200"/>
      <c r="FO180" s="200"/>
      <c r="FP180" s="200"/>
      <c r="FQ180" s="200"/>
      <c r="FR180" s="200"/>
      <c r="FS180" s="200"/>
      <c r="FT180" s="200"/>
      <c r="FU180" s="200"/>
      <c r="FV180" s="200"/>
      <c r="FW180" s="200"/>
      <c r="FX180" s="200"/>
      <c r="FY180" s="200"/>
      <c r="FZ180" s="200"/>
      <c r="GA180" s="200"/>
      <c r="GB180" s="200"/>
      <c r="GC180" s="200"/>
      <c r="GD180" s="200"/>
      <c r="GE180" s="200"/>
      <c r="GF180" s="200"/>
      <c r="GG180" s="200"/>
      <c r="GH180" s="200"/>
      <c r="GI180" s="200"/>
      <c r="GJ180" s="200"/>
      <c r="GK180" s="200"/>
      <c r="GL180" s="200"/>
      <c r="GM180" s="200"/>
      <c r="GN180" s="200"/>
      <c r="GO180" s="200"/>
      <c r="GP180" s="200"/>
      <c r="GQ180" s="200"/>
      <c r="GR180" s="200"/>
      <c r="GS180" s="200"/>
      <c r="GT180" s="200"/>
      <c r="GU180" s="200"/>
      <c r="GV180" s="200"/>
      <c r="GW180" s="200"/>
      <c r="GX180" s="200"/>
      <c r="GY180" s="200"/>
      <c r="GZ180" s="200"/>
      <c r="HA180" s="200"/>
      <c r="HB180" s="200"/>
      <c r="HC180" s="200"/>
      <c r="HD180" s="200"/>
      <c r="HE180" s="200"/>
      <c r="HF180" s="200"/>
      <c r="HG180" s="200"/>
      <c r="HH180" s="200"/>
      <c r="HI180" s="200"/>
      <c r="HJ180" s="200"/>
      <c r="HK180" s="200"/>
      <c r="HL180" s="200"/>
      <c r="HM180" s="200"/>
      <c r="HN180" s="200"/>
      <c r="HO180" s="200"/>
      <c r="HP180" s="200"/>
      <c r="HQ180" s="200"/>
      <c r="HR180" s="200"/>
      <c r="HS180" s="200"/>
      <c r="HT180" s="200"/>
      <c r="HU180" s="200"/>
      <c r="HV180" s="200"/>
      <c r="HW180" s="200"/>
      <c r="HX180" s="200"/>
      <c r="HY180" s="200"/>
      <c r="HZ180" s="200"/>
      <c r="IA180" s="200"/>
      <c r="IB180" s="200"/>
      <c r="IC180" s="200"/>
      <c r="ID180" s="200"/>
      <c r="IE180" s="200"/>
      <c r="IF180" s="200"/>
      <c r="IG180" s="200"/>
      <c r="IH180" s="200"/>
      <c r="II180" s="200"/>
      <c r="IJ180" s="200"/>
      <c r="IK180" s="200"/>
      <c r="IL180" s="200"/>
      <c r="IM180" s="200"/>
      <c r="IN180" s="200"/>
      <c r="IO180" s="200"/>
      <c r="IP180" s="200"/>
      <c r="IQ180" s="200"/>
      <c r="IR180" s="200"/>
      <c r="IS180" s="200"/>
      <c r="IT180" s="200"/>
      <c r="IU180" s="200"/>
      <c r="IV180" s="200"/>
      <c r="IW180" s="200"/>
      <c r="IX180" s="200"/>
      <c r="IY180" s="200"/>
      <c r="IZ180" s="200"/>
      <c r="JA180" s="200"/>
      <c r="JB180" s="200"/>
      <c r="JC180" s="200"/>
      <c r="JD180" s="200"/>
      <c r="JE180" s="200"/>
      <c r="JF180" s="200"/>
      <c r="JG180" s="200"/>
      <c r="JH180" s="200"/>
      <c r="JI180" s="200"/>
      <c r="JJ180" s="200"/>
      <c r="JK180" s="200"/>
      <c r="JL180" s="200"/>
      <c r="JM180" s="200"/>
      <c r="JN180" s="200"/>
      <c r="JO180" s="200"/>
      <c r="JP180" s="200"/>
      <c r="JQ180" s="200"/>
      <c r="JR180" s="200"/>
      <c r="JS180" s="200"/>
      <c r="JT180" s="200"/>
      <c r="JU180" s="200"/>
      <c r="JV180" s="200"/>
      <c r="JW180" s="200"/>
      <c r="JX180" s="200"/>
      <c r="JY180" s="200"/>
      <c r="JZ180" s="200"/>
      <c r="KA180" s="200"/>
      <c r="KB180" s="200"/>
      <c r="KC180" s="200"/>
      <c r="KD180" s="200"/>
      <c r="KE180" s="200"/>
      <c r="KF180" s="200"/>
      <c r="KG180" s="200"/>
      <c r="KH180" s="200"/>
      <c r="KI180" s="200"/>
      <c r="KJ180" s="200"/>
      <c r="KK180" s="200"/>
      <c r="KL180" s="200"/>
      <c r="KM180" s="200"/>
      <c r="KN180" s="200"/>
      <c r="KO180" s="200"/>
      <c r="KP180" s="200"/>
      <c r="KQ180" s="200"/>
      <c r="KR180" s="200"/>
      <c r="KS180" s="200"/>
      <c r="KT180" s="200"/>
      <c r="KU180" s="200"/>
      <c r="KV180" s="200"/>
      <c r="KW180" s="200"/>
      <c r="KX180" s="200"/>
      <c r="KY180" s="200"/>
      <c r="KZ180" s="200"/>
      <c r="LA180" s="200"/>
      <c r="LB180" s="200"/>
      <c r="LC180" s="200"/>
      <c r="LD180" s="200"/>
      <c r="LE180" s="200"/>
      <c r="LF180" s="200"/>
      <c r="LG180" s="200"/>
      <c r="LH180" s="200"/>
      <c r="LI180" s="200"/>
      <c r="LJ180" s="200"/>
      <c r="LK180" s="200"/>
      <c r="LL180" s="200"/>
      <c r="LM180" s="200"/>
      <c r="LN180" s="200"/>
      <c r="LO180" s="200"/>
      <c r="LP180" s="200"/>
      <c r="LQ180" s="200"/>
      <c r="LR180" s="200"/>
      <c r="LS180" s="200"/>
      <c r="LT180" s="200"/>
      <c r="LU180" s="200"/>
      <c r="LV180" s="200"/>
      <c r="LW180" s="200"/>
      <c r="LX180" s="200"/>
      <c r="LY180" s="200"/>
      <c r="LZ180" s="200"/>
      <c r="MA180" s="200"/>
      <c r="MB180" s="200"/>
      <c r="MC180" s="200"/>
      <c r="MD180" s="200"/>
      <c r="ME180" s="200"/>
      <c r="MF180" s="200"/>
      <c r="MG180" s="200"/>
      <c r="MH180" s="200"/>
      <c r="MI180" s="200"/>
      <c r="MJ180" s="200"/>
      <c r="MK180" s="200"/>
      <c r="ML180" s="200"/>
      <c r="MM180" s="200"/>
      <c r="MN180" s="200"/>
      <c r="MO180" s="200"/>
      <c r="MP180" s="200"/>
      <c r="MQ180" s="200"/>
      <c r="MR180" s="200"/>
      <c r="MS180" s="200"/>
      <c r="MT180" s="200"/>
      <c r="MU180" s="200"/>
      <c r="MV180" s="200"/>
      <c r="MW180" s="200"/>
      <c r="MX180" s="200"/>
      <c r="MY180" s="200"/>
      <c r="MZ180" s="200"/>
      <c r="NA180" s="200"/>
      <c r="NB180" s="200"/>
      <c r="NC180" s="200"/>
      <c r="ND180" s="200"/>
      <c r="NE180" s="200"/>
      <c r="NF180" s="200"/>
      <c r="NG180" s="200"/>
      <c r="NH180" s="200"/>
      <c r="NI180" s="200"/>
      <c r="NJ180" s="200"/>
      <c r="NK180" s="200"/>
      <c r="NL180" s="200"/>
      <c r="NM180" s="200"/>
      <c r="NN180" s="200"/>
      <c r="NO180" s="200"/>
      <c r="NP180" s="200"/>
      <c r="NQ180" s="200"/>
      <c r="NR180" s="200"/>
      <c r="NS180" s="200"/>
      <c r="NT180" s="200"/>
      <c r="NU180" s="200"/>
      <c r="NV180" s="200"/>
      <c r="NW180" s="200"/>
      <c r="NX180" s="200"/>
      <c r="NY180" s="200"/>
      <c r="NZ180" s="200"/>
      <c r="OA180" s="200"/>
      <c r="OB180" s="200"/>
      <c r="OC180" s="200"/>
      <c r="OD180" s="200"/>
      <c r="OE180" s="200"/>
      <c r="OF180" s="200"/>
      <c r="OG180" s="200"/>
      <c r="OH180" s="200"/>
      <c r="OI180" s="200"/>
      <c r="OJ180" s="200"/>
      <c r="OK180" s="200"/>
      <c r="OL180" s="200"/>
      <c r="OM180" s="200"/>
      <c r="ON180" s="200"/>
      <c r="OO180" s="200"/>
      <c r="OP180" s="200"/>
      <c r="OQ180" s="200"/>
      <c r="OR180" s="200"/>
      <c r="OS180" s="200"/>
      <c r="OT180" s="200"/>
      <c r="OU180" s="200"/>
      <c r="OV180" s="200"/>
      <c r="OW180" s="200"/>
      <c r="OX180" s="200"/>
      <c r="OY180" s="200"/>
      <c r="OZ180" s="200"/>
      <c r="PA180" s="200"/>
      <c r="PB180" s="200"/>
      <c r="PC180" s="200"/>
      <c r="PD180" s="200"/>
      <c r="PE180" s="200"/>
      <c r="PF180" s="200"/>
      <c r="PG180" s="202"/>
    </row>
    <row r="181" ht="15.75" customHeight="1">
      <c r="B181" s="203">
        <f t="shared" si="4"/>
        <v>163</v>
      </c>
      <c r="C181" s="204" t="str">
        <f t="shared" si="5"/>
        <v/>
      </c>
      <c r="D181" s="217"/>
      <c r="E181" s="206"/>
      <c r="F181" s="217"/>
      <c r="G181" s="218"/>
      <c r="H181" s="225"/>
      <c r="I181" s="210" t="str">
        <f>IF(ISBLANK(H181),"",
IF(EXACT($J$15,"x"),
WORKDAY(G181,H181-1,Feiertage!$B$6:$B$23),G181+H181-1))</f>
        <v/>
      </c>
      <c r="J181" s="220"/>
      <c r="K181" s="221"/>
      <c r="L181" s="222"/>
      <c r="M181" s="223"/>
      <c r="N181" s="223"/>
      <c r="O181" s="223"/>
      <c r="P181" s="197" t="str">
        <f>IF(ISBLANK(O181),"",
VLOOKUP(O181,Ressourcen!$C$8:$I$25,6,FALSE)-VLOOKUP(O181,Ressourcen!$C$8:$I$25,7,FALSE))</f>
        <v/>
      </c>
      <c r="Q181" s="224"/>
      <c r="R181" s="199"/>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200"/>
      <c r="CC181" s="200"/>
      <c r="CD181" s="200"/>
      <c r="CE181" s="200"/>
      <c r="CF181" s="200"/>
      <c r="CG181" s="200"/>
      <c r="CH181" s="200"/>
      <c r="CI181" s="200"/>
      <c r="CJ181" s="200"/>
      <c r="CK181" s="200"/>
      <c r="CL181" s="200"/>
      <c r="CM181" s="200"/>
      <c r="CN181" s="200"/>
      <c r="CO181" s="200"/>
      <c r="CP181" s="200"/>
      <c r="CQ181" s="200"/>
      <c r="CR181" s="200"/>
      <c r="CS181" s="200"/>
      <c r="CT181" s="200"/>
      <c r="CU181" s="200"/>
      <c r="CV181" s="200"/>
      <c r="CW181" s="200"/>
      <c r="CX181" s="200"/>
      <c r="CY181" s="200"/>
      <c r="CZ181" s="200"/>
      <c r="DA181" s="200"/>
      <c r="DB181" s="200"/>
      <c r="DC181" s="200"/>
      <c r="DD181" s="200"/>
      <c r="DE181" s="200"/>
      <c r="DF181" s="200"/>
      <c r="DG181" s="200"/>
      <c r="DH181" s="200"/>
      <c r="DI181" s="200"/>
      <c r="DJ181" s="200"/>
      <c r="DK181" s="200"/>
      <c r="DL181" s="200"/>
      <c r="DM181" s="200"/>
      <c r="DN181" s="200"/>
      <c r="DO181" s="200"/>
      <c r="DP181" s="200"/>
      <c r="DQ181" s="200"/>
      <c r="DR181" s="200"/>
      <c r="DS181" s="200"/>
      <c r="DT181" s="200"/>
      <c r="DU181" s="200"/>
      <c r="DV181" s="200"/>
      <c r="DW181" s="200"/>
      <c r="DX181" s="200"/>
      <c r="DY181" s="200"/>
      <c r="DZ181" s="200"/>
      <c r="EA181" s="200"/>
      <c r="EB181" s="200"/>
      <c r="EC181" s="200"/>
      <c r="ED181" s="200"/>
      <c r="EE181" s="200"/>
      <c r="EF181" s="200"/>
      <c r="EG181" s="200"/>
      <c r="EH181" s="200"/>
      <c r="EI181" s="200"/>
      <c r="EJ181" s="200"/>
      <c r="EK181" s="200"/>
      <c r="EL181" s="200"/>
      <c r="EM181" s="200"/>
      <c r="EN181" s="200"/>
      <c r="EO181" s="200"/>
      <c r="EP181" s="200"/>
      <c r="EQ181" s="200"/>
      <c r="ER181" s="200"/>
      <c r="ES181" s="200"/>
      <c r="ET181" s="200"/>
      <c r="EU181" s="200"/>
      <c r="EV181" s="200"/>
      <c r="EW181" s="200"/>
      <c r="EX181" s="200"/>
      <c r="EY181" s="200"/>
      <c r="EZ181" s="200"/>
      <c r="FA181" s="200"/>
      <c r="FB181" s="200"/>
      <c r="FC181" s="200"/>
      <c r="FD181" s="200"/>
      <c r="FE181" s="200"/>
      <c r="FF181" s="200"/>
      <c r="FG181" s="200"/>
      <c r="FH181" s="200"/>
      <c r="FI181" s="200"/>
      <c r="FJ181" s="200"/>
      <c r="FK181" s="200"/>
      <c r="FL181" s="200"/>
      <c r="FM181" s="200"/>
      <c r="FN181" s="200"/>
      <c r="FO181" s="200"/>
      <c r="FP181" s="200"/>
      <c r="FQ181" s="200"/>
      <c r="FR181" s="200"/>
      <c r="FS181" s="200"/>
      <c r="FT181" s="200"/>
      <c r="FU181" s="200"/>
      <c r="FV181" s="200"/>
      <c r="FW181" s="200"/>
      <c r="FX181" s="200"/>
      <c r="FY181" s="200"/>
      <c r="FZ181" s="200"/>
      <c r="GA181" s="200"/>
      <c r="GB181" s="200"/>
      <c r="GC181" s="200"/>
      <c r="GD181" s="200"/>
      <c r="GE181" s="200"/>
      <c r="GF181" s="200"/>
      <c r="GG181" s="200"/>
      <c r="GH181" s="200"/>
      <c r="GI181" s="200"/>
      <c r="GJ181" s="200"/>
      <c r="GK181" s="200"/>
      <c r="GL181" s="200"/>
      <c r="GM181" s="200"/>
      <c r="GN181" s="200"/>
      <c r="GO181" s="200"/>
      <c r="GP181" s="200"/>
      <c r="GQ181" s="200"/>
      <c r="GR181" s="200"/>
      <c r="GS181" s="200"/>
      <c r="GT181" s="200"/>
      <c r="GU181" s="200"/>
      <c r="GV181" s="200"/>
      <c r="GW181" s="200"/>
      <c r="GX181" s="200"/>
      <c r="GY181" s="200"/>
      <c r="GZ181" s="200"/>
      <c r="HA181" s="200"/>
      <c r="HB181" s="200"/>
      <c r="HC181" s="200"/>
      <c r="HD181" s="200"/>
      <c r="HE181" s="200"/>
      <c r="HF181" s="200"/>
      <c r="HG181" s="200"/>
      <c r="HH181" s="200"/>
      <c r="HI181" s="200"/>
      <c r="HJ181" s="200"/>
      <c r="HK181" s="200"/>
      <c r="HL181" s="200"/>
      <c r="HM181" s="200"/>
      <c r="HN181" s="200"/>
      <c r="HO181" s="200"/>
      <c r="HP181" s="200"/>
      <c r="HQ181" s="200"/>
      <c r="HR181" s="200"/>
      <c r="HS181" s="200"/>
      <c r="HT181" s="200"/>
      <c r="HU181" s="200"/>
      <c r="HV181" s="200"/>
      <c r="HW181" s="200"/>
      <c r="HX181" s="200"/>
      <c r="HY181" s="200"/>
      <c r="HZ181" s="200"/>
      <c r="IA181" s="200"/>
      <c r="IB181" s="200"/>
      <c r="IC181" s="200"/>
      <c r="ID181" s="200"/>
      <c r="IE181" s="200"/>
      <c r="IF181" s="200"/>
      <c r="IG181" s="200"/>
      <c r="IH181" s="200"/>
      <c r="II181" s="200"/>
      <c r="IJ181" s="200"/>
      <c r="IK181" s="200"/>
      <c r="IL181" s="200"/>
      <c r="IM181" s="200"/>
      <c r="IN181" s="200"/>
      <c r="IO181" s="200"/>
      <c r="IP181" s="200"/>
      <c r="IQ181" s="200"/>
      <c r="IR181" s="200"/>
      <c r="IS181" s="200"/>
      <c r="IT181" s="200"/>
      <c r="IU181" s="200"/>
      <c r="IV181" s="200"/>
      <c r="IW181" s="200"/>
      <c r="IX181" s="200"/>
      <c r="IY181" s="200"/>
      <c r="IZ181" s="200"/>
      <c r="JA181" s="200"/>
      <c r="JB181" s="200"/>
      <c r="JC181" s="200"/>
      <c r="JD181" s="200"/>
      <c r="JE181" s="200"/>
      <c r="JF181" s="200"/>
      <c r="JG181" s="200"/>
      <c r="JH181" s="200"/>
      <c r="JI181" s="200"/>
      <c r="JJ181" s="200"/>
      <c r="JK181" s="200"/>
      <c r="JL181" s="200"/>
      <c r="JM181" s="200"/>
      <c r="JN181" s="200"/>
      <c r="JO181" s="200"/>
      <c r="JP181" s="200"/>
      <c r="JQ181" s="200"/>
      <c r="JR181" s="200"/>
      <c r="JS181" s="200"/>
      <c r="JT181" s="200"/>
      <c r="JU181" s="200"/>
      <c r="JV181" s="200"/>
      <c r="JW181" s="200"/>
      <c r="JX181" s="200"/>
      <c r="JY181" s="200"/>
      <c r="JZ181" s="200"/>
      <c r="KA181" s="200"/>
      <c r="KB181" s="200"/>
      <c r="KC181" s="200"/>
      <c r="KD181" s="200"/>
      <c r="KE181" s="200"/>
      <c r="KF181" s="200"/>
      <c r="KG181" s="200"/>
      <c r="KH181" s="200"/>
      <c r="KI181" s="200"/>
      <c r="KJ181" s="200"/>
      <c r="KK181" s="200"/>
      <c r="KL181" s="200"/>
      <c r="KM181" s="200"/>
      <c r="KN181" s="200"/>
      <c r="KO181" s="200"/>
      <c r="KP181" s="200"/>
      <c r="KQ181" s="200"/>
      <c r="KR181" s="200"/>
      <c r="KS181" s="200"/>
      <c r="KT181" s="200"/>
      <c r="KU181" s="200"/>
      <c r="KV181" s="200"/>
      <c r="KW181" s="200"/>
      <c r="KX181" s="200"/>
      <c r="KY181" s="200"/>
      <c r="KZ181" s="200"/>
      <c r="LA181" s="200"/>
      <c r="LB181" s="200"/>
      <c r="LC181" s="200"/>
      <c r="LD181" s="200"/>
      <c r="LE181" s="200"/>
      <c r="LF181" s="200"/>
      <c r="LG181" s="200"/>
      <c r="LH181" s="200"/>
      <c r="LI181" s="200"/>
      <c r="LJ181" s="200"/>
      <c r="LK181" s="200"/>
      <c r="LL181" s="200"/>
      <c r="LM181" s="200"/>
      <c r="LN181" s="200"/>
      <c r="LO181" s="200"/>
      <c r="LP181" s="200"/>
      <c r="LQ181" s="200"/>
      <c r="LR181" s="200"/>
      <c r="LS181" s="200"/>
      <c r="LT181" s="200"/>
      <c r="LU181" s="200"/>
      <c r="LV181" s="200"/>
      <c r="LW181" s="200"/>
      <c r="LX181" s="200"/>
      <c r="LY181" s="200"/>
      <c r="LZ181" s="200"/>
      <c r="MA181" s="200"/>
      <c r="MB181" s="200"/>
      <c r="MC181" s="200"/>
      <c r="MD181" s="200"/>
      <c r="ME181" s="200"/>
      <c r="MF181" s="200"/>
      <c r="MG181" s="200"/>
      <c r="MH181" s="200"/>
      <c r="MI181" s="200"/>
      <c r="MJ181" s="200"/>
      <c r="MK181" s="200"/>
      <c r="ML181" s="200"/>
      <c r="MM181" s="200"/>
      <c r="MN181" s="200"/>
      <c r="MO181" s="200"/>
      <c r="MP181" s="200"/>
      <c r="MQ181" s="200"/>
      <c r="MR181" s="200"/>
      <c r="MS181" s="200"/>
      <c r="MT181" s="200"/>
      <c r="MU181" s="200"/>
      <c r="MV181" s="200"/>
      <c r="MW181" s="200"/>
      <c r="MX181" s="200"/>
      <c r="MY181" s="200"/>
      <c r="MZ181" s="200"/>
      <c r="NA181" s="200"/>
      <c r="NB181" s="200"/>
      <c r="NC181" s="200"/>
      <c r="ND181" s="200"/>
      <c r="NE181" s="200"/>
      <c r="NF181" s="200"/>
      <c r="NG181" s="200"/>
      <c r="NH181" s="200"/>
      <c r="NI181" s="200"/>
      <c r="NJ181" s="200"/>
      <c r="NK181" s="200"/>
      <c r="NL181" s="200"/>
      <c r="NM181" s="200"/>
      <c r="NN181" s="200"/>
      <c r="NO181" s="200"/>
      <c r="NP181" s="200"/>
      <c r="NQ181" s="200"/>
      <c r="NR181" s="200"/>
      <c r="NS181" s="200"/>
      <c r="NT181" s="200"/>
      <c r="NU181" s="200"/>
      <c r="NV181" s="200"/>
      <c r="NW181" s="200"/>
      <c r="NX181" s="200"/>
      <c r="NY181" s="200"/>
      <c r="NZ181" s="200"/>
      <c r="OA181" s="200"/>
      <c r="OB181" s="200"/>
      <c r="OC181" s="200"/>
      <c r="OD181" s="200"/>
      <c r="OE181" s="200"/>
      <c r="OF181" s="200"/>
      <c r="OG181" s="200"/>
      <c r="OH181" s="200"/>
      <c r="OI181" s="200"/>
      <c r="OJ181" s="200"/>
      <c r="OK181" s="200"/>
      <c r="OL181" s="200"/>
      <c r="OM181" s="200"/>
      <c r="ON181" s="200"/>
      <c r="OO181" s="200"/>
      <c r="OP181" s="200"/>
      <c r="OQ181" s="200"/>
      <c r="OR181" s="200"/>
      <c r="OS181" s="200"/>
      <c r="OT181" s="200"/>
      <c r="OU181" s="200"/>
      <c r="OV181" s="200"/>
      <c r="OW181" s="200"/>
      <c r="OX181" s="200"/>
      <c r="OY181" s="200"/>
      <c r="OZ181" s="200"/>
      <c r="PA181" s="200"/>
      <c r="PB181" s="200"/>
      <c r="PC181" s="200"/>
      <c r="PD181" s="200"/>
      <c r="PE181" s="200"/>
      <c r="PF181" s="200"/>
      <c r="PG181" s="202"/>
    </row>
    <row r="182" ht="15.75" customHeight="1">
      <c r="B182" s="203">
        <f t="shared" si="4"/>
        <v>164</v>
      </c>
      <c r="C182" s="204" t="str">
        <f t="shared" si="5"/>
        <v/>
      </c>
      <c r="D182" s="217"/>
      <c r="E182" s="206"/>
      <c r="F182" s="207"/>
      <c r="G182" s="218"/>
      <c r="H182" s="225"/>
      <c r="I182" s="210" t="str">
        <f>IF(ISBLANK(H182),"",
IF(EXACT($J$15,"x"),
WORKDAY(G182,H182-1,Feiertage!$B$6:$B$23),G182+H182-1))</f>
        <v/>
      </c>
      <c r="J182" s="220"/>
      <c r="K182" s="221"/>
      <c r="L182" s="222"/>
      <c r="M182" s="223"/>
      <c r="N182" s="223"/>
      <c r="O182" s="223"/>
      <c r="P182" s="197" t="str">
        <f>IF(ISBLANK(O182),"",
VLOOKUP(O182,Ressourcen!$C$8:$I$25,6,FALSE)-VLOOKUP(O182,Ressourcen!$C$8:$I$25,7,FALSE))</f>
        <v/>
      </c>
      <c r="Q182" s="224"/>
      <c r="R182" s="199"/>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200"/>
      <c r="DL182" s="200"/>
      <c r="DM182" s="200"/>
      <c r="DN182" s="200"/>
      <c r="DO182" s="200"/>
      <c r="DP182" s="200"/>
      <c r="DQ182" s="200"/>
      <c r="DR182" s="200"/>
      <c r="DS182" s="200"/>
      <c r="DT182" s="200"/>
      <c r="DU182" s="200"/>
      <c r="DV182" s="200"/>
      <c r="DW182" s="20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c r="ET182" s="200"/>
      <c r="EU182" s="200"/>
      <c r="EV182" s="200"/>
      <c r="EW182" s="200"/>
      <c r="EX182" s="200"/>
      <c r="EY182" s="200"/>
      <c r="EZ182" s="200"/>
      <c r="FA182" s="200"/>
      <c r="FB182" s="200"/>
      <c r="FC182" s="200"/>
      <c r="FD182" s="200"/>
      <c r="FE182" s="200"/>
      <c r="FF182" s="200"/>
      <c r="FG182" s="200"/>
      <c r="FH182" s="200"/>
      <c r="FI182" s="200"/>
      <c r="FJ182" s="200"/>
      <c r="FK182" s="200"/>
      <c r="FL182" s="200"/>
      <c r="FM182" s="200"/>
      <c r="FN182" s="200"/>
      <c r="FO182" s="200"/>
      <c r="FP182" s="200"/>
      <c r="FQ182" s="200"/>
      <c r="FR182" s="200"/>
      <c r="FS182" s="200"/>
      <c r="FT182" s="200"/>
      <c r="FU182" s="200"/>
      <c r="FV182" s="200"/>
      <c r="FW182" s="200"/>
      <c r="FX182" s="200"/>
      <c r="FY182" s="200"/>
      <c r="FZ182" s="200"/>
      <c r="GA182" s="200"/>
      <c r="GB182" s="200"/>
      <c r="GC182" s="200"/>
      <c r="GD182" s="200"/>
      <c r="GE182" s="200"/>
      <c r="GF182" s="200"/>
      <c r="GG182" s="200"/>
      <c r="GH182" s="200"/>
      <c r="GI182" s="200"/>
      <c r="GJ182" s="200"/>
      <c r="GK182" s="200"/>
      <c r="GL182" s="200"/>
      <c r="GM182" s="200"/>
      <c r="GN182" s="200"/>
      <c r="GO182" s="200"/>
      <c r="GP182" s="200"/>
      <c r="GQ182" s="200"/>
      <c r="GR182" s="200"/>
      <c r="GS182" s="200"/>
      <c r="GT182" s="200"/>
      <c r="GU182" s="200"/>
      <c r="GV182" s="200"/>
      <c r="GW182" s="200"/>
      <c r="GX182" s="200"/>
      <c r="GY182" s="200"/>
      <c r="GZ182" s="200"/>
      <c r="HA182" s="200"/>
      <c r="HB182" s="200"/>
      <c r="HC182" s="200"/>
      <c r="HD182" s="200"/>
      <c r="HE182" s="200"/>
      <c r="HF182" s="200"/>
      <c r="HG182" s="200"/>
      <c r="HH182" s="200"/>
      <c r="HI182" s="200"/>
      <c r="HJ182" s="200"/>
      <c r="HK182" s="200"/>
      <c r="HL182" s="200"/>
      <c r="HM182" s="200"/>
      <c r="HN182" s="200"/>
      <c r="HO182" s="200"/>
      <c r="HP182" s="200"/>
      <c r="HQ182" s="200"/>
      <c r="HR182" s="200"/>
      <c r="HS182" s="200"/>
      <c r="HT182" s="200"/>
      <c r="HU182" s="200"/>
      <c r="HV182" s="200"/>
      <c r="HW182" s="200"/>
      <c r="HX182" s="200"/>
      <c r="HY182" s="200"/>
      <c r="HZ182" s="200"/>
      <c r="IA182" s="200"/>
      <c r="IB182" s="200"/>
      <c r="IC182" s="200"/>
      <c r="ID182" s="200"/>
      <c r="IE182" s="200"/>
      <c r="IF182" s="200"/>
      <c r="IG182" s="200"/>
      <c r="IH182" s="200"/>
      <c r="II182" s="200"/>
      <c r="IJ182" s="200"/>
      <c r="IK182" s="200"/>
      <c r="IL182" s="200"/>
      <c r="IM182" s="200"/>
      <c r="IN182" s="200"/>
      <c r="IO182" s="200"/>
      <c r="IP182" s="200"/>
      <c r="IQ182" s="200"/>
      <c r="IR182" s="200"/>
      <c r="IS182" s="200"/>
      <c r="IT182" s="200"/>
      <c r="IU182" s="200"/>
      <c r="IV182" s="200"/>
      <c r="IW182" s="200"/>
      <c r="IX182" s="200"/>
      <c r="IY182" s="200"/>
      <c r="IZ182" s="200"/>
      <c r="JA182" s="200"/>
      <c r="JB182" s="200"/>
      <c r="JC182" s="200"/>
      <c r="JD182" s="200"/>
      <c r="JE182" s="200"/>
      <c r="JF182" s="200"/>
      <c r="JG182" s="200"/>
      <c r="JH182" s="200"/>
      <c r="JI182" s="200"/>
      <c r="JJ182" s="200"/>
      <c r="JK182" s="200"/>
      <c r="JL182" s="200"/>
      <c r="JM182" s="200"/>
      <c r="JN182" s="200"/>
      <c r="JO182" s="200"/>
      <c r="JP182" s="200"/>
      <c r="JQ182" s="200"/>
      <c r="JR182" s="200"/>
      <c r="JS182" s="200"/>
      <c r="JT182" s="200"/>
      <c r="JU182" s="200"/>
      <c r="JV182" s="200"/>
      <c r="JW182" s="200"/>
      <c r="JX182" s="200"/>
      <c r="JY182" s="200"/>
      <c r="JZ182" s="200"/>
      <c r="KA182" s="200"/>
      <c r="KB182" s="200"/>
      <c r="KC182" s="200"/>
      <c r="KD182" s="200"/>
      <c r="KE182" s="200"/>
      <c r="KF182" s="200"/>
      <c r="KG182" s="200"/>
      <c r="KH182" s="200"/>
      <c r="KI182" s="200"/>
      <c r="KJ182" s="200"/>
      <c r="KK182" s="200"/>
      <c r="KL182" s="200"/>
      <c r="KM182" s="200"/>
      <c r="KN182" s="200"/>
      <c r="KO182" s="200"/>
      <c r="KP182" s="200"/>
      <c r="KQ182" s="200"/>
      <c r="KR182" s="200"/>
      <c r="KS182" s="200"/>
      <c r="KT182" s="200"/>
      <c r="KU182" s="200"/>
      <c r="KV182" s="200"/>
      <c r="KW182" s="200"/>
      <c r="KX182" s="200"/>
      <c r="KY182" s="200"/>
      <c r="KZ182" s="200"/>
      <c r="LA182" s="200"/>
      <c r="LB182" s="200"/>
      <c r="LC182" s="200"/>
      <c r="LD182" s="200"/>
      <c r="LE182" s="200"/>
      <c r="LF182" s="200"/>
      <c r="LG182" s="200"/>
      <c r="LH182" s="200"/>
      <c r="LI182" s="200"/>
      <c r="LJ182" s="200"/>
      <c r="LK182" s="200"/>
      <c r="LL182" s="200"/>
      <c r="LM182" s="200"/>
      <c r="LN182" s="200"/>
      <c r="LO182" s="200"/>
      <c r="LP182" s="200"/>
      <c r="LQ182" s="200"/>
      <c r="LR182" s="200"/>
      <c r="LS182" s="200"/>
      <c r="LT182" s="200"/>
      <c r="LU182" s="200"/>
      <c r="LV182" s="200"/>
      <c r="LW182" s="200"/>
      <c r="LX182" s="200"/>
      <c r="LY182" s="200"/>
      <c r="LZ182" s="200"/>
      <c r="MA182" s="200"/>
      <c r="MB182" s="200"/>
      <c r="MC182" s="200"/>
      <c r="MD182" s="200"/>
      <c r="ME182" s="200"/>
      <c r="MF182" s="200"/>
      <c r="MG182" s="200"/>
      <c r="MH182" s="200"/>
      <c r="MI182" s="200"/>
      <c r="MJ182" s="200"/>
      <c r="MK182" s="200"/>
      <c r="ML182" s="200"/>
      <c r="MM182" s="200"/>
      <c r="MN182" s="200"/>
      <c r="MO182" s="200"/>
      <c r="MP182" s="200"/>
      <c r="MQ182" s="200"/>
      <c r="MR182" s="200"/>
      <c r="MS182" s="200"/>
      <c r="MT182" s="200"/>
      <c r="MU182" s="200"/>
      <c r="MV182" s="200"/>
      <c r="MW182" s="200"/>
      <c r="MX182" s="200"/>
      <c r="MY182" s="200"/>
      <c r="MZ182" s="200"/>
      <c r="NA182" s="200"/>
      <c r="NB182" s="200"/>
      <c r="NC182" s="200"/>
      <c r="ND182" s="200"/>
      <c r="NE182" s="200"/>
      <c r="NF182" s="200"/>
      <c r="NG182" s="200"/>
      <c r="NH182" s="200"/>
      <c r="NI182" s="200"/>
      <c r="NJ182" s="200"/>
      <c r="NK182" s="200"/>
      <c r="NL182" s="200"/>
      <c r="NM182" s="200"/>
      <c r="NN182" s="200"/>
      <c r="NO182" s="200"/>
      <c r="NP182" s="200"/>
      <c r="NQ182" s="200"/>
      <c r="NR182" s="200"/>
      <c r="NS182" s="200"/>
      <c r="NT182" s="200"/>
      <c r="NU182" s="200"/>
      <c r="NV182" s="200"/>
      <c r="NW182" s="200"/>
      <c r="NX182" s="200"/>
      <c r="NY182" s="200"/>
      <c r="NZ182" s="200"/>
      <c r="OA182" s="200"/>
      <c r="OB182" s="200"/>
      <c r="OC182" s="200"/>
      <c r="OD182" s="200"/>
      <c r="OE182" s="200"/>
      <c r="OF182" s="200"/>
      <c r="OG182" s="200"/>
      <c r="OH182" s="200"/>
      <c r="OI182" s="200"/>
      <c r="OJ182" s="200"/>
      <c r="OK182" s="200"/>
      <c r="OL182" s="200"/>
      <c r="OM182" s="200"/>
      <c r="ON182" s="200"/>
      <c r="OO182" s="200"/>
      <c r="OP182" s="200"/>
      <c r="OQ182" s="200"/>
      <c r="OR182" s="200"/>
      <c r="OS182" s="200"/>
      <c r="OT182" s="200"/>
      <c r="OU182" s="200"/>
      <c r="OV182" s="200"/>
      <c r="OW182" s="200"/>
      <c r="OX182" s="200"/>
      <c r="OY182" s="200"/>
      <c r="OZ182" s="200"/>
      <c r="PA182" s="200"/>
      <c r="PB182" s="200"/>
      <c r="PC182" s="200"/>
      <c r="PD182" s="200"/>
      <c r="PE182" s="200"/>
      <c r="PF182" s="200"/>
      <c r="PG182" s="202"/>
    </row>
    <row r="183" ht="15.75" customHeight="1">
      <c r="B183" s="203">
        <f t="shared" si="4"/>
        <v>165</v>
      </c>
      <c r="C183" s="204" t="str">
        <f t="shared" si="5"/>
        <v/>
      </c>
      <c r="D183" s="217"/>
      <c r="E183" s="206"/>
      <c r="F183" s="217"/>
      <c r="G183" s="218"/>
      <c r="H183" s="225"/>
      <c r="I183" s="210" t="str">
        <f>IF(ISBLANK(H183),"",
IF(EXACT($J$15,"x"),
WORKDAY(G183,H183-1,Feiertage!$B$6:$B$23),G183+H183-1))</f>
        <v/>
      </c>
      <c r="J183" s="220"/>
      <c r="K183" s="221"/>
      <c r="L183" s="222"/>
      <c r="M183" s="223"/>
      <c r="N183" s="223"/>
      <c r="O183" s="223"/>
      <c r="P183" s="197" t="str">
        <f>IF(ISBLANK(O183),"",
VLOOKUP(O183,Ressourcen!$C$8:$I$25,6,FALSE)-VLOOKUP(O183,Ressourcen!$C$8:$I$25,7,FALSE))</f>
        <v/>
      </c>
      <c r="Q183" s="224"/>
      <c r="R183" s="199"/>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0"/>
      <c r="CC183" s="200"/>
      <c r="CD183" s="200"/>
      <c r="CE183" s="200"/>
      <c r="CF183" s="200"/>
      <c r="CG183" s="200"/>
      <c r="CH183" s="200"/>
      <c r="CI183" s="200"/>
      <c r="CJ183" s="200"/>
      <c r="CK183" s="200"/>
      <c r="CL183" s="200"/>
      <c r="CM183" s="200"/>
      <c r="CN183" s="200"/>
      <c r="CO183" s="200"/>
      <c r="CP183" s="200"/>
      <c r="CQ183" s="200"/>
      <c r="CR183" s="200"/>
      <c r="CS183" s="200"/>
      <c r="CT183" s="200"/>
      <c r="CU183" s="200"/>
      <c r="CV183" s="200"/>
      <c r="CW183" s="200"/>
      <c r="CX183" s="200"/>
      <c r="CY183" s="200"/>
      <c r="CZ183" s="200"/>
      <c r="DA183" s="200"/>
      <c r="DB183" s="200"/>
      <c r="DC183" s="200"/>
      <c r="DD183" s="200"/>
      <c r="DE183" s="200"/>
      <c r="DF183" s="200"/>
      <c r="DG183" s="200"/>
      <c r="DH183" s="200"/>
      <c r="DI183" s="200"/>
      <c r="DJ183" s="200"/>
      <c r="DK183" s="200"/>
      <c r="DL183" s="200"/>
      <c r="DM183" s="200"/>
      <c r="DN183" s="200"/>
      <c r="DO183" s="200"/>
      <c r="DP183" s="200"/>
      <c r="DQ183" s="200"/>
      <c r="DR183" s="200"/>
      <c r="DS183" s="200"/>
      <c r="DT183" s="200"/>
      <c r="DU183" s="200"/>
      <c r="DV183" s="200"/>
      <c r="DW183" s="200"/>
      <c r="DX183" s="200"/>
      <c r="DY183" s="200"/>
      <c r="DZ183" s="200"/>
      <c r="EA183" s="200"/>
      <c r="EB183" s="200"/>
      <c r="EC183" s="200"/>
      <c r="ED183" s="200"/>
      <c r="EE183" s="200"/>
      <c r="EF183" s="200"/>
      <c r="EG183" s="200"/>
      <c r="EH183" s="200"/>
      <c r="EI183" s="200"/>
      <c r="EJ183" s="200"/>
      <c r="EK183" s="200"/>
      <c r="EL183" s="200"/>
      <c r="EM183" s="200"/>
      <c r="EN183" s="200"/>
      <c r="EO183" s="200"/>
      <c r="EP183" s="200"/>
      <c r="EQ183" s="200"/>
      <c r="ER183" s="200"/>
      <c r="ES183" s="200"/>
      <c r="ET183" s="200"/>
      <c r="EU183" s="200"/>
      <c r="EV183" s="200"/>
      <c r="EW183" s="200"/>
      <c r="EX183" s="200"/>
      <c r="EY183" s="200"/>
      <c r="EZ183" s="200"/>
      <c r="FA183" s="200"/>
      <c r="FB183" s="200"/>
      <c r="FC183" s="200"/>
      <c r="FD183" s="200"/>
      <c r="FE183" s="200"/>
      <c r="FF183" s="200"/>
      <c r="FG183" s="200"/>
      <c r="FH183" s="200"/>
      <c r="FI183" s="200"/>
      <c r="FJ183" s="200"/>
      <c r="FK183" s="200"/>
      <c r="FL183" s="200"/>
      <c r="FM183" s="200"/>
      <c r="FN183" s="200"/>
      <c r="FO183" s="200"/>
      <c r="FP183" s="200"/>
      <c r="FQ183" s="200"/>
      <c r="FR183" s="200"/>
      <c r="FS183" s="200"/>
      <c r="FT183" s="200"/>
      <c r="FU183" s="200"/>
      <c r="FV183" s="200"/>
      <c r="FW183" s="200"/>
      <c r="FX183" s="200"/>
      <c r="FY183" s="200"/>
      <c r="FZ183" s="200"/>
      <c r="GA183" s="200"/>
      <c r="GB183" s="200"/>
      <c r="GC183" s="200"/>
      <c r="GD183" s="200"/>
      <c r="GE183" s="200"/>
      <c r="GF183" s="200"/>
      <c r="GG183" s="200"/>
      <c r="GH183" s="200"/>
      <c r="GI183" s="200"/>
      <c r="GJ183" s="200"/>
      <c r="GK183" s="200"/>
      <c r="GL183" s="200"/>
      <c r="GM183" s="200"/>
      <c r="GN183" s="200"/>
      <c r="GO183" s="200"/>
      <c r="GP183" s="200"/>
      <c r="GQ183" s="200"/>
      <c r="GR183" s="200"/>
      <c r="GS183" s="200"/>
      <c r="GT183" s="200"/>
      <c r="GU183" s="200"/>
      <c r="GV183" s="200"/>
      <c r="GW183" s="200"/>
      <c r="GX183" s="200"/>
      <c r="GY183" s="200"/>
      <c r="GZ183" s="200"/>
      <c r="HA183" s="200"/>
      <c r="HB183" s="200"/>
      <c r="HC183" s="200"/>
      <c r="HD183" s="200"/>
      <c r="HE183" s="200"/>
      <c r="HF183" s="200"/>
      <c r="HG183" s="200"/>
      <c r="HH183" s="200"/>
      <c r="HI183" s="200"/>
      <c r="HJ183" s="200"/>
      <c r="HK183" s="200"/>
      <c r="HL183" s="200"/>
      <c r="HM183" s="200"/>
      <c r="HN183" s="200"/>
      <c r="HO183" s="200"/>
      <c r="HP183" s="200"/>
      <c r="HQ183" s="200"/>
      <c r="HR183" s="200"/>
      <c r="HS183" s="200"/>
      <c r="HT183" s="200"/>
      <c r="HU183" s="200"/>
      <c r="HV183" s="200"/>
      <c r="HW183" s="200"/>
      <c r="HX183" s="200"/>
      <c r="HY183" s="200"/>
      <c r="HZ183" s="200"/>
      <c r="IA183" s="200"/>
      <c r="IB183" s="200"/>
      <c r="IC183" s="200"/>
      <c r="ID183" s="200"/>
      <c r="IE183" s="200"/>
      <c r="IF183" s="200"/>
      <c r="IG183" s="200"/>
      <c r="IH183" s="200"/>
      <c r="II183" s="200"/>
      <c r="IJ183" s="200"/>
      <c r="IK183" s="200"/>
      <c r="IL183" s="200"/>
      <c r="IM183" s="200"/>
      <c r="IN183" s="200"/>
      <c r="IO183" s="200"/>
      <c r="IP183" s="200"/>
      <c r="IQ183" s="200"/>
      <c r="IR183" s="200"/>
      <c r="IS183" s="200"/>
      <c r="IT183" s="200"/>
      <c r="IU183" s="200"/>
      <c r="IV183" s="200"/>
      <c r="IW183" s="200"/>
      <c r="IX183" s="200"/>
      <c r="IY183" s="200"/>
      <c r="IZ183" s="200"/>
      <c r="JA183" s="200"/>
      <c r="JB183" s="200"/>
      <c r="JC183" s="200"/>
      <c r="JD183" s="200"/>
      <c r="JE183" s="200"/>
      <c r="JF183" s="200"/>
      <c r="JG183" s="200"/>
      <c r="JH183" s="200"/>
      <c r="JI183" s="200"/>
      <c r="JJ183" s="200"/>
      <c r="JK183" s="200"/>
      <c r="JL183" s="200"/>
      <c r="JM183" s="200"/>
      <c r="JN183" s="200"/>
      <c r="JO183" s="200"/>
      <c r="JP183" s="200"/>
      <c r="JQ183" s="200"/>
      <c r="JR183" s="200"/>
      <c r="JS183" s="200"/>
      <c r="JT183" s="200"/>
      <c r="JU183" s="200"/>
      <c r="JV183" s="200"/>
      <c r="JW183" s="200"/>
      <c r="JX183" s="200"/>
      <c r="JY183" s="200"/>
      <c r="JZ183" s="200"/>
      <c r="KA183" s="200"/>
      <c r="KB183" s="200"/>
      <c r="KC183" s="200"/>
      <c r="KD183" s="200"/>
      <c r="KE183" s="200"/>
      <c r="KF183" s="200"/>
      <c r="KG183" s="200"/>
      <c r="KH183" s="200"/>
      <c r="KI183" s="200"/>
      <c r="KJ183" s="200"/>
      <c r="KK183" s="200"/>
      <c r="KL183" s="200"/>
      <c r="KM183" s="200"/>
      <c r="KN183" s="200"/>
      <c r="KO183" s="200"/>
      <c r="KP183" s="200"/>
      <c r="KQ183" s="200"/>
      <c r="KR183" s="200"/>
      <c r="KS183" s="200"/>
      <c r="KT183" s="200"/>
      <c r="KU183" s="200"/>
      <c r="KV183" s="200"/>
      <c r="KW183" s="200"/>
      <c r="KX183" s="200"/>
      <c r="KY183" s="200"/>
      <c r="KZ183" s="200"/>
      <c r="LA183" s="200"/>
      <c r="LB183" s="200"/>
      <c r="LC183" s="200"/>
      <c r="LD183" s="200"/>
      <c r="LE183" s="200"/>
      <c r="LF183" s="200"/>
      <c r="LG183" s="200"/>
      <c r="LH183" s="200"/>
      <c r="LI183" s="200"/>
      <c r="LJ183" s="200"/>
      <c r="LK183" s="200"/>
      <c r="LL183" s="200"/>
      <c r="LM183" s="200"/>
      <c r="LN183" s="200"/>
      <c r="LO183" s="200"/>
      <c r="LP183" s="200"/>
      <c r="LQ183" s="200"/>
      <c r="LR183" s="200"/>
      <c r="LS183" s="200"/>
      <c r="LT183" s="200"/>
      <c r="LU183" s="200"/>
      <c r="LV183" s="200"/>
      <c r="LW183" s="200"/>
      <c r="LX183" s="200"/>
      <c r="LY183" s="200"/>
      <c r="LZ183" s="200"/>
      <c r="MA183" s="200"/>
      <c r="MB183" s="200"/>
      <c r="MC183" s="200"/>
      <c r="MD183" s="200"/>
      <c r="ME183" s="200"/>
      <c r="MF183" s="200"/>
      <c r="MG183" s="200"/>
      <c r="MH183" s="200"/>
      <c r="MI183" s="200"/>
      <c r="MJ183" s="200"/>
      <c r="MK183" s="200"/>
      <c r="ML183" s="200"/>
      <c r="MM183" s="200"/>
      <c r="MN183" s="200"/>
      <c r="MO183" s="200"/>
      <c r="MP183" s="200"/>
      <c r="MQ183" s="200"/>
      <c r="MR183" s="200"/>
      <c r="MS183" s="200"/>
      <c r="MT183" s="200"/>
      <c r="MU183" s="200"/>
      <c r="MV183" s="200"/>
      <c r="MW183" s="200"/>
      <c r="MX183" s="200"/>
      <c r="MY183" s="200"/>
      <c r="MZ183" s="200"/>
      <c r="NA183" s="200"/>
      <c r="NB183" s="200"/>
      <c r="NC183" s="200"/>
      <c r="ND183" s="200"/>
      <c r="NE183" s="200"/>
      <c r="NF183" s="200"/>
      <c r="NG183" s="200"/>
      <c r="NH183" s="200"/>
      <c r="NI183" s="200"/>
      <c r="NJ183" s="200"/>
      <c r="NK183" s="200"/>
      <c r="NL183" s="200"/>
      <c r="NM183" s="200"/>
      <c r="NN183" s="200"/>
      <c r="NO183" s="200"/>
      <c r="NP183" s="200"/>
      <c r="NQ183" s="200"/>
      <c r="NR183" s="200"/>
      <c r="NS183" s="200"/>
      <c r="NT183" s="200"/>
      <c r="NU183" s="200"/>
      <c r="NV183" s="200"/>
      <c r="NW183" s="200"/>
      <c r="NX183" s="200"/>
      <c r="NY183" s="200"/>
      <c r="NZ183" s="200"/>
      <c r="OA183" s="200"/>
      <c r="OB183" s="200"/>
      <c r="OC183" s="200"/>
      <c r="OD183" s="200"/>
      <c r="OE183" s="200"/>
      <c r="OF183" s="200"/>
      <c r="OG183" s="200"/>
      <c r="OH183" s="200"/>
      <c r="OI183" s="200"/>
      <c r="OJ183" s="200"/>
      <c r="OK183" s="200"/>
      <c r="OL183" s="200"/>
      <c r="OM183" s="200"/>
      <c r="ON183" s="200"/>
      <c r="OO183" s="200"/>
      <c r="OP183" s="200"/>
      <c r="OQ183" s="200"/>
      <c r="OR183" s="200"/>
      <c r="OS183" s="200"/>
      <c r="OT183" s="200"/>
      <c r="OU183" s="200"/>
      <c r="OV183" s="200"/>
      <c r="OW183" s="200"/>
      <c r="OX183" s="200"/>
      <c r="OY183" s="200"/>
      <c r="OZ183" s="200"/>
      <c r="PA183" s="200"/>
      <c r="PB183" s="200"/>
      <c r="PC183" s="200"/>
      <c r="PD183" s="200"/>
      <c r="PE183" s="200"/>
      <c r="PF183" s="200"/>
      <c r="PG183" s="202"/>
    </row>
    <row r="184" ht="15.75" customHeight="1">
      <c r="B184" s="203">
        <f t="shared" si="4"/>
        <v>166</v>
      </c>
      <c r="C184" s="204" t="str">
        <f t="shared" si="5"/>
        <v/>
      </c>
      <c r="D184" s="217"/>
      <c r="E184" s="206"/>
      <c r="F184" s="207"/>
      <c r="G184" s="218"/>
      <c r="H184" s="225"/>
      <c r="I184" s="210" t="str">
        <f>IF(ISBLANK(H184),"",
IF(EXACT($J$15,"x"),
WORKDAY(G184,H184-1,Feiertage!$B$6:$B$23),G184+H184-1))</f>
        <v/>
      </c>
      <c r="J184" s="220"/>
      <c r="K184" s="221"/>
      <c r="L184" s="222"/>
      <c r="M184" s="223"/>
      <c r="N184" s="223"/>
      <c r="O184" s="223"/>
      <c r="P184" s="197" t="str">
        <f>IF(ISBLANK(O184),"",
VLOOKUP(O184,Ressourcen!$C$8:$I$25,6,FALSE)-VLOOKUP(O184,Ressourcen!$C$8:$I$25,7,FALSE))</f>
        <v/>
      </c>
      <c r="Q184" s="224"/>
      <c r="R184" s="199"/>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c r="FN184" s="200"/>
      <c r="FO184" s="200"/>
      <c r="FP184" s="200"/>
      <c r="FQ184" s="200"/>
      <c r="FR184" s="200"/>
      <c r="FS184" s="200"/>
      <c r="FT184" s="200"/>
      <c r="FU184" s="200"/>
      <c r="FV184" s="200"/>
      <c r="FW184" s="200"/>
      <c r="FX184" s="200"/>
      <c r="FY184" s="200"/>
      <c r="FZ184" s="200"/>
      <c r="GA184" s="200"/>
      <c r="GB184" s="200"/>
      <c r="GC184" s="200"/>
      <c r="GD184" s="200"/>
      <c r="GE184" s="200"/>
      <c r="GF184" s="200"/>
      <c r="GG184" s="200"/>
      <c r="GH184" s="200"/>
      <c r="GI184" s="200"/>
      <c r="GJ184" s="200"/>
      <c r="GK184" s="200"/>
      <c r="GL184" s="200"/>
      <c r="GM184" s="200"/>
      <c r="GN184" s="200"/>
      <c r="GO184" s="200"/>
      <c r="GP184" s="200"/>
      <c r="GQ184" s="200"/>
      <c r="GR184" s="200"/>
      <c r="GS184" s="200"/>
      <c r="GT184" s="200"/>
      <c r="GU184" s="200"/>
      <c r="GV184" s="200"/>
      <c r="GW184" s="200"/>
      <c r="GX184" s="200"/>
      <c r="GY184" s="200"/>
      <c r="GZ184" s="200"/>
      <c r="HA184" s="200"/>
      <c r="HB184" s="200"/>
      <c r="HC184" s="200"/>
      <c r="HD184" s="200"/>
      <c r="HE184" s="200"/>
      <c r="HF184" s="200"/>
      <c r="HG184" s="200"/>
      <c r="HH184" s="200"/>
      <c r="HI184" s="200"/>
      <c r="HJ184" s="200"/>
      <c r="HK184" s="200"/>
      <c r="HL184" s="200"/>
      <c r="HM184" s="200"/>
      <c r="HN184" s="200"/>
      <c r="HO184" s="200"/>
      <c r="HP184" s="200"/>
      <c r="HQ184" s="200"/>
      <c r="HR184" s="200"/>
      <c r="HS184" s="200"/>
      <c r="HT184" s="200"/>
      <c r="HU184" s="200"/>
      <c r="HV184" s="200"/>
      <c r="HW184" s="200"/>
      <c r="HX184" s="200"/>
      <c r="HY184" s="200"/>
      <c r="HZ184" s="200"/>
      <c r="IA184" s="200"/>
      <c r="IB184" s="200"/>
      <c r="IC184" s="200"/>
      <c r="ID184" s="200"/>
      <c r="IE184" s="200"/>
      <c r="IF184" s="200"/>
      <c r="IG184" s="200"/>
      <c r="IH184" s="200"/>
      <c r="II184" s="200"/>
      <c r="IJ184" s="200"/>
      <c r="IK184" s="200"/>
      <c r="IL184" s="200"/>
      <c r="IM184" s="200"/>
      <c r="IN184" s="200"/>
      <c r="IO184" s="200"/>
      <c r="IP184" s="200"/>
      <c r="IQ184" s="200"/>
      <c r="IR184" s="200"/>
      <c r="IS184" s="200"/>
      <c r="IT184" s="200"/>
      <c r="IU184" s="200"/>
      <c r="IV184" s="200"/>
      <c r="IW184" s="200"/>
      <c r="IX184" s="200"/>
      <c r="IY184" s="200"/>
      <c r="IZ184" s="200"/>
      <c r="JA184" s="200"/>
      <c r="JB184" s="200"/>
      <c r="JC184" s="200"/>
      <c r="JD184" s="200"/>
      <c r="JE184" s="200"/>
      <c r="JF184" s="200"/>
      <c r="JG184" s="200"/>
      <c r="JH184" s="200"/>
      <c r="JI184" s="200"/>
      <c r="JJ184" s="200"/>
      <c r="JK184" s="200"/>
      <c r="JL184" s="200"/>
      <c r="JM184" s="200"/>
      <c r="JN184" s="200"/>
      <c r="JO184" s="200"/>
      <c r="JP184" s="200"/>
      <c r="JQ184" s="200"/>
      <c r="JR184" s="200"/>
      <c r="JS184" s="200"/>
      <c r="JT184" s="200"/>
      <c r="JU184" s="200"/>
      <c r="JV184" s="200"/>
      <c r="JW184" s="200"/>
      <c r="JX184" s="200"/>
      <c r="JY184" s="200"/>
      <c r="JZ184" s="200"/>
      <c r="KA184" s="200"/>
      <c r="KB184" s="200"/>
      <c r="KC184" s="200"/>
      <c r="KD184" s="200"/>
      <c r="KE184" s="200"/>
      <c r="KF184" s="200"/>
      <c r="KG184" s="200"/>
      <c r="KH184" s="200"/>
      <c r="KI184" s="200"/>
      <c r="KJ184" s="200"/>
      <c r="KK184" s="200"/>
      <c r="KL184" s="200"/>
      <c r="KM184" s="200"/>
      <c r="KN184" s="200"/>
      <c r="KO184" s="200"/>
      <c r="KP184" s="200"/>
      <c r="KQ184" s="200"/>
      <c r="KR184" s="200"/>
      <c r="KS184" s="200"/>
      <c r="KT184" s="200"/>
      <c r="KU184" s="200"/>
      <c r="KV184" s="200"/>
      <c r="KW184" s="200"/>
      <c r="KX184" s="200"/>
      <c r="KY184" s="200"/>
      <c r="KZ184" s="200"/>
      <c r="LA184" s="200"/>
      <c r="LB184" s="200"/>
      <c r="LC184" s="200"/>
      <c r="LD184" s="200"/>
      <c r="LE184" s="200"/>
      <c r="LF184" s="200"/>
      <c r="LG184" s="200"/>
      <c r="LH184" s="200"/>
      <c r="LI184" s="200"/>
      <c r="LJ184" s="200"/>
      <c r="LK184" s="200"/>
      <c r="LL184" s="200"/>
      <c r="LM184" s="200"/>
      <c r="LN184" s="200"/>
      <c r="LO184" s="200"/>
      <c r="LP184" s="200"/>
      <c r="LQ184" s="200"/>
      <c r="LR184" s="200"/>
      <c r="LS184" s="200"/>
      <c r="LT184" s="200"/>
      <c r="LU184" s="200"/>
      <c r="LV184" s="200"/>
      <c r="LW184" s="200"/>
      <c r="LX184" s="200"/>
      <c r="LY184" s="200"/>
      <c r="LZ184" s="200"/>
      <c r="MA184" s="200"/>
      <c r="MB184" s="200"/>
      <c r="MC184" s="200"/>
      <c r="MD184" s="200"/>
      <c r="ME184" s="200"/>
      <c r="MF184" s="200"/>
      <c r="MG184" s="200"/>
      <c r="MH184" s="200"/>
      <c r="MI184" s="200"/>
      <c r="MJ184" s="200"/>
      <c r="MK184" s="200"/>
      <c r="ML184" s="200"/>
      <c r="MM184" s="200"/>
      <c r="MN184" s="200"/>
      <c r="MO184" s="200"/>
      <c r="MP184" s="200"/>
      <c r="MQ184" s="200"/>
      <c r="MR184" s="200"/>
      <c r="MS184" s="200"/>
      <c r="MT184" s="200"/>
      <c r="MU184" s="200"/>
      <c r="MV184" s="200"/>
      <c r="MW184" s="200"/>
      <c r="MX184" s="200"/>
      <c r="MY184" s="200"/>
      <c r="MZ184" s="200"/>
      <c r="NA184" s="200"/>
      <c r="NB184" s="200"/>
      <c r="NC184" s="200"/>
      <c r="ND184" s="200"/>
      <c r="NE184" s="200"/>
      <c r="NF184" s="200"/>
      <c r="NG184" s="200"/>
      <c r="NH184" s="200"/>
      <c r="NI184" s="200"/>
      <c r="NJ184" s="200"/>
      <c r="NK184" s="200"/>
      <c r="NL184" s="200"/>
      <c r="NM184" s="200"/>
      <c r="NN184" s="200"/>
      <c r="NO184" s="200"/>
      <c r="NP184" s="200"/>
      <c r="NQ184" s="200"/>
      <c r="NR184" s="200"/>
      <c r="NS184" s="200"/>
      <c r="NT184" s="200"/>
      <c r="NU184" s="200"/>
      <c r="NV184" s="200"/>
      <c r="NW184" s="200"/>
      <c r="NX184" s="200"/>
      <c r="NY184" s="200"/>
      <c r="NZ184" s="200"/>
      <c r="OA184" s="200"/>
      <c r="OB184" s="200"/>
      <c r="OC184" s="200"/>
      <c r="OD184" s="200"/>
      <c r="OE184" s="200"/>
      <c r="OF184" s="200"/>
      <c r="OG184" s="200"/>
      <c r="OH184" s="200"/>
      <c r="OI184" s="200"/>
      <c r="OJ184" s="200"/>
      <c r="OK184" s="200"/>
      <c r="OL184" s="200"/>
      <c r="OM184" s="200"/>
      <c r="ON184" s="200"/>
      <c r="OO184" s="200"/>
      <c r="OP184" s="200"/>
      <c r="OQ184" s="200"/>
      <c r="OR184" s="200"/>
      <c r="OS184" s="200"/>
      <c r="OT184" s="200"/>
      <c r="OU184" s="200"/>
      <c r="OV184" s="200"/>
      <c r="OW184" s="200"/>
      <c r="OX184" s="200"/>
      <c r="OY184" s="200"/>
      <c r="OZ184" s="200"/>
      <c r="PA184" s="200"/>
      <c r="PB184" s="200"/>
      <c r="PC184" s="200"/>
      <c r="PD184" s="200"/>
      <c r="PE184" s="200"/>
      <c r="PF184" s="200"/>
      <c r="PG184" s="202"/>
    </row>
    <row r="185" ht="15.75" customHeight="1">
      <c r="B185" s="203">
        <f t="shared" si="4"/>
        <v>167</v>
      </c>
      <c r="C185" s="204" t="str">
        <f t="shared" si="5"/>
        <v/>
      </c>
      <c r="D185" s="217"/>
      <c r="E185" s="206"/>
      <c r="F185" s="217"/>
      <c r="G185" s="218"/>
      <c r="H185" s="225"/>
      <c r="I185" s="210" t="str">
        <f>IF(ISBLANK(H185),"",
IF(EXACT($J$15,"x"),
WORKDAY(G185,H185-1,Feiertage!$B$6:$B$23),G185+H185-1))</f>
        <v/>
      </c>
      <c r="J185" s="220"/>
      <c r="K185" s="221"/>
      <c r="L185" s="222"/>
      <c r="M185" s="223"/>
      <c r="N185" s="223"/>
      <c r="O185" s="223"/>
      <c r="P185" s="197" t="str">
        <f>IF(ISBLANK(O185),"",
VLOOKUP(O185,Ressourcen!$C$8:$I$25,6,FALSE)-VLOOKUP(O185,Ressourcen!$C$8:$I$25,7,FALSE))</f>
        <v/>
      </c>
      <c r="Q185" s="224"/>
      <c r="R185" s="199"/>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0"/>
      <c r="CB185" s="200"/>
      <c r="CC185" s="200"/>
      <c r="CD185" s="200"/>
      <c r="CE185" s="200"/>
      <c r="CF185" s="200"/>
      <c r="CG185" s="200"/>
      <c r="CH185" s="200"/>
      <c r="CI185" s="200"/>
      <c r="CJ185" s="200"/>
      <c r="CK185" s="200"/>
      <c r="CL185" s="200"/>
      <c r="CM185" s="200"/>
      <c r="CN185" s="200"/>
      <c r="CO185" s="200"/>
      <c r="CP185" s="200"/>
      <c r="CQ185" s="200"/>
      <c r="CR185" s="200"/>
      <c r="CS185" s="200"/>
      <c r="CT185" s="200"/>
      <c r="CU185" s="200"/>
      <c r="CV185" s="200"/>
      <c r="CW185" s="200"/>
      <c r="CX185" s="200"/>
      <c r="CY185" s="200"/>
      <c r="CZ185" s="200"/>
      <c r="DA185" s="200"/>
      <c r="DB185" s="200"/>
      <c r="DC185" s="200"/>
      <c r="DD185" s="200"/>
      <c r="DE185" s="200"/>
      <c r="DF185" s="200"/>
      <c r="DG185" s="200"/>
      <c r="DH185" s="200"/>
      <c r="DI185" s="200"/>
      <c r="DJ185" s="200"/>
      <c r="DK185" s="200"/>
      <c r="DL185" s="200"/>
      <c r="DM185" s="200"/>
      <c r="DN185" s="200"/>
      <c r="DO185" s="200"/>
      <c r="DP185" s="200"/>
      <c r="DQ185" s="200"/>
      <c r="DR185" s="200"/>
      <c r="DS185" s="200"/>
      <c r="DT185" s="200"/>
      <c r="DU185" s="200"/>
      <c r="DV185" s="200"/>
      <c r="DW185" s="200"/>
      <c r="DX185" s="200"/>
      <c r="DY185" s="200"/>
      <c r="DZ185" s="200"/>
      <c r="EA185" s="200"/>
      <c r="EB185" s="200"/>
      <c r="EC185" s="200"/>
      <c r="ED185" s="200"/>
      <c r="EE185" s="200"/>
      <c r="EF185" s="200"/>
      <c r="EG185" s="200"/>
      <c r="EH185" s="200"/>
      <c r="EI185" s="200"/>
      <c r="EJ185" s="200"/>
      <c r="EK185" s="200"/>
      <c r="EL185" s="200"/>
      <c r="EM185" s="200"/>
      <c r="EN185" s="200"/>
      <c r="EO185" s="200"/>
      <c r="EP185" s="200"/>
      <c r="EQ185" s="200"/>
      <c r="ER185" s="200"/>
      <c r="ES185" s="200"/>
      <c r="ET185" s="200"/>
      <c r="EU185" s="200"/>
      <c r="EV185" s="200"/>
      <c r="EW185" s="200"/>
      <c r="EX185" s="200"/>
      <c r="EY185" s="200"/>
      <c r="EZ185" s="200"/>
      <c r="FA185" s="200"/>
      <c r="FB185" s="200"/>
      <c r="FC185" s="200"/>
      <c r="FD185" s="200"/>
      <c r="FE185" s="200"/>
      <c r="FF185" s="200"/>
      <c r="FG185" s="200"/>
      <c r="FH185" s="200"/>
      <c r="FI185" s="200"/>
      <c r="FJ185" s="200"/>
      <c r="FK185" s="200"/>
      <c r="FL185" s="200"/>
      <c r="FM185" s="200"/>
      <c r="FN185" s="200"/>
      <c r="FO185" s="200"/>
      <c r="FP185" s="200"/>
      <c r="FQ185" s="200"/>
      <c r="FR185" s="200"/>
      <c r="FS185" s="200"/>
      <c r="FT185" s="200"/>
      <c r="FU185" s="200"/>
      <c r="FV185" s="200"/>
      <c r="FW185" s="200"/>
      <c r="FX185" s="200"/>
      <c r="FY185" s="200"/>
      <c r="FZ185" s="200"/>
      <c r="GA185" s="200"/>
      <c r="GB185" s="200"/>
      <c r="GC185" s="200"/>
      <c r="GD185" s="200"/>
      <c r="GE185" s="200"/>
      <c r="GF185" s="200"/>
      <c r="GG185" s="200"/>
      <c r="GH185" s="200"/>
      <c r="GI185" s="200"/>
      <c r="GJ185" s="200"/>
      <c r="GK185" s="200"/>
      <c r="GL185" s="200"/>
      <c r="GM185" s="200"/>
      <c r="GN185" s="200"/>
      <c r="GO185" s="200"/>
      <c r="GP185" s="200"/>
      <c r="GQ185" s="200"/>
      <c r="GR185" s="200"/>
      <c r="GS185" s="200"/>
      <c r="GT185" s="200"/>
      <c r="GU185" s="200"/>
      <c r="GV185" s="200"/>
      <c r="GW185" s="200"/>
      <c r="GX185" s="200"/>
      <c r="GY185" s="200"/>
      <c r="GZ185" s="200"/>
      <c r="HA185" s="200"/>
      <c r="HB185" s="200"/>
      <c r="HC185" s="200"/>
      <c r="HD185" s="200"/>
      <c r="HE185" s="200"/>
      <c r="HF185" s="200"/>
      <c r="HG185" s="200"/>
      <c r="HH185" s="200"/>
      <c r="HI185" s="200"/>
      <c r="HJ185" s="200"/>
      <c r="HK185" s="200"/>
      <c r="HL185" s="200"/>
      <c r="HM185" s="200"/>
      <c r="HN185" s="200"/>
      <c r="HO185" s="200"/>
      <c r="HP185" s="200"/>
      <c r="HQ185" s="200"/>
      <c r="HR185" s="200"/>
      <c r="HS185" s="200"/>
      <c r="HT185" s="200"/>
      <c r="HU185" s="200"/>
      <c r="HV185" s="200"/>
      <c r="HW185" s="200"/>
      <c r="HX185" s="200"/>
      <c r="HY185" s="200"/>
      <c r="HZ185" s="200"/>
      <c r="IA185" s="200"/>
      <c r="IB185" s="200"/>
      <c r="IC185" s="200"/>
      <c r="ID185" s="200"/>
      <c r="IE185" s="200"/>
      <c r="IF185" s="200"/>
      <c r="IG185" s="200"/>
      <c r="IH185" s="200"/>
      <c r="II185" s="200"/>
      <c r="IJ185" s="200"/>
      <c r="IK185" s="200"/>
      <c r="IL185" s="200"/>
      <c r="IM185" s="200"/>
      <c r="IN185" s="200"/>
      <c r="IO185" s="200"/>
      <c r="IP185" s="200"/>
      <c r="IQ185" s="200"/>
      <c r="IR185" s="200"/>
      <c r="IS185" s="200"/>
      <c r="IT185" s="200"/>
      <c r="IU185" s="200"/>
      <c r="IV185" s="200"/>
      <c r="IW185" s="200"/>
      <c r="IX185" s="200"/>
      <c r="IY185" s="200"/>
      <c r="IZ185" s="200"/>
      <c r="JA185" s="200"/>
      <c r="JB185" s="200"/>
      <c r="JC185" s="200"/>
      <c r="JD185" s="200"/>
      <c r="JE185" s="200"/>
      <c r="JF185" s="200"/>
      <c r="JG185" s="200"/>
      <c r="JH185" s="200"/>
      <c r="JI185" s="200"/>
      <c r="JJ185" s="200"/>
      <c r="JK185" s="200"/>
      <c r="JL185" s="200"/>
      <c r="JM185" s="200"/>
      <c r="JN185" s="200"/>
      <c r="JO185" s="200"/>
      <c r="JP185" s="200"/>
      <c r="JQ185" s="200"/>
      <c r="JR185" s="200"/>
      <c r="JS185" s="200"/>
      <c r="JT185" s="200"/>
      <c r="JU185" s="200"/>
      <c r="JV185" s="200"/>
      <c r="JW185" s="200"/>
      <c r="JX185" s="200"/>
      <c r="JY185" s="200"/>
      <c r="JZ185" s="200"/>
      <c r="KA185" s="200"/>
      <c r="KB185" s="200"/>
      <c r="KC185" s="200"/>
      <c r="KD185" s="200"/>
      <c r="KE185" s="200"/>
      <c r="KF185" s="200"/>
      <c r="KG185" s="200"/>
      <c r="KH185" s="200"/>
      <c r="KI185" s="200"/>
      <c r="KJ185" s="200"/>
      <c r="KK185" s="200"/>
      <c r="KL185" s="200"/>
      <c r="KM185" s="200"/>
      <c r="KN185" s="200"/>
      <c r="KO185" s="200"/>
      <c r="KP185" s="200"/>
      <c r="KQ185" s="200"/>
      <c r="KR185" s="200"/>
      <c r="KS185" s="200"/>
      <c r="KT185" s="200"/>
      <c r="KU185" s="200"/>
      <c r="KV185" s="200"/>
      <c r="KW185" s="200"/>
      <c r="KX185" s="200"/>
      <c r="KY185" s="200"/>
      <c r="KZ185" s="200"/>
      <c r="LA185" s="200"/>
      <c r="LB185" s="200"/>
      <c r="LC185" s="200"/>
      <c r="LD185" s="200"/>
      <c r="LE185" s="200"/>
      <c r="LF185" s="200"/>
      <c r="LG185" s="200"/>
      <c r="LH185" s="200"/>
      <c r="LI185" s="200"/>
      <c r="LJ185" s="200"/>
      <c r="LK185" s="200"/>
      <c r="LL185" s="200"/>
      <c r="LM185" s="200"/>
      <c r="LN185" s="200"/>
      <c r="LO185" s="200"/>
      <c r="LP185" s="200"/>
      <c r="LQ185" s="200"/>
      <c r="LR185" s="200"/>
      <c r="LS185" s="200"/>
      <c r="LT185" s="200"/>
      <c r="LU185" s="200"/>
      <c r="LV185" s="200"/>
      <c r="LW185" s="200"/>
      <c r="LX185" s="200"/>
      <c r="LY185" s="200"/>
      <c r="LZ185" s="200"/>
      <c r="MA185" s="200"/>
      <c r="MB185" s="200"/>
      <c r="MC185" s="200"/>
      <c r="MD185" s="200"/>
      <c r="ME185" s="200"/>
      <c r="MF185" s="200"/>
      <c r="MG185" s="200"/>
      <c r="MH185" s="200"/>
      <c r="MI185" s="200"/>
      <c r="MJ185" s="200"/>
      <c r="MK185" s="200"/>
      <c r="ML185" s="200"/>
      <c r="MM185" s="200"/>
      <c r="MN185" s="200"/>
      <c r="MO185" s="200"/>
      <c r="MP185" s="200"/>
      <c r="MQ185" s="200"/>
      <c r="MR185" s="200"/>
      <c r="MS185" s="200"/>
      <c r="MT185" s="200"/>
      <c r="MU185" s="200"/>
      <c r="MV185" s="200"/>
      <c r="MW185" s="200"/>
      <c r="MX185" s="200"/>
      <c r="MY185" s="200"/>
      <c r="MZ185" s="200"/>
      <c r="NA185" s="200"/>
      <c r="NB185" s="200"/>
      <c r="NC185" s="200"/>
      <c r="ND185" s="200"/>
      <c r="NE185" s="200"/>
      <c r="NF185" s="200"/>
      <c r="NG185" s="200"/>
      <c r="NH185" s="200"/>
      <c r="NI185" s="200"/>
      <c r="NJ185" s="200"/>
      <c r="NK185" s="200"/>
      <c r="NL185" s="200"/>
      <c r="NM185" s="200"/>
      <c r="NN185" s="200"/>
      <c r="NO185" s="200"/>
      <c r="NP185" s="200"/>
      <c r="NQ185" s="200"/>
      <c r="NR185" s="200"/>
      <c r="NS185" s="200"/>
      <c r="NT185" s="200"/>
      <c r="NU185" s="200"/>
      <c r="NV185" s="200"/>
      <c r="NW185" s="200"/>
      <c r="NX185" s="200"/>
      <c r="NY185" s="200"/>
      <c r="NZ185" s="200"/>
      <c r="OA185" s="200"/>
      <c r="OB185" s="200"/>
      <c r="OC185" s="200"/>
      <c r="OD185" s="200"/>
      <c r="OE185" s="200"/>
      <c r="OF185" s="200"/>
      <c r="OG185" s="200"/>
      <c r="OH185" s="200"/>
      <c r="OI185" s="200"/>
      <c r="OJ185" s="200"/>
      <c r="OK185" s="200"/>
      <c r="OL185" s="200"/>
      <c r="OM185" s="200"/>
      <c r="ON185" s="200"/>
      <c r="OO185" s="200"/>
      <c r="OP185" s="200"/>
      <c r="OQ185" s="200"/>
      <c r="OR185" s="200"/>
      <c r="OS185" s="200"/>
      <c r="OT185" s="200"/>
      <c r="OU185" s="200"/>
      <c r="OV185" s="200"/>
      <c r="OW185" s="200"/>
      <c r="OX185" s="200"/>
      <c r="OY185" s="200"/>
      <c r="OZ185" s="200"/>
      <c r="PA185" s="200"/>
      <c r="PB185" s="200"/>
      <c r="PC185" s="200"/>
      <c r="PD185" s="200"/>
      <c r="PE185" s="200"/>
      <c r="PF185" s="200"/>
      <c r="PG185" s="202"/>
    </row>
    <row r="186" ht="15.75" customHeight="1">
      <c r="B186" s="203">
        <f t="shared" si="4"/>
        <v>168</v>
      </c>
      <c r="C186" s="204" t="str">
        <f t="shared" si="5"/>
        <v/>
      </c>
      <c r="D186" s="217"/>
      <c r="E186" s="206"/>
      <c r="F186" s="207"/>
      <c r="G186" s="218"/>
      <c r="H186" s="225"/>
      <c r="I186" s="210" t="str">
        <f>IF(ISBLANK(H186),"",
IF(EXACT($J$15,"x"),
WORKDAY(G186,H186-1,Feiertage!$B$6:$B$23),G186+H186-1))</f>
        <v/>
      </c>
      <c r="J186" s="220"/>
      <c r="K186" s="221"/>
      <c r="L186" s="222"/>
      <c r="M186" s="223"/>
      <c r="N186" s="223"/>
      <c r="O186" s="223"/>
      <c r="P186" s="197" t="str">
        <f>IF(ISBLANK(O186),"",
VLOOKUP(O186,Ressourcen!$C$8:$I$25,6,FALSE)-VLOOKUP(O186,Ressourcen!$C$8:$I$25,7,FALSE))</f>
        <v/>
      </c>
      <c r="Q186" s="224"/>
      <c r="R186" s="199"/>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200"/>
      <c r="BB186" s="200"/>
      <c r="BC186" s="200"/>
      <c r="BD186" s="200"/>
      <c r="BE186" s="200"/>
      <c r="BF186" s="200"/>
      <c r="BG186" s="200"/>
      <c r="BH186" s="200"/>
      <c r="BI186" s="200"/>
      <c r="BJ186" s="200"/>
      <c r="BK186" s="200"/>
      <c r="BL186" s="200"/>
      <c r="BM186" s="200"/>
      <c r="BN186" s="200"/>
      <c r="BO186" s="200"/>
      <c r="BP186" s="200"/>
      <c r="BQ186" s="200"/>
      <c r="BR186" s="200"/>
      <c r="BS186" s="200"/>
      <c r="BT186" s="200"/>
      <c r="BU186" s="200"/>
      <c r="BV186" s="200"/>
      <c r="BW186" s="200"/>
      <c r="BX186" s="200"/>
      <c r="BY186" s="200"/>
      <c r="BZ186" s="200"/>
      <c r="CA186" s="200"/>
      <c r="CB186" s="200"/>
      <c r="CC186" s="200"/>
      <c r="CD186" s="200"/>
      <c r="CE186" s="200"/>
      <c r="CF186" s="200"/>
      <c r="CG186" s="200"/>
      <c r="CH186" s="200"/>
      <c r="CI186" s="200"/>
      <c r="CJ186" s="200"/>
      <c r="CK186" s="200"/>
      <c r="CL186" s="200"/>
      <c r="CM186" s="200"/>
      <c r="CN186" s="200"/>
      <c r="CO186" s="200"/>
      <c r="CP186" s="200"/>
      <c r="CQ186" s="200"/>
      <c r="CR186" s="200"/>
      <c r="CS186" s="200"/>
      <c r="CT186" s="200"/>
      <c r="CU186" s="200"/>
      <c r="CV186" s="200"/>
      <c r="CW186" s="200"/>
      <c r="CX186" s="200"/>
      <c r="CY186" s="200"/>
      <c r="CZ186" s="200"/>
      <c r="DA186" s="200"/>
      <c r="DB186" s="200"/>
      <c r="DC186" s="200"/>
      <c r="DD186" s="200"/>
      <c r="DE186" s="200"/>
      <c r="DF186" s="200"/>
      <c r="DG186" s="200"/>
      <c r="DH186" s="200"/>
      <c r="DI186" s="200"/>
      <c r="DJ186" s="200"/>
      <c r="DK186" s="200"/>
      <c r="DL186" s="200"/>
      <c r="DM186" s="200"/>
      <c r="DN186" s="200"/>
      <c r="DO186" s="200"/>
      <c r="DP186" s="200"/>
      <c r="DQ186" s="200"/>
      <c r="DR186" s="200"/>
      <c r="DS186" s="200"/>
      <c r="DT186" s="200"/>
      <c r="DU186" s="200"/>
      <c r="DV186" s="200"/>
      <c r="DW186" s="200"/>
      <c r="DX186" s="200"/>
      <c r="DY186" s="200"/>
      <c r="DZ186" s="200"/>
      <c r="EA186" s="200"/>
      <c r="EB186" s="200"/>
      <c r="EC186" s="200"/>
      <c r="ED186" s="200"/>
      <c r="EE186" s="200"/>
      <c r="EF186" s="200"/>
      <c r="EG186" s="200"/>
      <c r="EH186" s="200"/>
      <c r="EI186" s="200"/>
      <c r="EJ186" s="200"/>
      <c r="EK186" s="200"/>
      <c r="EL186" s="200"/>
      <c r="EM186" s="200"/>
      <c r="EN186" s="200"/>
      <c r="EO186" s="200"/>
      <c r="EP186" s="200"/>
      <c r="EQ186" s="200"/>
      <c r="ER186" s="200"/>
      <c r="ES186" s="200"/>
      <c r="ET186" s="200"/>
      <c r="EU186" s="200"/>
      <c r="EV186" s="200"/>
      <c r="EW186" s="200"/>
      <c r="EX186" s="200"/>
      <c r="EY186" s="200"/>
      <c r="EZ186" s="200"/>
      <c r="FA186" s="200"/>
      <c r="FB186" s="200"/>
      <c r="FC186" s="200"/>
      <c r="FD186" s="200"/>
      <c r="FE186" s="200"/>
      <c r="FF186" s="200"/>
      <c r="FG186" s="200"/>
      <c r="FH186" s="200"/>
      <c r="FI186" s="200"/>
      <c r="FJ186" s="200"/>
      <c r="FK186" s="200"/>
      <c r="FL186" s="200"/>
      <c r="FM186" s="200"/>
      <c r="FN186" s="200"/>
      <c r="FO186" s="200"/>
      <c r="FP186" s="200"/>
      <c r="FQ186" s="200"/>
      <c r="FR186" s="200"/>
      <c r="FS186" s="200"/>
      <c r="FT186" s="200"/>
      <c r="FU186" s="200"/>
      <c r="FV186" s="200"/>
      <c r="FW186" s="200"/>
      <c r="FX186" s="200"/>
      <c r="FY186" s="200"/>
      <c r="FZ186" s="200"/>
      <c r="GA186" s="200"/>
      <c r="GB186" s="200"/>
      <c r="GC186" s="200"/>
      <c r="GD186" s="200"/>
      <c r="GE186" s="200"/>
      <c r="GF186" s="200"/>
      <c r="GG186" s="200"/>
      <c r="GH186" s="200"/>
      <c r="GI186" s="200"/>
      <c r="GJ186" s="200"/>
      <c r="GK186" s="200"/>
      <c r="GL186" s="200"/>
      <c r="GM186" s="200"/>
      <c r="GN186" s="200"/>
      <c r="GO186" s="200"/>
      <c r="GP186" s="200"/>
      <c r="GQ186" s="200"/>
      <c r="GR186" s="200"/>
      <c r="GS186" s="200"/>
      <c r="GT186" s="200"/>
      <c r="GU186" s="200"/>
      <c r="GV186" s="200"/>
      <c r="GW186" s="200"/>
      <c r="GX186" s="200"/>
      <c r="GY186" s="200"/>
      <c r="GZ186" s="200"/>
      <c r="HA186" s="200"/>
      <c r="HB186" s="200"/>
      <c r="HC186" s="200"/>
      <c r="HD186" s="200"/>
      <c r="HE186" s="200"/>
      <c r="HF186" s="200"/>
      <c r="HG186" s="200"/>
      <c r="HH186" s="200"/>
      <c r="HI186" s="200"/>
      <c r="HJ186" s="200"/>
      <c r="HK186" s="200"/>
      <c r="HL186" s="200"/>
      <c r="HM186" s="200"/>
      <c r="HN186" s="200"/>
      <c r="HO186" s="200"/>
      <c r="HP186" s="200"/>
      <c r="HQ186" s="200"/>
      <c r="HR186" s="200"/>
      <c r="HS186" s="200"/>
      <c r="HT186" s="200"/>
      <c r="HU186" s="200"/>
      <c r="HV186" s="200"/>
      <c r="HW186" s="200"/>
      <c r="HX186" s="200"/>
      <c r="HY186" s="200"/>
      <c r="HZ186" s="200"/>
      <c r="IA186" s="200"/>
      <c r="IB186" s="200"/>
      <c r="IC186" s="200"/>
      <c r="ID186" s="200"/>
      <c r="IE186" s="200"/>
      <c r="IF186" s="200"/>
      <c r="IG186" s="200"/>
      <c r="IH186" s="200"/>
      <c r="II186" s="200"/>
      <c r="IJ186" s="200"/>
      <c r="IK186" s="200"/>
      <c r="IL186" s="200"/>
      <c r="IM186" s="200"/>
      <c r="IN186" s="200"/>
      <c r="IO186" s="200"/>
      <c r="IP186" s="200"/>
      <c r="IQ186" s="200"/>
      <c r="IR186" s="200"/>
      <c r="IS186" s="200"/>
      <c r="IT186" s="200"/>
      <c r="IU186" s="200"/>
      <c r="IV186" s="200"/>
      <c r="IW186" s="200"/>
      <c r="IX186" s="200"/>
      <c r="IY186" s="200"/>
      <c r="IZ186" s="200"/>
      <c r="JA186" s="200"/>
      <c r="JB186" s="200"/>
      <c r="JC186" s="200"/>
      <c r="JD186" s="200"/>
      <c r="JE186" s="200"/>
      <c r="JF186" s="200"/>
      <c r="JG186" s="200"/>
      <c r="JH186" s="200"/>
      <c r="JI186" s="200"/>
      <c r="JJ186" s="200"/>
      <c r="JK186" s="200"/>
      <c r="JL186" s="200"/>
      <c r="JM186" s="200"/>
      <c r="JN186" s="200"/>
      <c r="JO186" s="200"/>
      <c r="JP186" s="200"/>
      <c r="JQ186" s="200"/>
      <c r="JR186" s="200"/>
      <c r="JS186" s="200"/>
      <c r="JT186" s="200"/>
      <c r="JU186" s="200"/>
      <c r="JV186" s="200"/>
      <c r="JW186" s="200"/>
      <c r="JX186" s="200"/>
      <c r="JY186" s="200"/>
      <c r="JZ186" s="200"/>
      <c r="KA186" s="200"/>
      <c r="KB186" s="200"/>
      <c r="KC186" s="200"/>
      <c r="KD186" s="200"/>
      <c r="KE186" s="200"/>
      <c r="KF186" s="200"/>
      <c r="KG186" s="200"/>
      <c r="KH186" s="200"/>
      <c r="KI186" s="200"/>
      <c r="KJ186" s="200"/>
      <c r="KK186" s="200"/>
      <c r="KL186" s="200"/>
      <c r="KM186" s="200"/>
      <c r="KN186" s="200"/>
      <c r="KO186" s="200"/>
      <c r="KP186" s="200"/>
      <c r="KQ186" s="200"/>
      <c r="KR186" s="200"/>
      <c r="KS186" s="200"/>
      <c r="KT186" s="200"/>
      <c r="KU186" s="200"/>
      <c r="KV186" s="200"/>
      <c r="KW186" s="200"/>
      <c r="KX186" s="200"/>
      <c r="KY186" s="200"/>
      <c r="KZ186" s="200"/>
      <c r="LA186" s="200"/>
      <c r="LB186" s="200"/>
      <c r="LC186" s="200"/>
      <c r="LD186" s="200"/>
      <c r="LE186" s="200"/>
      <c r="LF186" s="200"/>
      <c r="LG186" s="200"/>
      <c r="LH186" s="200"/>
      <c r="LI186" s="200"/>
      <c r="LJ186" s="200"/>
      <c r="LK186" s="200"/>
      <c r="LL186" s="200"/>
      <c r="LM186" s="200"/>
      <c r="LN186" s="200"/>
      <c r="LO186" s="200"/>
      <c r="LP186" s="200"/>
      <c r="LQ186" s="200"/>
      <c r="LR186" s="200"/>
      <c r="LS186" s="200"/>
      <c r="LT186" s="200"/>
      <c r="LU186" s="200"/>
      <c r="LV186" s="200"/>
      <c r="LW186" s="200"/>
      <c r="LX186" s="200"/>
      <c r="LY186" s="200"/>
      <c r="LZ186" s="200"/>
      <c r="MA186" s="200"/>
      <c r="MB186" s="200"/>
      <c r="MC186" s="200"/>
      <c r="MD186" s="200"/>
      <c r="ME186" s="200"/>
      <c r="MF186" s="200"/>
      <c r="MG186" s="200"/>
      <c r="MH186" s="200"/>
      <c r="MI186" s="200"/>
      <c r="MJ186" s="200"/>
      <c r="MK186" s="200"/>
      <c r="ML186" s="200"/>
      <c r="MM186" s="200"/>
      <c r="MN186" s="200"/>
      <c r="MO186" s="200"/>
      <c r="MP186" s="200"/>
      <c r="MQ186" s="200"/>
      <c r="MR186" s="200"/>
      <c r="MS186" s="200"/>
      <c r="MT186" s="200"/>
      <c r="MU186" s="200"/>
      <c r="MV186" s="200"/>
      <c r="MW186" s="200"/>
      <c r="MX186" s="200"/>
      <c r="MY186" s="200"/>
      <c r="MZ186" s="200"/>
      <c r="NA186" s="200"/>
      <c r="NB186" s="200"/>
      <c r="NC186" s="200"/>
      <c r="ND186" s="200"/>
      <c r="NE186" s="200"/>
      <c r="NF186" s="200"/>
      <c r="NG186" s="200"/>
      <c r="NH186" s="200"/>
      <c r="NI186" s="200"/>
      <c r="NJ186" s="200"/>
      <c r="NK186" s="200"/>
      <c r="NL186" s="200"/>
      <c r="NM186" s="200"/>
      <c r="NN186" s="200"/>
      <c r="NO186" s="200"/>
      <c r="NP186" s="200"/>
      <c r="NQ186" s="200"/>
      <c r="NR186" s="200"/>
      <c r="NS186" s="200"/>
      <c r="NT186" s="200"/>
      <c r="NU186" s="200"/>
      <c r="NV186" s="200"/>
      <c r="NW186" s="200"/>
      <c r="NX186" s="200"/>
      <c r="NY186" s="200"/>
      <c r="NZ186" s="200"/>
      <c r="OA186" s="200"/>
      <c r="OB186" s="200"/>
      <c r="OC186" s="200"/>
      <c r="OD186" s="200"/>
      <c r="OE186" s="200"/>
      <c r="OF186" s="200"/>
      <c r="OG186" s="200"/>
      <c r="OH186" s="200"/>
      <c r="OI186" s="200"/>
      <c r="OJ186" s="200"/>
      <c r="OK186" s="200"/>
      <c r="OL186" s="200"/>
      <c r="OM186" s="200"/>
      <c r="ON186" s="200"/>
      <c r="OO186" s="200"/>
      <c r="OP186" s="200"/>
      <c r="OQ186" s="200"/>
      <c r="OR186" s="200"/>
      <c r="OS186" s="200"/>
      <c r="OT186" s="200"/>
      <c r="OU186" s="200"/>
      <c r="OV186" s="200"/>
      <c r="OW186" s="200"/>
      <c r="OX186" s="200"/>
      <c r="OY186" s="200"/>
      <c r="OZ186" s="200"/>
      <c r="PA186" s="200"/>
      <c r="PB186" s="200"/>
      <c r="PC186" s="200"/>
      <c r="PD186" s="200"/>
      <c r="PE186" s="200"/>
      <c r="PF186" s="200"/>
      <c r="PG186" s="202"/>
    </row>
    <row r="187" ht="15.75" customHeight="1">
      <c r="B187" s="203">
        <f t="shared" si="4"/>
        <v>169</v>
      </c>
      <c r="C187" s="204" t="str">
        <f t="shared" si="5"/>
        <v/>
      </c>
      <c r="D187" s="217"/>
      <c r="E187" s="206"/>
      <c r="F187" s="217"/>
      <c r="G187" s="218"/>
      <c r="H187" s="225"/>
      <c r="I187" s="210" t="str">
        <f>IF(ISBLANK(H187),"",
IF(EXACT($J$15,"x"),
WORKDAY(G187,H187-1,Feiertage!$B$6:$B$23),G187+H187-1))</f>
        <v/>
      </c>
      <c r="J187" s="220"/>
      <c r="K187" s="221"/>
      <c r="L187" s="222"/>
      <c r="M187" s="223"/>
      <c r="N187" s="223"/>
      <c r="O187" s="223"/>
      <c r="P187" s="197" t="str">
        <f>IF(ISBLANK(O187),"",
VLOOKUP(O187,Ressourcen!$C$8:$I$25,6,FALSE)-VLOOKUP(O187,Ressourcen!$C$8:$I$25,7,FALSE))</f>
        <v/>
      </c>
      <c r="Q187" s="224"/>
      <c r="R187" s="199"/>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0"/>
      <c r="AY187" s="200"/>
      <c r="AZ187" s="200"/>
      <c r="BA187" s="200"/>
      <c r="BB187" s="200"/>
      <c r="BC187" s="200"/>
      <c r="BD187" s="200"/>
      <c r="BE187" s="200"/>
      <c r="BF187" s="200"/>
      <c r="BG187" s="200"/>
      <c r="BH187" s="200"/>
      <c r="BI187" s="200"/>
      <c r="BJ187" s="200"/>
      <c r="BK187" s="200"/>
      <c r="BL187" s="200"/>
      <c r="BM187" s="200"/>
      <c r="BN187" s="200"/>
      <c r="BO187" s="200"/>
      <c r="BP187" s="200"/>
      <c r="BQ187" s="200"/>
      <c r="BR187" s="200"/>
      <c r="BS187" s="200"/>
      <c r="BT187" s="200"/>
      <c r="BU187" s="200"/>
      <c r="BV187" s="200"/>
      <c r="BW187" s="200"/>
      <c r="BX187" s="200"/>
      <c r="BY187" s="200"/>
      <c r="BZ187" s="200"/>
      <c r="CA187" s="200"/>
      <c r="CB187" s="200"/>
      <c r="CC187" s="200"/>
      <c r="CD187" s="200"/>
      <c r="CE187" s="200"/>
      <c r="CF187" s="200"/>
      <c r="CG187" s="200"/>
      <c r="CH187" s="200"/>
      <c r="CI187" s="200"/>
      <c r="CJ187" s="200"/>
      <c r="CK187" s="200"/>
      <c r="CL187" s="200"/>
      <c r="CM187" s="200"/>
      <c r="CN187" s="200"/>
      <c r="CO187" s="200"/>
      <c r="CP187" s="200"/>
      <c r="CQ187" s="200"/>
      <c r="CR187" s="200"/>
      <c r="CS187" s="200"/>
      <c r="CT187" s="200"/>
      <c r="CU187" s="200"/>
      <c r="CV187" s="200"/>
      <c r="CW187" s="200"/>
      <c r="CX187" s="200"/>
      <c r="CY187" s="200"/>
      <c r="CZ187" s="200"/>
      <c r="DA187" s="200"/>
      <c r="DB187" s="200"/>
      <c r="DC187" s="200"/>
      <c r="DD187" s="200"/>
      <c r="DE187" s="200"/>
      <c r="DF187" s="200"/>
      <c r="DG187" s="200"/>
      <c r="DH187" s="200"/>
      <c r="DI187" s="200"/>
      <c r="DJ187" s="200"/>
      <c r="DK187" s="200"/>
      <c r="DL187" s="200"/>
      <c r="DM187" s="200"/>
      <c r="DN187" s="200"/>
      <c r="DO187" s="200"/>
      <c r="DP187" s="200"/>
      <c r="DQ187" s="200"/>
      <c r="DR187" s="200"/>
      <c r="DS187" s="200"/>
      <c r="DT187" s="200"/>
      <c r="DU187" s="200"/>
      <c r="DV187" s="200"/>
      <c r="DW187" s="200"/>
      <c r="DX187" s="200"/>
      <c r="DY187" s="200"/>
      <c r="DZ187" s="200"/>
      <c r="EA187" s="200"/>
      <c r="EB187" s="200"/>
      <c r="EC187" s="200"/>
      <c r="ED187" s="200"/>
      <c r="EE187" s="200"/>
      <c r="EF187" s="200"/>
      <c r="EG187" s="200"/>
      <c r="EH187" s="200"/>
      <c r="EI187" s="200"/>
      <c r="EJ187" s="200"/>
      <c r="EK187" s="200"/>
      <c r="EL187" s="200"/>
      <c r="EM187" s="200"/>
      <c r="EN187" s="200"/>
      <c r="EO187" s="200"/>
      <c r="EP187" s="200"/>
      <c r="EQ187" s="200"/>
      <c r="ER187" s="200"/>
      <c r="ES187" s="200"/>
      <c r="ET187" s="200"/>
      <c r="EU187" s="200"/>
      <c r="EV187" s="200"/>
      <c r="EW187" s="200"/>
      <c r="EX187" s="200"/>
      <c r="EY187" s="200"/>
      <c r="EZ187" s="200"/>
      <c r="FA187" s="200"/>
      <c r="FB187" s="200"/>
      <c r="FC187" s="200"/>
      <c r="FD187" s="200"/>
      <c r="FE187" s="200"/>
      <c r="FF187" s="200"/>
      <c r="FG187" s="200"/>
      <c r="FH187" s="200"/>
      <c r="FI187" s="200"/>
      <c r="FJ187" s="200"/>
      <c r="FK187" s="200"/>
      <c r="FL187" s="200"/>
      <c r="FM187" s="200"/>
      <c r="FN187" s="200"/>
      <c r="FO187" s="200"/>
      <c r="FP187" s="200"/>
      <c r="FQ187" s="200"/>
      <c r="FR187" s="200"/>
      <c r="FS187" s="200"/>
      <c r="FT187" s="200"/>
      <c r="FU187" s="200"/>
      <c r="FV187" s="200"/>
      <c r="FW187" s="200"/>
      <c r="FX187" s="200"/>
      <c r="FY187" s="200"/>
      <c r="FZ187" s="200"/>
      <c r="GA187" s="200"/>
      <c r="GB187" s="200"/>
      <c r="GC187" s="200"/>
      <c r="GD187" s="200"/>
      <c r="GE187" s="200"/>
      <c r="GF187" s="200"/>
      <c r="GG187" s="200"/>
      <c r="GH187" s="200"/>
      <c r="GI187" s="200"/>
      <c r="GJ187" s="200"/>
      <c r="GK187" s="200"/>
      <c r="GL187" s="200"/>
      <c r="GM187" s="200"/>
      <c r="GN187" s="200"/>
      <c r="GO187" s="200"/>
      <c r="GP187" s="200"/>
      <c r="GQ187" s="200"/>
      <c r="GR187" s="200"/>
      <c r="GS187" s="200"/>
      <c r="GT187" s="200"/>
      <c r="GU187" s="200"/>
      <c r="GV187" s="200"/>
      <c r="GW187" s="200"/>
      <c r="GX187" s="200"/>
      <c r="GY187" s="200"/>
      <c r="GZ187" s="200"/>
      <c r="HA187" s="200"/>
      <c r="HB187" s="200"/>
      <c r="HC187" s="200"/>
      <c r="HD187" s="200"/>
      <c r="HE187" s="200"/>
      <c r="HF187" s="200"/>
      <c r="HG187" s="200"/>
      <c r="HH187" s="200"/>
      <c r="HI187" s="200"/>
      <c r="HJ187" s="200"/>
      <c r="HK187" s="200"/>
      <c r="HL187" s="200"/>
      <c r="HM187" s="200"/>
      <c r="HN187" s="200"/>
      <c r="HO187" s="200"/>
      <c r="HP187" s="200"/>
      <c r="HQ187" s="200"/>
      <c r="HR187" s="200"/>
      <c r="HS187" s="200"/>
      <c r="HT187" s="200"/>
      <c r="HU187" s="200"/>
      <c r="HV187" s="200"/>
      <c r="HW187" s="200"/>
      <c r="HX187" s="200"/>
      <c r="HY187" s="200"/>
      <c r="HZ187" s="200"/>
      <c r="IA187" s="200"/>
      <c r="IB187" s="200"/>
      <c r="IC187" s="200"/>
      <c r="ID187" s="200"/>
      <c r="IE187" s="200"/>
      <c r="IF187" s="200"/>
      <c r="IG187" s="200"/>
      <c r="IH187" s="200"/>
      <c r="II187" s="200"/>
      <c r="IJ187" s="200"/>
      <c r="IK187" s="200"/>
      <c r="IL187" s="200"/>
      <c r="IM187" s="200"/>
      <c r="IN187" s="200"/>
      <c r="IO187" s="200"/>
      <c r="IP187" s="200"/>
      <c r="IQ187" s="200"/>
      <c r="IR187" s="200"/>
      <c r="IS187" s="200"/>
      <c r="IT187" s="200"/>
      <c r="IU187" s="200"/>
      <c r="IV187" s="200"/>
      <c r="IW187" s="200"/>
      <c r="IX187" s="200"/>
      <c r="IY187" s="200"/>
      <c r="IZ187" s="200"/>
      <c r="JA187" s="200"/>
      <c r="JB187" s="200"/>
      <c r="JC187" s="200"/>
      <c r="JD187" s="200"/>
      <c r="JE187" s="200"/>
      <c r="JF187" s="200"/>
      <c r="JG187" s="200"/>
      <c r="JH187" s="200"/>
      <c r="JI187" s="200"/>
      <c r="JJ187" s="200"/>
      <c r="JK187" s="200"/>
      <c r="JL187" s="200"/>
      <c r="JM187" s="200"/>
      <c r="JN187" s="200"/>
      <c r="JO187" s="200"/>
      <c r="JP187" s="200"/>
      <c r="JQ187" s="200"/>
      <c r="JR187" s="200"/>
      <c r="JS187" s="200"/>
      <c r="JT187" s="200"/>
      <c r="JU187" s="200"/>
      <c r="JV187" s="200"/>
      <c r="JW187" s="200"/>
      <c r="JX187" s="200"/>
      <c r="JY187" s="200"/>
      <c r="JZ187" s="200"/>
      <c r="KA187" s="200"/>
      <c r="KB187" s="200"/>
      <c r="KC187" s="200"/>
      <c r="KD187" s="200"/>
      <c r="KE187" s="200"/>
      <c r="KF187" s="200"/>
      <c r="KG187" s="200"/>
      <c r="KH187" s="200"/>
      <c r="KI187" s="200"/>
      <c r="KJ187" s="200"/>
      <c r="KK187" s="200"/>
      <c r="KL187" s="200"/>
      <c r="KM187" s="200"/>
      <c r="KN187" s="200"/>
      <c r="KO187" s="200"/>
      <c r="KP187" s="200"/>
      <c r="KQ187" s="200"/>
      <c r="KR187" s="200"/>
      <c r="KS187" s="200"/>
      <c r="KT187" s="200"/>
      <c r="KU187" s="200"/>
      <c r="KV187" s="200"/>
      <c r="KW187" s="200"/>
      <c r="KX187" s="200"/>
      <c r="KY187" s="200"/>
      <c r="KZ187" s="200"/>
      <c r="LA187" s="200"/>
      <c r="LB187" s="200"/>
      <c r="LC187" s="200"/>
      <c r="LD187" s="200"/>
      <c r="LE187" s="200"/>
      <c r="LF187" s="200"/>
      <c r="LG187" s="200"/>
      <c r="LH187" s="200"/>
      <c r="LI187" s="200"/>
      <c r="LJ187" s="200"/>
      <c r="LK187" s="200"/>
      <c r="LL187" s="200"/>
      <c r="LM187" s="200"/>
      <c r="LN187" s="200"/>
      <c r="LO187" s="200"/>
      <c r="LP187" s="200"/>
      <c r="LQ187" s="200"/>
      <c r="LR187" s="200"/>
      <c r="LS187" s="200"/>
      <c r="LT187" s="200"/>
      <c r="LU187" s="200"/>
      <c r="LV187" s="200"/>
      <c r="LW187" s="200"/>
      <c r="LX187" s="200"/>
      <c r="LY187" s="200"/>
      <c r="LZ187" s="200"/>
      <c r="MA187" s="200"/>
      <c r="MB187" s="200"/>
      <c r="MC187" s="200"/>
      <c r="MD187" s="200"/>
      <c r="ME187" s="200"/>
      <c r="MF187" s="200"/>
      <c r="MG187" s="200"/>
      <c r="MH187" s="200"/>
      <c r="MI187" s="200"/>
      <c r="MJ187" s="200"/>
      <c r="MK187" s="200"/>
      <c r="ML187" s="200"/>
      <c r="MM187" s="200"/>
      <c r="MN187" s="200"/>
      <c r="MO187" s="200"/>
      <c r="MP187" s="200"/>
      <c r="MQ187" s="200"/>
      <c r="MR187" s="200"/>
      <c r="MS187" s="200"/>
      <c r="MT187" s="200"/>
      <c r="MU187" s="200"/>
      <c r="MV187" s="200"/>
      <c r="MW187" s="200"/>
      <c r="MX187" s="200"/>
      <c r="MY187" s="200"/>
      <c r="MZ187" s="200"/>
      <c r="NA187" s="200"/>
      <c r="NB187" s="200"/>
      <c r="NC187" s="200"/>
      <c r="ND187" s="200"/>
      <c r="NE187" s="200"/>
      <c r="NF187" s="200"/>
      <c r="NG187" s="200"/>
      <c r="NH187" s="200"/>
      <c r="NI187" s="200"/>
      <c r="NJ187" s="200"/>
      <c r="NK187" s="200"/>
      <c r="NL187" s="200"/>
      <c r="NM187" s="200"/>
      <c r="NN187" s="200"/>
      <c r="NO187" s="200"/>
      <c r="NP187" s="200"/>
      <c r="NQ187" s="200"/>
      <c r="NR187" s="200"/>
      <c r="NS187" s="200"/>
      <c r="NT187" s="200"/>
      <c r="NU187" s="200"/>
      <c r="NV187" s="200"/>
      <c r="NW187" s="200"/>
      <c r="NX187" s="200"/>
      <c r="NY187" s="200"/>
      <c r="NZ187" s="200"/>
      <c r="OA187" s="200"/>
      <c r="OB187" s="200"/>
      <c r="OC187" s="200"/>
      <c r="OD187" s="200"/>
      <c r="OE187" s="200"/>
      <c r="OF187" s="200"/>
      <c r="OG187" s="200"/>
      <c r="OH187" s="200"/>
      <c r="OI187" s="200"/>
      <c r="OJ187" s="200"/>
      <c r="OK187" s="200"/>
      <c r="OL187" s="200"/>
      <c r="OM187" s="200"/>
      <c r="ON187" s="200"/>
      <c r="OO187" s="200"/>
      <c r="OP187" s="200"/>
      <c r="OQ187" s="200"/>
      <c r="OR187" s="200"/>
      <c r="OS187" s="200"/>
      <c r="OT187" s="200"/>
      <c r="OU187" s="200"/>
      <c r="OV187" s="200"/>
      <c r="OW187" s="200"/>
      <c r="OX187" s="200"/>
      <c r="OY187" s="200"/>
      <c r="OZ187" s="200"/>
      <c r="PA187" s="200"/>
      <c r="PB187" s="200"/>
      <c r="PC187" s="200"/>
      <c r="PD187" s="200"/>
      <c r="PE187" s="200"/>
      <c r="PF187" s="200"/>
      <c r="PG187" s="202"/>
    </row>
    <row r="188" ht="15.75" customHeight="1">
      <c r="B188" s="203">
        <f t="shared" si="4"/>
        <v>170</v>
      </c>
      <c r="C188" s="204" t="str">
        <f t="shared" si="5"/>
        <v/>
      </c>
      <c r="D188" s="217"/>
      <c r="E188" s="206"/>
      <c r="F188" s="207"/>
      <c r="G188" s="218"/>
      <c r="H188" s="225"/>
      <c r="I188" s="210" t="str">
        <f>IF(ISBLANK(H188),"",
IF(EXACT($J$15,"x"),
WORKDAY(G188,H188-1,Feiertage!$B$6:$B$23),G188+H188-1))</f>
        <v/>
      </c>
      <c r="J188" s="220"/>
      <c r="K188" s="221"/>
      <c r="L188" s="222"/>
      <c r="M188" s="223"/>
      <c r="N188" s="223"/>
      <c r="O188" s="223"/>
      <c r="P188" s="197" t="str">
        <f>IF(ISBLANK(O188),"",
VLOOKUP(O188,Ressourcen!$C$8:$I$25,6,FALSE)-VLOOKUP(O188,Ressourcen!$C$8:$I$25,7,FALSE))</f>
        <v/>
      </c>
      <c r="Q188" s="224"/>
      <c r="R188" s="199"/>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c r="BQ188" s="200"/>
      <c r="BR188" s="200"/>
      <c r="BS188" s="200"/>
      <c r="BT188" s="200"/>
      <c r="BU188" s="200"/>
      <c r="BV188" s="200"/>
      <c r="BW188" s="200"/>
      <c r="BX188" s="200"/>
      <c r="BY188" s="200"/>
      <c r="BZ188" s="200"/>
      <c r="CA188" s="200"/>
      <c r="CB188" s="200"/>
      <c r="CC188" s="200"/>
      <c r="CD188" s="200"/>
      <c r="CE188" s="200"/>
      <c r="CF188" s="200"/>
      <c r="CG188" s="200"/>
      <c r="CH188" s="200"/>
      <c r="CI188" s="200"/>
      <c r="CJ188" s="200"/>
      <c r="CK188" s="200"/>
      <c r="CL188" s="200"/>
      <c r="CM188" s="200"/>
      <c r="CN188" s="200"/>
      <c r="CO188" s="200"/>
      <c r="CP188" s="200"/>
      <c r="CQ188" s="200"/>
      <c r="CR188" s="200"/>
      <c r="CS188" s="200"/>
      <c r="CT188" s="200"/>
      <c r="CU188" s="200"/>
      <c r="CV188" s="200"/>
      <c r="CW188" s="200"/>
      <c r="CX188" s="200"/>
      <c r="CY188" s="200"/>
      <c r="CZ188" s="200"/>
      <c r="DA188" s="200"/>
      <c r="DB188" s="200"/>
      <c r="DC188" s="200"/>
      <c r="DD188" s="200"/>
      <c r="DE188" s="200"/>
      <c r="DF188" s="200"/>
      <c r="DG188" s="200"/>
      <c r="DH188" s="200"/>
      <c r="DI188" s="200"/>
      <c r="DJ188" s="200"/>
      <c r="DK188" s="200"/>
      <c r="DL188" s="200"/>
      <c r="DM188" s="200"/>
      <c r="DN188" s="200"/>
      <c r="DO188" s="200"/>
      <c r="DP188" s="200"/>
      <c r="DQ188" s="200"/>
      <c r="DR188" s="200"/>
      <c r="DS188" s="200"/>
      <c r="DT188" s="200"/>
      <c r="DU188" s="200"/>
      <c r="DV188" s="200"/>
      <c r="DW188" s="200"/>
      <c r="DX188" s="200"/>
      <c r="DY188" s="200"/>
      <c r="DZ188" s="200"/>
      <c r="EA188" s="200"/>
      <c r="EB188" s="200"/>
      <c r="EC188" s="200"/>
      <c r="ED188" s="200"/>
      <c r="EE188" s="200"/>
      <c r="EF188" s="200"/>
      <c r="EG188" s="200"/>
      <c r="EH188" s="200"/>
      <c r="EI188" s="200"/>
      <c r="EJ188" s="200"/>
      <c r="EK188" s="200"/>
      <c r="EL188" s="200"/>
      <c r="EM188" s="200"/>
      <c r="EN188" s="200"/>
      <c r="EO188" s="200"/>
      <c r="EP188" s="200"/>
      <c r="EQ188" s="200"/>
      <c r="ER188" s="200"/>
      <c r="ES188" s="200"/>
      <c r="ET188" s="200"/>
      <c r="EU188" s="200"/>
      <c r="EV188" s="200"/>
      <c r="EW188" s="200"/>
      <c r="EX188" s="200"/>
      <c r="EY188" s="200"/>
      <c r="EZ188" s="200"/>
      <c r="FA188" s="200"/>
      <c r="FB188" s="200"/>
      <c r="FC188" s="200"/>
      <c r="FD188" s="200"/>
      <c r="FE188" s="200"/>
      <c r="FF188" s="200"/>
      <c r="FG188" s="200"/>
      <c r="FH188" s="200"/>
      <c r="FI188" s="200"/>
      <c r="FJ188" s="200"/>
      <c r="FK188" s="200"/>
      <c r="FL188" s="200"/>
      <c r="FM188" s="200"/>
      <c r="FN188" s="200"/>
      <c r="FO188" s="200"/>
      <c r="FP188" s="200"/>
      <c r="FQ188" s="200"/>
      <c r="FR188" s="200"/>
      <c r="FS188" s="200"/>
      <c r="FT188" s="200"/>
      <c r="FU188" s="200"/>
      <c r="FV188" s="200"/>
      <c r="FW188" s="200"/>
      <c r="FX188" s="200"/>
      <c r="FY188" s="200"/>
      <c r="FZ188" s="200"/>
      <c r="GA188" s="200"/>
      <c r="GB188" s="200"/>
      <c r="GC188" s="200"/>
      <c r="GD188" s="200"/>
      <c r="GE188" s="200"/>
      <c r="GF188" s="200"/>
      <c r="GG188" s="200"/>
      <c r="GH188" s="200"/>
      <c r="GI188" s="200"/>
      <c r="GJ188" s="200"/>
      <c r="GK188" s="200"/>
      <c r="GL188" s="200"/>
      <c r="GM188" s="200"/>
      <c r="GN188" s="200"/>
      <c r="GO188" s="200"/>
      <c r="GP188" s="200"/>
      <c r="GQ188" s="200"/>
      <c r="GR188" s="200"/>
      <c r="GS188" s="200"/>
      <c r="GT188" s="200"/>
      <c r="GU188" s="200"/>
      <c r="GV188" s="200"/>
      <c r="GW188" s="200"/>
      <c r="GX188" s="200"/>
      <c r="GY188" s="200"/>
      <c r="GZ188" s="200"/>
      <c r="HA188" s="200"/>
      <c r="HB188" s="200"/>
      <c r="HC188" s="200"/>
      <c r="HD188" s="200"/>
      <c r="HE188" s="200"/>
      <c r="HF188" s="200"/>
      <c r="HG188" s="200"/>
      <c r="HH188" s="200"/>
      <c r="HI188" s="200"/>
      <c r="HJ188" s="200"/>
      <c r="HK188" s="200"/>
      <c r="HL188" s="200"/>
      <c r="HM188" s="200"/>
      <c r="HN188" s="200"/>
      <c r="HO188" s="200"/>
      <c r="HP188" s="200"/>
      <c r="HQ188" s="200"/>
      <c r="HR188" s="200"/>
      <c r="HS188" s="200"/>
      <c r="HT188" s="200"/>
      <c r="HU188" s="200"/>
      <c r="HV188" s="200"/>
      <c r="HW188" s="200"/>
      <c r="HX188" s="200"/>
      <c r="HY188" s="200"/>
      <c r="HZ188" s="200"/>
      <c r="IA188" s="200"/>
      <c r="IB188" s="200"/>
      <c r="IC188" s="200"/>
      <c r="ID188" s="200"/>
      <c r="IE188" s="200"/>
      <c r="IF188" s="200"/>
      <c r="IG188" s="200"/>
      <c r="IH188" s="200"/>
      <c r="II188" s="200"/>
      <c r="IJ188" s="200"/>
      <c r="IK188" s="200"/>
      <c r="IL188" s="200"/>
      <c r="IM188" s="200"/>
      <c r="IN188" s="200"/>
      <c r="IO188" s="200"/>
      <c r="IP188" s="200"/>
      <c r="IQ188" s="200"/>
      <c r="IR188" s="200"/>
      <c r="IS188" s="200"/>
      <c r="IT188" s="200"/>
      <c r="IU188" s="200"/>
      <c r="IV188" s="200"/>
      <c r="IW188" s="200"/>
      <c r="IX188" s="200"/>
      <c r="IY188" s="200"/>
      <c r="IZ188" s="200"/>
      <c r="JA188" s="200"/>
      <c r="JB188" s="200"/>
      <c r="JC188" s="200"/>
      <c r="JD188" s="200"/>
      <c r="JE188" s="200"/>
      <c r="JF188" s="200"/>
      <c r="JG188" s="200"/>
      <c r="JH188" s="200"/>
      <c r="JI188" s="200"/>
      <c r="JJ188" s="200"/>
      <c r="JK188" s="200"/>
      <c r="JL188" s="200"/>
      <c r="JM188" s="200"/>
      <c r="JN188" s="200"/>
      <c r="JO188" s="200"/>
      <c r="JP188" s="200"/>
      <c r="JQ188" s="200"/>
      <c r="JR188" s="200"/>
      <c r="JS188" s="200"/>
      <c r="JT188" s="200"/>
      <c r="JU188" s="200"/>
      <c r="JV188" s="200"/>
      <c r="JW188" s="200"/>
      <c r="JX188" s="200"/>
      <c r="JY188" s="200"/>
      <c r="JZ188" s="200"/>
      <c r="KA188" s="200"/>
      <c r="KB188" s="200"/>
      <c r="KC188" s="200"/>
      <c r="KD188" s="200"/>
      <c r="KE188" s="200"/>
      <c r="KF188" s="200"/>
      <c r="KG188" s="200"/>
      <c r="KH188" s="200"/>
      <c r="KI188" s="200"/>
      <c r="KJ188" s="200"/>
      <c r="KK188" s="200"/>
      <c r="KL188" s="200"/>
      <c r="KM188" s="200"/>
      <c r="KN188" s="200"/>
      <c r="KO188" s="200"/>
      <c r="KP188" s="200"/>
      <c r="KQ188" s="200"/>
      <c r="KR188" s="200"/>
      <c r="KS188" s="200"/>
      <c r="KT188" s="200"/>
      <c r="KU188" s="200"/>
      <c r="KV188" s="200"/>
      <c r="KW188" s="200"/>
      <c r="KX188" s="200"/>
      <c r="KY188" s="200"/>
      <c r="KZ188" s="200"/>
      <c r="LA188" s="200"/>
      <c r="LB188" s="200"/>
      <c r="LC188" s="200"/>
      <c r="LD188" s="200"/>
      <c r="LE188" s="200"/>
      <c r="LF188" s="200"/>
      <c r="LG188" s="200"/>
      <c r="LH188" s="200"/>
      <c r="LI188" s="200"/>
      <c r="LJ188" s="200"/>
      <c r="LK188" s="200"/>
      <c r="LL188" s="200"/>
      <c r="LM188" s="200"/>
      <c r="LN188" s="200"/>
      <c r="LO188" s="200"/>
      <c r="LP188" s="200"/>
      <c r="LQ188" s="200"/>
      <c r="LR188" s="200"/>
      <c r="LS188" s="200"/>
      <c r="LT188" s="200"/>
      <c r="LU188" s="200"/>
      <c r="LV188" s="200"/>
      <c r="LW188" s="200"/>
      <c r="LX188" s="200"/>
      <c r="LY188" s="200"/>
      <c r="LZ188" s="200"/>
      <c r="MA188" s="200"/>
      <c r="MB188" s="200"/>
      <c r="MC188" s="200"/>
      <c r="MD188" s="200"/>
      <c r="ME188" s="200"/>
      <c r="MF188" s="200"/>
      <c r="MG188" s="200"/>
      <c r="MH188" s="200"/>
      <c r="MI188" s="200"/>
      <c r="MJ188" s="200"/>
      <c r="MK188" s="200"/>
      <c r="ML188" s="200"/>
      <c r="MM188" s="200"/>
      <c r="MN188" s="200"/>
      <c r="MO188" s="200"/>
      <c r="MP188" s="200"/>
      <c r="MQ188" s="200"/>
      <c r="MR188" s="200"/>
      <c r="MS188" s="200"/>
      <c r="MT188" s="200"/>
      <c r="MU188" s="200"/>
      <c r="MV188" s="200"/>
      <c r="MW188" s="200"/>
      <c r="MX188" s="200"/>
      <c r="MY188" s="200"/>
      <c r="MZ188" s="200"/>
      <c r="NA188" s="200"/>
      <c r="NB188" s="200"/>
      <c r="NC188" s="200"/>
      <c r="ND188" s="200"/>
      <c r="NE188" s="200"/>
      <c r="NF188" s="200"/>
      <c r="NG188" s="200"/>
      <c r="NH188" s="200"/>
      <c r="NI188" s="200"/>
      <c r="NJ188" s="200"/>
      <c r="NK188" s="200"/>
      <c r="NL188" s="200"/>
      <c r="NM188" s="200"/>
      <c r="NN188" s="200"/>
      <c r="NO188" s="200"/>
      <c r="NP188" s="200"/>
      <c r="NQ188" s="200"/>
      <c r="NR188" s="200"/>
      <c r="NS188" s="200"/>
      <c r="NT188" s="200"/>
      <c r="NU188" s="200"/>
      <c r="NV188" s="200"/>
      <c r="NW188" s="200"/>
      <c r="NX188" s="200"/>
      <c r="NY188" s="200"/>
      <c r="NZ188" s="200"/>
      <c r="OA188" s="200"/>
      <c r="OB188" s="200"/>
      <c r="OC188" s="200"/>
      <c r="OD188" s="200"/>
      <c r="OE188" s="200"/>
      <c r="OF188" s="200"/>
      <c r="OG188" s="200"/>
      <c r="OH188" s="200"/>
      <c r="OI188" s="200"/>
      <c r="OJ188" s="200"/>
      <c r="OK188" s="200"/>
      <c r="OL188" s="200"/>
      <c r="OM188" s="200"/>
      <c r="ON188" s="200"/>
      <c r="OO188" s="200"/>
      <c r="OP188" s="200"/>
      <c r="OQ188" s="200"/>
      <c r="OR188" s="200"/>
      <c r="OS188" s="200"/>
      <c r="OT188" s="200"/>
      <c r="OU188" s="200"/>
      <c r="OV188" s="200"/>
      <c r="OW188" s="200"/>
      <c r="OX188" s="200"/>
      <c r="OY188" s="200"/>
      <c r="OZ188" s="200"/>
      <c r="PA188" s="200"/>
      <c r="PB188" s="200"/>
      <c r="PC188" s="200"/>
      <c r="PD188" s="200"/>
      <c r="PE188" s="200"/>
      <c r="PF188" s="200"/>
      <c r="PG188" s="202"/>
    </row>
    <row r="189" ht="15.75" customHeight="1">
      <c r="B189" s="203">
        <f t="shared" si="4"/>
        <v>171</v>
      </c>
      <c r="C189" s="204" t="str">
        <f t="shared" si="5"/>
        <v/>
      </c>
      <c r="D189" s="217"/>
      <c r="E189" s="206"/>
      <c r="F189" s="217"/>
      <c r="G189" s="218"/>
      <c r="H189" s="225"/>
      <c r="I189" s="210" t="str">
        <f>IF(ISBLANK(H189),"",
IF(EXACT($J$15,"x"),
WORKDAY(G189,H189-1,Feiertage!$B$6:$B$23),G189+H189-1))</f>
        <v/>
      </c>
      <c r="J189" s="220"/>
      <c r="K189" s="221"/>
      <c r="L189" s="222"/>
      <c r="M189" s="223"/>
      <c r="N189" s="223"/>
      <c r="O189" s="223"/>
      <c r="P189" s="197" t="str">
        <f>IF(ISBLANK(O189),"",
VLOOKUP(O189,Ressourcen!$C$8:$I$25,6,FALSE)-VLOOKUP(O189,Ressourcen!$C$8:$I$25,7,FALSE))</f>
        <v/>
      </c>
      <c r="Q189" s="224"/>
      <c r="R189" s="199"/>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200"/>
      <c r="CF189" s="200"/>
      <c r="CG189" s="200"/>
      <c r="CH189" s="200"/>
      <c r="CI189" s="200"/>
      <c r="CJ189" s="200"/>
      <c r="CK189" s="200"/>
      <c r="CL189" s="200"/>
      <c r="CM189" s="200"/>
      <c r="CN189" s="200"/>
      <c r="CO189" s="200"/>
      <c r="CP189" s="200"/>
      <c r="CQ189" s="200"/>
      <c r="CR189" s="200"/>
      <c r="CS189" s="200"/>
      <c r="CT189" s="200"/>
      <c r="CU189" s="200"/>
      <c r="CV189" s="200"/>
      <c r="CW189" s="200"/>
      <c r="CX189" s="200"/>
      <c r="CY189" s="200"/>
      <c r="CZ189" s="200"/>
      <c r="DA189" s="200"/>
      <c r="DB189" s="200"/>
      <c r="DC189" s="200"/>
      <c r="DD189" s="200"/>
      <c r="DE189" s="200"/>
      <c r="DF189" s="200"/>
      <c r="DG189" s="200"/>
      <c r="DH189" s="200"/>
      <c r="DI189" s="200"/>
      <c r="DJ189" s="200"/>
      <c r="DK189" s="200"/>
      <c r="DL189" s="200"/>
      <c r="DM189" s="200"/>
      <c r="DN189" s="200"/>
      <c r="DO189" s="200"/>
      <c r="DP189" s="200"/>
      <c r="DQ189" s="200"/>
      <c r="DR189" s="200"/>
      <c r="DS189" s="200"/>
      <c r="DT189" s="200"/>
      <c r="DU189" s="200"/>
      <c r="DV189" s="200"/>
      <c r="DW189" s="200"/>
      <c r="DX189" s="200"/>
      <c r="DY189" s="200"/>
      <c r="DZ189" s="200"/>
      <c r="EA189" s="200"/>
      <c r="EB189" s="200"/>
      <c r="EC189" s="200"/>
      <c r="ED189" s="200"/>
      <c r="EE189" s="200"/>
      <c r="EF189" s="200"/>
      <c r="EG189" s="200"/>
      <c r="EH189" s="200"/>
      <c r="EI189" s="200"/>
      <c r="EJ189" s="200"/>
      <c r="EK189" s="200"/>
      <c r="EL189" s="200"/>
      <c r="EM189" s="200"/>
      <c r="EN189" s="200"/>
      <c r="EO189" s="200"/>
      <c r="EP189" s="200"/>
      <c r="EQ189" s="200"/>
      <c r="ER189" s="200"/>
      <c r="ES189" s="200"/>
      <c r="ET189" s="200"/>
      <c r="EU189" s="200"/>
      <c r="EV189" s="200"/>
      <c r="EW189" s="200"/>
      <c r="EX189" s="200"/>
      <c r="EY189" s="200"/>
      <c r="EZ189" s="200"/>
      <c r="FA189" s="200"/>
      <c r="FB189" s="200"/>
      <c r="FC189" s="200"/>
      <c r="FD189" s="200"/>
      <c r="FE189" s="200"/>
      <c r="FF189" s="200"/>
      <c r="FG189" s="200"/>
      <c r="FH189" s="200"/>
      <c r="FI189" s="200"/>
      <c r="FJ189" s="200"/>
      <c r="FK189" s="200"/>
      <c r="FL189" s="200"/>
      <c r="FM189" s="200"/>
      <c r="FN189" s="200"/>
      <c r="FO189" s="200"/>
      <c r="FP189" s="200"/>
      <c r="FQ189" s="200"/>
      <c r="FR189" s="200"/>
      <c r="FS189" s="200"/>
      <c r="FT189" s="200"/>
      <c r="FU189" s="200"/>
      <c r="FV189" s="200"/>
      <c r="FW189" s="200"/>
      <c r="FX189" s="200"/>
      <c r="FY189" s="200"/>
      <c r="FZ189" s="200"/>
      <c r="GA189" s="200"/>
      <c r="GB189" s="200"/>
      <c r="GC189" s="200"/>
      <c r="GD189" s="200"/>
      <c r="GE189" s="200"/>
      <c r="GF189" s="200"/>
      <c r="GG189" s="200"/>
      <c r="GH189" s="200"/>
      <c r="GI189" s="200"/>
      <c r="GJ189" s="200"/>
      <c r="GK189" s="200"/>
      <c r="GL189" s="200"/>
      <c r="GM189" s="200"/>
      <c r="GN189" s="200"/>
      <c r="GO189" s="200"/>
      <c r="GP189" s="200"/>
      <c r="GQ189" s="200"/>
      <c r="GR189" s="200"/>
      <c r="GS189" s="200"/>
      <c r="GT189" s="200"/>
      <c r="GU189" s="200"/>
      <c r="GV189" s="200"/>
      <c r="GW189" s="200"/>
      <c r="GX189" s="200"/>
      <c r="GY189" s="200"/>
      <c r="GZ189" s="200"/>
      <c r="HA189" s="200"/>
      <c r="HB189" s="200"/>
      <c r="HC189" s="200"/>
      <c r="HD189" s="200"/>
      <c r="HE189" s="200"/>
      <c r="HF189" s="200"/>
      <c r="HG189" s="200"/>
      <c r="HH189" s="200"/>
      <c r="HI189" s="200"/>
      <c r="HJ189" s="200"/>
      <c r="HK189" s="200"/>
      <c r="HL189" s="200"/>
      <c r="HM189" s="200"/>
      <c r="HN189" s="200"/>
      <c r="HO189" s="200"/>
      <c r="HP189" s="200"/>
      <c r="HQ189" s="200"/>
      <c r="HR189" s="200"/>
      <c r="HS189" s="200"/>
      <c r="HT189" s="200"/>
      <c r="HU189" s="200"/>
      <c r="HV189" s="200"/>
      <c r="HW189" s="200"/>
      <c r="HX189" s="200"/>
      <c r="HY189" s="200"/>
      <c r="HZ189" s="200"/>
      <c r="IA189" s="200"/>
      <c r="IB189" s="200"/>
      <c r="IC189" s="200"/>
      <c r="ID189" s="200"/>
      <c r="IE189" s="200"/>
      <c r="IF189" s="200"/>
      <c r="IG189" s="200"/>
      <c r="IH189" s="200"/>
      <c r="II189" s="200"/>
      <c r="IJ189" s="200"/>
      <c r="IK189" s="200"/>
      <c r="IL189" s="200"/>
      <c r="IM189" s="200"/>
      <c r="IN189" s="200"/>
      <c r="IO189" s="200"/>
      <c r="IP189" s="200"/>
      <c r="IQ189" s="200"/>
      <c r="IR189" s="200"/>
      <c r="IS189" s="200"/>
      <c r="IT189" s="200"/>
      <c r="IU189" s="200"/>
      <c r="IV189" s="200"/>
      <c r="IW189" s="200"/>
      <c r="IX189" s="200"/>
      <c r="IY189" s="200"/>
      <c r="IZ189" s="200"/>
      <c r="JA189" s="200"/>
      <c r="JB189" s="200"/>
      <c r="JC189" s="200"/>
      <c r="JD189" s="200"/>
      <c r="JE189" s="200"/>
      <c r="JF189" s="200"/>
      <c r="JG189" s="200"/>
      <c r="JH189" s="200"/>
      <c r="JI189" s="200"/>
      <c r="JJ189" s="200"/>
      <c r="JK189" s="200"/>
      <c r="JL189" s="200"/>
      <c r="JM189" s="200"/>
      <c r="JN189" s="200"/>
      <c r="JO189" s="200"/>
      <c r="JP189" s="200"/>
      <c r="JQ189" s="200"/>
      <c r="JR189" s="200"/>
      <c r="JS189" s="200"/>
      <c r="JT189" s="200"/>
      <c r="JU189" s="200"/>
      <c r="JV189" s="200"/>
      <c r="JW189" s="200"/>
      <c r="JX189" s="200"/>
      <c r="JY189" s="200"/>
      <c r="JZ189" s="200"/>
      <c r="KA189" s="200"/>
      <c r="KB189" s="200"/>
      <c r="KC189" s="200"/>
      <c r="KD189" s="200"/>
      <c r="KE189" s="200"/>
      <c r="KF189" s="200"/>
      <c r="KG189" s="200"/>
      <c r="KH189" s="200"/>
      <c r="KI189" s="200"/>
      <c r="KJ189" s="200"/>
      <c r="KK189" s="200"/>
      <c r="KL189" s="200"/>
      <c r="KM189" s="200"/>
      <c r="KN189" s="200"/>
      <c r="KO189" s="200"/>
      <c r="KP189" s="200"/>
      <c r="KQ189" s="200"/>
      <c r="KR189" s="200"/>
      <c r="KS189" s="200"/>
      <c r="KT189" s="200"/>
      <c r="KU189" s="200"/>
      <c r="KV189" s="200"/>
      <c r="KW189" s="200"/>
      <c r="KX189" s="200"/>
      <c r="KY189" s="200"/>
      <c r="KZ189" s="200"/>
      <c r="LA189" s="200"/>
      <c r="LB189" s="200"/>
      <c r="LC189" s="200"/>
      <c r="LD189" s="200"/>
      <c r="LE189" s="200"/>
      <c r="LF189" s="200"/>
      <c r="LG189" s="200"/>
      <c r="LH189" s="200"/>
      <c r="LI189" s="200"/>
      <c r="LJ189" s="200"/>
      <c r="LK189" s="200"/>
      <c r="LL189" s="200"/>
      <c r="LM189" s="200"/>
      <c r="LN189" s="200"/>
      <c r="LO189" s="200"/>
      <c r="LP189" s="200"/>
      <c r="LQ189" s="200"/>
      <c r="LR189" s="200"/>
      <c r="LS189" s="200"/>
      <c r="LT189" s="200"/>
      <c r="LU189" s="200"/>
      <c r="LV189" s="200"/>
      <c r="LW189" s="200"/>
      <c r="LX189" s="200"/>
      <c r="LY189" s="200"/>
      <c r="LZ189" s="200"/>
      <c r="MA189" s="200"/>
      <c r="MB189" s="200"/>
      <c r="MC189" s="200"/>
      <c r="MD189" s="200"/>
      <c r="ME189" s="200"/>
      <c r="MF189" s="200"/>
      <c r="MG189" s="200"/>
      <c r="MH189" s="200"/>
      <c r="MI189" s="200"/>
      <c r="MJ189" s="200"/>
      <c r="MK189" s="200"/>
      <c r="ML189" s="200"/>
      <c r="MM189" s="200"/>
      <c r="MN189" s="200"/>
      <c r="MO189" s="200"/>
      <c r="MP189" s="200"/>
      <c r="MQ189" s="200"/>
      <c r="MR189" s="200"/>
      <c r="MS189" s="200"/>
      <c r="MT189" s="200"/>
      <c r="MU189" s="200"/>
      <c r="MV189" s="200"/>
      <c r="MW189" s="200"/>
      <c r="MX189" s="200"/>
      <c r="MY189" s="200"/>
      <c r="MZ189" s="200"/>
      <c r="NA189" s="200"/>
      <c r="NB189" s="200"/>
      <c r="NC189" s="200"/>
      <c r="ND189" s="200"/>
      <c r="NE189" s="200"/>
      <c r="NF189" s="200"/>
      <c r="NG189" s="200"/>
      <c r="NH189" s="200"/>
      <c r="NI189" s="200"/>
      <c r="NJ189" s="200"/>
      <c r="NK189" s="200"/>
      <c r="NL189" s="200"/>
      <c r="NM189" s="200"/>
      <c r="NN189" s="200"/>
      <c r="NO189" s="200"/>
      <c r="NP189" s="200"/>
      <c r="NQ189" s="200"/>
      <c r="NR189" s="200"/>
      <c r="NS189" s="200"/>
      <c r="NT189" s="200"/>
      <c r="NU189" s="200"/>
      <c r="NV189" s="200"/>
      <c r="NW189" s="200"/>
      <c r="NX189" s="200"/>
      <c r="NY189" s="200"/>
      <c r="NZ189" s="200"/>
      <c r="OA189" s="200"/>
      <c r="OB189" s="200"/>
      <c r="OC189" s="200"/>
      <c r="OD189" s="200"/>
      <c r="OE189" s="200"/>
      <c r="OF189" s="200"/>
      <c r="OG189" s="200"/>
      <c r="OH189" s="200"/>
      <c r="OI189" s="200"/>
      <c r="OJ189" s="200"/>
      <c r="OK189" s="200"/>
      <c r="OL189" s="200"/>
      <c r="OM189" s="200"/>
      <c r="ON189" s="200"/>
      <c r="OO189" s="200"/>
      <c r="OP189" s="200"/>
      <c r="OQ189" s="200"/>
      <c r="OR189" s="200"/>
      <c r="OS189" s="200"/>
      <c r="OT189" s="200"/>
      <c r="OU189" s="200"/>
      <c r="OV189" s="200"/>
      <c r="OW189" s="200"/>
      <c r="OX189" s="200"/>
      <c r="OY189" s="200"/>
      <c r="OZ189" s="200"/>
      <c r="PA189" s="200"/>
      <c r="PB189" s="200"/>
      <c r="PC189" s="200"/>
      <c r="PD189" s="200"/>
      <c r="PE189" s="200"/>
      <c r="PF189" s="200"/>
      <c r="PG189" s="202"/>
    </row>
    <row r="190" ht="15.75" customHeight="1">
      <c r="B190" s="203">
        <f t="shared" si="4"/>
        <v>172</v>
      </c>
      <c r="C190" s="204" t="str">
        <f t="shared" si="5"/>
        <v/>
      </c>
      <c r="D190" s="217"/>
      <c r="E190" s="206"/>
      <c r="F190" s="207"/>
      <c r="G190" s="218"/>
      <c r="H190" s="225"/>
      <c r="I190" s="210" t="str">
        <f>IF(ISBLANK(H190),"",
IF(EXACT($J$15,"x"),
WORKDAY(G190,H190-1,Feiertage!$B$6:$B$23),G190+H190-1))</f>
        <v/>
      </c>
      <c r="J190" s="220"/>
      <c r="K190" s="221"/>
      <c r="L190" s="222"/>
      <c r="M190" s="223"/>
      <c r="N190" s="223"/>
      <c r="O190" s="223"/>
      <c r="P190" s="197" t="str">
        <f>IF(ISBLANK(O190),"",
VLOOKUP(O190,Ressourcen!$C$8:$I$25,6,FALSE)-VLOOKUP(O190,Ressourcen!$C$8:$I$25,7,FALSE))</f>
        <v/>
      </c>
      <c r="Q190" s="224"/>
      <c r="R190" s="199"/>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200"/>
      <c r="BV190" s="200"/>
      <c r="BW190" s="200"/>
      <c r="BX190" s="200"/>
      <c r="BY190" s="200"/>
      <c r="BZ190" s="200"/>
      <c r="CA190" s="200"/>
      <c r="CB190" s="200"/>
      <c r="CC190" s="200"/>
      <c r="CD190" s="200"/>
      <c r="CE190" s="200"/>
      <c r="CF190" s="200"/>
      <c r="CG190" s="200"/>
      <c r="CH190" s="200"/>
      <c r="CI190" s="200"/>
      <c r="CJ190" s="200"/>
      <c r="CK190" s="200"/>
      <c r="CL190" s="200"/>
      <c r="CM190" s="200"/>
      <c r="CN190" s="200"/>
      <c r="CO190" s="200"/>
      <c r="CP190" s="200"/>
      <c r="CQ190" s="200"/>
      <c r="CR190" s="200"/>
      <c r="CS190" s="200"/>
      <c r="CT190" s="200"/>
      <c r="CU190" s="200"/>
      <c r="CV190" s="200"/>
      <c r="CW190" s="200"/>
      <c r="CX190" s="200"/>
      <c r="CY190" s="200"/>
      <c r="CZ190" s="200"/>
      <c r="DA190" s="200"/>
      <c r="DB190" s="200"/>
      <c r="DC190" s="200"/>
      <c r="DD190" s="200"/>
      <c r="DE190" s="200"/>
      <c r="DF190" s="200"/>
      <c r="DG190" s="200"/>
      <c r="DH190" s="200"/>
      <c r="DI190" s="200"/>
      <c r="DJ190" s="200"/>
      <c r="DK190" s="200"/>
      <c r="DL190" s="200"/>
      <c r="DM190" s="200"/>
      <c r="DN190" s="200"/>
      <c r="DO190" s="200"/>
      <c r="DP190" s="200"/>
      <c r="DQ190" s="200"/>
      <c r="DR190" s="200"/>
      <c r="DS190" s="200"/>
      <c r="DT190" s="200"/>
      <c r="DU190" s="200"/>
      <c r="DV190" s="200"/>
      <c r="DW190" s="200"/>
      <c r="DX190" s="200"/>
      <c r="DY190" s="200"/>
      <c r="DZ190" s="200"/>
      <c r="EA190" s="200"/>
      <c r="EB190" s="200"/>
      <c r="EC190" s="200"/>
      <c r="ED190" s="200"/>
      <c r="EE190" s="200"/>
      <c r="EF190" s="200"/>
      <c r="EG190" s="200"/>
      <c r="EH190" s="200"/>
      <c r="EI190" s="200"/>
      <c r="EJ190" s="200"/>
      <c r="EK190" s="200"/>
      <c r="EL190" s="200"/>
      <c r="EM190" s="200"/>
      <c r="EN190" s="200"/>
      <c r="EO190" s="200"/>
      <c r="EP190" s="200"/>
      <c r="EQ190" s="200"/>
      <c r="ER190" s="200"/>
      <c r="ES190" s="200"/>
      <c r="ET190" s="200"/>
      <c r="EU190" s="200"/>
      <c r="EV190" s="200"/>
      <c r="EW190" s="200"/>
      <c r="EX190" s="200"/>
      <c r="EY190" s="200"/>
      <c r="EZ190" s="200"/>
      <c r="FA190" s="200"/>
      <c r="FB190" s="200"/>
      <c r="FC190" s="200"/>
      <c r="FD190" s="200"/>
      <c r="FE190" s="200"/>
      <c r="FF190" s="200"/>
      <c r="FG190" s="200"/>
      <c r="FH190" s="200"/>
      <c r="FI190" s="200"/>
      <c r="FJ190" s="200"/>
      <c r="FK190" s="200"/>
      <c r="FL190" s="200"/>
      <c r="FM190" s="200"/>
      <c r="FN190" s="200"/>
      <c r="FO190" s="200"/>
      <c r="FP190" s="200"/>
      <c r="FQ190" s="200"/>
      <c r="FR190" s="200"/>
      <c r="FS190" s="200"/>
      <c r="FT190" s="200"/>
      <c r="FU190" s="200"/>
      <c r="FV190" s="200"/>
      <c r="FW190" s="200"/>
      <c r="FX190" s="200"/>
      <c r="FY190" s="200"/>
      <c r="FZ190" s="200"/>
      <c r="GA190" s="200"/>
      <c r="GB190" s="200"/>
      <c r="GC190" s="200"/>
      <c r="GD190" s="200"/>
      <c r="GE190" s="200"/>
      <c r="GF190" s="200"/>
      <c r="GG190" s="200"/>
      <c r="GH190" s="200"/>
      <c r="GI190" s="200"/>
      <c r="GJ190" s="200"/>
      <c r="GK190" s="200"/>
      <c r="GL190" s="200"/>
      <c r="GM190" s="200"/>
      <c r="GN190" s="200"/>
      <c r="GO190" s="200"/>
      <c r="GP190" s="200"/>
      <c r="GQ190" s="200"/>
      <c r="GR190" s="200"/>
      <c r="GS190" s="200"/>
      <c r="GT190" s="200"/>
      <c r="GU190" s="200"/>
      <c r="GV190" s="200"/>
      <c r="GW190" s="200"/>
      <c r="GX190" s="200"/>
      <c r="GY190" s="200"/>
      <c r="GZ190" s="200"/>
      <c r="HA190" s="200"/>
      <c r="HB190" s="200"/>
      <c r="HC190" s="200"/>
      <c r="HD190" s="200"/>
      <c r="HE190" s="200"/>
      <c r="HF190" s="200"/>
      <c r="HG190" s="200"/>
      <c r="HH190" s="200"/>
      <c r="HI190" s="200"/>
      <c r="HJ190" s="200"/>
      <c r="HK190" s="200"/>
      <c r="HL190" s="200"/>
      <c r="HM190" s="200"/>
      <c r="HN190" s="200"/>
      <c r="HO190" s="200"/>
      <c r="HP190" s="200"/>
      <c r="HQ190" s="200"/>
      <c r="HR190" s="200"/>
      <c r="HS190" s="200"/>
      <c r="HT190" s="200"/>
      <c r="HU190" s="200"/>
      <c r="HV190" s="200"/>
      <c r="HW190" s="200"/>
      <c r="HX190" s="200"/>
      <c r="HY190" s="200"/>
      <c r="HZ190" s="200"/>
      <c r="IA190" s="200"/>
      <c r="IB190" s="200"/>
      <c r="IC190" s="200"/>
      <c r="ID190" s="200"/>
      <c r="IE190" s="200"/>
      <c r="IF190" s="200"/>
      <c r="IG190" s="200"/>
      <c r="IH190" s="200"/>
      <c r="II190" s="200"/>
      <c r="IJ190" s="200"/>
      <c r="IK190" s="200"/>
      <c r="IL190" s="200"/>
      <c r="IM190" s="200"/>
      <c r="IN190" s="200"/>
      <c r="IO190" s="200"/>
      <c r="IP190" s="200"/>
      <c r="IQ190" s="200"/>
      <c r="IR190" s="200"/>
      <c r="IS190" s="200"/>
      <c r="IT190" s="200"/>
      <c r="IU190" s="200"/>
      <c r="IV190" s="200"/>
      <c r="IW190" s="200"/>
      <c r="IX190" s="200"/>
      <c r="IY190" s="200"/>
      <c r="IZ190" s="200"/>
      <c r="JA190" s="200"/>
      <c r="JB190" s="200"/>
      <c r="JC190" s="200"/>
      <c r="JD190" s="200"/>
      <c r="JE190" s="200"/>
      <c r="JF190" s="200"/>
      <c r="JG190" s="200"/>
      <c r="JH190" s="200"/>
      <c r="JI190" s="200"/>
      <c r="JJ190" s="200"/>
      <c r="JK190" s="200"/>
      <c r="JL190" s="200"/>
      <c r="JM190" s="200"/>
      <c r="JN190" s="200"/>
      <c r="JO190" s="200"/>
      <c r="JP190" s="200"/>
      <c r="JQ190" s="200"/>
      <c r="JR190" s="200"/>
      <c r="JS190" s="200"/>
      <c r="JT190" s="200"/>
      <c r="JU190" s="200"/>
      <c r="JV190" s="200"/>
      <c r="JW190" s="200"/>
      <c r="JX190" s="200"/>
      <c r="JY190" s="200"/>
      <c r="JZ190" s="200"/>
      <c r="KA190" s="200"/>
      <c r="KB190" s="200"/>
      <c r="KC190" s="200"/>
      <c r="KD190" s="200"/>
      <c r="KE190" s="200"/>
      <c r="KF190" s="200"/>
      <c r="KG190" s="200"/>
      <c r="KH190" s="200"/>
      <c r="KI190" s="200"/>
      <c r="KJ190" s="200"/>
      <c r="KK190" s="200"/>
      <c r="KL190" s="200"/>
      <c r="KM190" s="200"/>
      <c r="KN190" s="200"/>
      <c r="KO190" s="200"/>
      <c r="KP190" s="200"/>
      <c r="KQ190" s="200"/>
      <c r="KR190" s="200"/>
      <c r="KS190" s="200"/>
      <c r="KT190" s="200"/>
      <c r="KU190" s="200"/>
      <c r="KV190" s="200"/>
      <c r="KW190" s="200"/>
      <c r="KX190" s="200"/>
      <c r="KY190" s="200"/>
      <c r="KZ190" s="200"/>
      <c r="LA190" s="200"/>
      <c r="LB190" s="200"/>
      <c r="LC190" s="200"/>
      <c r="LD190" s="200"/>
      <c r="LE190" s="200"/>
      <c r="LF190" s="200"/>
      <c r="LG190" s="200"/>
      <c r="LH190" s="200"/>
      <c r="LI190" s="200"/>
      <c r="LJ190" s="200"/>
      <c r="LK190" s="200"/>
      <c r="LL190" s="200"/>
      <c r="LM190" s="200"/>
      <c r="LN190" s="200"/>
      <c r="LO190" s="200"/>
      <c r="LP190" s="200"/>
      <c r="LQ190" s="200"/>
      <c r="LR190" s="200"/>
      <c r="LS190" s="200"/>
      <c r="LT190" s="200"/>
      <c r="LU190" s="200"/>
      <c r="LV190" s="200"/>
      <c r="LW190" s="200"/>
      <c r="LX190" s="200"/>
      <c r="LY190" s="200"/>
      <c r="LZ190" s="200"/>
      <c r="MA190" s="200"/>
      <c r="MB190" s="200"/>
      <c r="MC190" s="200"/>
      <c r="MD190" s="200"/>
      <c r="ME190" s="200"/>
      <c r="MF190" s="200"/>
      <c r="MG190" s="200"/>
      <c r="MH190" s="200"/>
      <c r="MI190" s="200"/>
      <c r="MJ190" s="200"/>
      <c r="MK190" s="200"/>
      <c r="ML190" s="200"/>
      <c r="MM190" s="200"/>
      <c r="MN190" s="200"/>
      <c r="MO190" s="200"/>
      <c r="MP190" s="200"/>
      <c r="MQ190" s="200"/>
      <c r="MR190" s="200"/>
      <c r="MS190" s="200"/>
      <c r="MT190" s="200"/>
      <c r="MU190" s="200"/>
      <c r="MV190" s="200"/>
      <c r="MW190" s="200"/>
      <c r="MX190" s="200"/>
      <c r="MY190" s="200"/>
      <c r="MZ190" s="200"/>
      <c r="NA190" s="200"/>
      <c r="NB190" s="200"/>
      <c r="NC190" s="200"/>
      <c r="ND190" s="200"/>
      <c r="NE190" s="200"/>
      <c r="NF190" s="200"/>
      <c r="NG190" s="200"/>
      <c r="NH190" s="200"/>
      <c r="NI190" s="200"/>
      <c r="NJ190" s="200"/>
      <c r="NK190" s="200"/>
      <c r="NL190" s="200"/>
      <c r="NM190" s="200"/>
      <c r="NN190" s="200"/>
      <c r="NO190" s="200"/>
      <c r="NP190" s="200"/>
      <c r="NQ190" s="200"/>
      <c r="NR190" s="200"/>
      <c r="NS190" s="200"/>
      <c r="NT190" s="200"/>
      <c r="NU190" s="200"/>
      <c r="NV190" s="200"/>
      <c r="NW190" s="200"/>
      <c r="NX190" s="200"/>
      <c r="NY190" s="200"/>
      <c r="NZ190" s="200"/>
      <c r="OA190" s="200"/>
      <c r="OB190" s="200"/>
      <c r="OC190" s="200"/>
      <c r="OD190" s="200"/>
      <c r="OE190" s="200"/>
      <c r="OF190" s="200"/>
      <c r="OG190" s="200"/>
      <c r="OH190" s="200"/>
      <c r="OI190" s="200"/>
      <c r="OJ190" s="200"/>
      <c r="OK190" s="200"/>
      <c r="OL190" s="200"/>
      <c r="OM190" s="200"/>
      <c r="ON190" s="200"/>
      <c r="OO190" s="200"/>
      <c r="OP190" s="200"/>
      <c r="OQ190" s="200"/>
      <c r="OR190" s="200"/>
      <c r="OS190" s="200"/>
      <c r="OT190" s="200"/>
      <c r="OU190" s="200"/>
      <c r="OV190" s="200"/>
      <c r="OW190" s="200"/>
      <c r="OX190" s="200"/>
      <c r="OY190" s="200"/>
      <c r="OZ190" s="200"/>
      <c r="PA190" s="200"/>
      <c r="PB190" s="200"/>
      <c r="PC190" s="200"/>
      <c r="PD190" s="200"/>
      <c r="PE190" s="200"/>
      <c r="PF190" s="200"/>
      <c r="PG190" s="202"/>
    </row>
    <row r="191" ht="15.75" customHeight="1">
      <c r="B191" s="203">
        <f t="shared" si="4"/>
        <v>173</v>
      </c>
      <c r="C191" s="204" t="str">
        <f t="shared" si="5"/>
        <v/>
      </c>
      <c r="D191" s="217"/>
      <c r="E191" s="206"/>
      <c r="F191" s="217"/>
      <c r="G191" s="218"/>
      <c r="H191" s="225"/>
      <c r="I191" s="210" t="str">
        <f>IF(ISBLANK(H191),"",
IF(EXACT($J$15,"x"),
WORKDAY(G191,H191-1,Feiertage!$B$6:$B$23),G191+H191-1))</f>
        <v/>
      </c>
      <c r="J191" s="220"/>
      <c r="K191" s="221"/>
      <c r="L191" s="222"/>
      <c r="M191" s="223"/>
      <c r="N191" s="223"/>
      <c r="O191" s="223"/>
      <c r="P191" s="197" t="str">
        <f>IF(ISBLANK(O191),"",
VLOOKUP(O191,Ressourcen!$C$8:$I$25,6,FALSE)-VLOOKUP(O191,Ressourcen!$C$8:$I$25,7,FALSE))</f>
        <v/>
      </c>
      <c r="Q191" s="224"/>
      <c r="R191" s="199"/>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c r="CG191" s="200"/>
      <c r="CH191" s="200"/>
      <c r="CI191" s="200"/>
      <c r="CJ191" s="200"/>
      <c r="CK191" s="200"/>
      <c r="CL191" s="200"/>
      <c r="CM191" s="200"/>
      <c r="CN191" s="200"/>
      <c r="CO191" s="200"/>
      <c r="CP191" s="200"/>
      <c r="CQ191" s="200"/>
      <c r="CR191" s="200"/>
      <c r="CS191" s="200"/>
      <c r="CT191" s="200"/>
      <c r="CU191" s="200"/>
      <c r="CV191" s="200"/>
      <c r="CW191" s="200"/>
      <c r="CX191" s="200"/>
      <c r="CY191" s="200"/>
      <c r="CZ191" s="200"/>
      <c r="DA191" s="200"/>
      <c r="DB191" s="200"/>
      <c r="DC191" s="200"/>
      <c r="DD191" s="200"/>
      <c r="DE191" s="200"/>
      <c r="DF191" s="200"/>
      <c r="DG191" s="200"/>
      <c r="DH191" s="200"/>
      <c r="DI191" s="200"/>
      <c r="DJ191" s="200"/>
      <c r="DK191" s="200"/>
      <c r="DL191" s="200"/>
      <c r="DM191" s="200"/>
      <c r="DN191" s="200"/>
      <c r="DO191" s="200"/>
      <c r="DP191" s="200"/>
      <c r="DQ191" s="200"/>
      <c r="DR191" s="200"/>
      <c r="DS191" s="200"/>
      <c r="DT191" s="200"/>
      <c r="DU191" s="200"/>
      <c r="DV191" s="200"/>
      <c r="DW191" s="200"/>
      <c r="DX191" s="200"/>
      <c r="DY191" s="200"/>
      <c r="DZ191" s="200"/>
      <c r="EA191" s="200"/>
      <c r="EB191" s="200"/>
      <c r="EC191" s="200"/>
      <c r="ED191" s="200"/>
      <c r="EE191" s="200"/>
      <c r="EF191" s="200"/>
      <c r="EG191" s="200"/>
      <c r="EH191" s="200"/>
      <c r="EI191" s="200"/>
      <c r="EJ191" s="200"/>
      <c r="EK191" s="200"/>
      <c r="EL191" s="200"/>
      <c r="EM191" s="200"/>
      <c r="EN191" s="200"/>
      <c r="EO191" s="200"/>
      <c r="EP191" s="200"/>
      <c r="EQ191" s="200"/>
      <c r="ER191" s="200"/>
      <c r="ES191" s="200"/>
      <c r="ET191" s="200"/>
      <c r="EU191" s="200"/>
      <c r="EV191" s="200"/>
      <c r="EW191" s="200"/>
      <c r="EX191" s="200"/>
      <c r="EY191" s="200"/>
      <c r="EZ191" s="200"/>
      <c r="FA191" s="200"/>
      <c r="FB191" s="200"/>
      <c r="FC191" s="200"/>
      <c r="FD191" s="200"/>
      <c r="FE191" s="200"/>
      <c r="FF191" s="200"/>
      <c r="FG191" s="200"/>
      <c r="FH191" s="200"/>
      <c r="FI191" s="200"/>
      <c r="FJ191" s="200"/>
      <c r="FK191" s="200"/>
      <c r="FL191" s="200"/>
      <c r="FM191" s="200"/>
      <c r="FN191" s="200"/>
      <c r="FO191" s="200"/>
      <c r="FP191" s="200"/>
      <c r="FQ191" s="200"/>
      <c r="FR191" s="200"/>
      <c r="FS191" s="200"/>
      <c r="FT191" s="200"/>
      <c r="FU191" s="200"/>
      <c r="FV191" s="200"/>
      <c r="FW191" s="200"/>
      <c r="FX191" s="200"/>
      <c r="FY191" s="200"/>
      <c r="FZ191" s="200"/>
      <c r="GA191" s="200"/>
      <c r="GB191" s="200"/>
      <c r="GC191" s="200"/>
      <c r="GD191" s="200"/>
      <c r="GE191" s="200"/>
      <c r="GF191" s="200"/>
      <c r="GG191" s="200"/>
      <c r="GH191" s="200"/>
      <c r="GI191" s="200"/>
      <c r="GJ191" s="200"/>
      <c r="GK191" s="200"/>
      <c r="GL191" s="200"/>
      <c r="GM191" s="200"/>
      <c r="GN191" s="200"/>
      <c r="GO191" s="200"/>
      <c r="GP191" s="200"/>
      <c r="GQ191" s="200"/>
      <c r="GR191" s="200"/>
      <c r="GS191" s="200"/>
      <c r="GT191" s="200"/>
      <c r="GU191" s="200"/>
      <c r="GV191" s="200"/>
      <c r="GW191" s="200"/>
      <c r="GX191" s="200"/>
      <c r="GY191" s="200"/>
      <c r="GZ191" s="200"/>
      <c r="HA191" s="200"/>
      <c r="HB191" s="200"/>
      <c r="HC191" s="200"/>
      <c r="HD191" s="200"/>
      <c r="HE191" s="200"/>
      <c r="HF191" s="200"/>
      <c r="HG191" s="200"/>
      <c r="HH191" s="200"/>
      <c r="HI191" s="200"/>
      <c r="HJ191" s="200"/>
      <c r="HK191" s="200"/>
      <c r="HL191" s="200"/>
      <c r="HM191" s="200"/>
      <c r="HN191" s="200"/>
      <c r="HO191" s="200"/>
      <c r="HP191" s="200"/>
      <c r="HQ191" s="200"/>
      <c r="HR191" s="200"/>
      <c r="HS191" s="200"/>
      <c r="HT191" s="200"/>
      <c r="HU191" s="200"/>
      <c r="HV191" s="200"/>
      <c r="HW191" s="200"/>
      <c r="HX191" s="200"/>
      <c r="HY191" s="200"/>
      <c r="HZ191" s="200"/>
      <c r="IA191" s="200"/>
      <c r="IB191" s="200"/>
      <c r="IC191" s="200"/>
      <c r="ID191" s="200"/>
      <c r="IE191" s="200"/>
      <c r="IF191" s="200"/>
      <c r="IG191" s="200"/>
      <c r="IH191" s="200"/>
      <c r="II191" s="200"/>
      <c r="IJ191" s="200"/>
      <c r="IK191" s="200"/>
      <c r="IL191" s="200"/>
      <c r="IM191" s="200"/>
      <c r="IN191" s="200"/>
      <c r="IO191" s="200"/>
      <c r="IP191" s="200"/>
      <c r="IQ191" s="200"/>
      <c r="IR191" s="200"/>
      <c r="IS191" s="200"/>
      <c r="IT191" s="200"/>
      <c r="IU191" s="200"/>
      <c r="IV191" s="200"/>
      <c r="IW191" s="200"/>
      <c r="IX191" s="200"/>
      <c r="IY191" s="200"/>
      <c r="IZ191" s="200"/>
      <c r="JA191" s="200"/>
      <c r="JB191" s="200"/>
      <c r="JC191" s="200"/>
      <c r="JD191" s="200"/>
      <c r="JE191" s="200"/>
      <c r="JF191" s="200"/>
      <c r="JG191" s="200"/>
      <c r="JH191" s="200"/>
      <c r="JI191" s="200"/>
      <c r="JJ191" s="200"/>
      <c r="JK191" s="200"/>
      <c r="JL191" s="200"/>
      <c r="JM191" s="200"/>
      <c r="JN191" s="200"/>
      <c r="JO191" s="200"/>
      <c r="JP191" s="200"/>
      <c r="JQ191" s="200"/>
      <c r="JR191" s="200"/>
      <c r="JS191" s="200"/>
      <c r="JT191" s="200"/>
      <c r="JU191" s="200"/>
      <c r="JV191" s="200"/>
      <c r="JW191" s="200"/>
      <c r="JX191" s="200"/>
      <c r="JY191" s="200"/>
      <c r="JZ191" s="200"/>
      <c r="KA191" s="200"/>
      <c r="KB191" s="200"/>
      <c r="KC191" s="200"/>
      <c r="KD191" s="200"/>
      <c r="KE191" s="200"/>
      <c r="KF191" s="200"/>
      <c r="KG191" s="200"/>
      <c r="KH191" s="200"/>
      <c r="KI191" s="200"/>
      <c r="KJ191" s="200"/>
      <c r="KK191" s="200"/>
      <c r="KL191" s="200"/>
      <c r="KM191" s="200"/>
      <c r="KN191" s="200"/>
      <c r="KO191" s="200"/>
      <c r="KP191" s="200"/>
      <c r="KQ191" s="200"/>
      <c r="KR191" s="200"/>
      <c r="KS191" s="200"/>
      <c r="KT191" s="200"/>
      <c r="KU191" s="200"/>
      <c r="KV191" s="200"/>
      <c r="KW191" s="200"/>
      <c r="KX191" s="200"/>
      <c r="KY191" s="200"/>
      <c r="KZ191" s="200"/>
      <c r="LA191" s="200"/>
      <c r="LB191" s="200"/>
      <c r="LC191" s="200"/>
      <c r="LD191" s="200"/>
      <c r="LE191" s="200"/>
      <c r="LF191" s="200"/>
      <c r="LG191" s="200"/>
      <c r="LH191" s="200"/>
      <c r="LI191" s="200"/>
      <c r="LJ191" s="200"/>
      <c r="LK191" s="200"/>
      <c r="LL191" s="200"/>
      <c r="LM191" s="200"/>
      <c r="LN191" s="200"/>
      <c r="LO191" s="200"/>
      <c r="LP191" s="200"/>
      <c r="LQ191" s="200"/>
      <c r="LR191" s="200"/>
      <c r="LS191" s="200"/>
      <c r="LT191" s="200"/>
      <c r="LU191" s="200"/>
      <c r="LV191" s="200"/>
      <c r="LW191" s="200"/>
      <c r="LX191" s="200"/>
      <c r="LY191" s="200"/>
      <c r="LZ191" s="200"/>
      <c r="MA191" s="200"/>
      <c r="MB191" s="200"/>
      <c r="MC191" s="200"/>
      <c r="MD191" s="200"/>
      <c r="ME191" s="200"/>
      <c r="MF191" s="200"/>
      <c r="MG191" s="200"/>
      <c r="MH191" s="200"/>
      <c r="MI191" s="200"/>
      <c r="MJ191" s="200"/>
      <c r="MK191" s="200"/>
      <c r="ML191" s="200"/>
      <c r="MM191" s="200"/>
      <c r="MN191" s="200"/>
      <c r="MO191" s="200"/>
      <c r="MP191" s="200"/>
      <c r="MQ191" s="200"/>
      <c r="MR191" s="200"/>
      <c r="MS191" s="200"/>
      <c r="MT191" s="200"/>
      <c r="MU191" s="200"/>
      <c r="MV191" s="200"/>
      <c r="MW191" s="200"/>
      <c r="MX191" s="200"/>
      <c r="MY191" s="200"/>
      <c r="MZ191" s="200"/>
      <c r="NA191" s="200"/>
      <c r="NB191" s="200"/>
      <c r="NC191" s="200"/>
      <c r="ND191" s="200"/>
      <c r="NE191" s="200"/>
      <c r="NF191" s="200"/>
      <c r="NG191" s="200"/>
      <c r="NH191" s="200"/>
      <c r="NI191" s="200"/>
      <c r="NJ191" s="200"/>
      <c r="NK191" s="200"/>
      <c r="NL191" s="200"/>
      <c r="NM191" s="200"/>
      <c r="NN191" s="200"/>
      <c r="NO191" s="200"/>
      <c r="NP191" s="200"/>
      <c r="NQ191" s="200"/>
      <c r="NR191" s="200"/>
      <c r="NS191" s="200"/>
      <c r="NT191" s="200"/>
      <c r="NU191" s="200"/>
      <c r="NV191" s="200"/>
      <c r="NW191" s="200"/>
      <c r="NX191" s="200"/>
      <c r="NY191" s="200"/>
      <c r="NZ191" s="200"/>
      <c r="OA191" s="200"/>
      <c r="OB191" s="200"/>
      <c r="OC191" s="200"/>
      <c r="OD191" s="200"/>
      <c r="OE191" s="200"/>
      <c r="OF191" s="200"/>
      <c r="OG191" s="200"/>
      <c r="OH191" s="200"/>
      <c r="OI191" s="200"/>
      <c r="OJ191" s="200"/>
      <c r="OK191" s="200"/>
      <c r="OL191" s="200"/>
      <c r="OM191" s="200"/>
      <c r="ON191" s="200"/>
      <c r="OO191" s="200"/>
      <c r="OP191" s="200"/>
      <c r="OQ191" s="200"/>
      <c r="OR191" s="200"/>
      <c r="OS191" s="200"/>
      <c r="OT191" s="200"/>
      <c r="OU191" s="200"/>
      <c r="OV191" s="200"/>
      <c r="OW191" s="200"/>
      <c r="OX191" s="200"/>
      <c r="OY191" s="200"/>
      <c r="OZ191" s="200"/>
      <c r="PA191" s="200"/>
      <c r="PB191" s="200"/>
      <c r="PC191" s="200"/>
      <c r="PD191" s="200"/>
      <c r="PE191" s="200"/>
      <c r="PF191" s="200"/>
      <c r="PG191" s="202"/>
    </row>
    <row r="192" ht="15.75" customHeight="1">
      <c r="B192" s="203">
        <f t="shared" si="4"/>
        <v>174</v>
      </c>
      <c r="C192" s="204" t="str">
        <f t="shared" si="5"/>
        <v/>
      </c>
      <c r="D192" s="217"/>
      <c r="E192" s="206"/>
      <c r="F192" s="207"/>
      <c r="G192" s="218"/>
      <c r="H192" s="225"/>
      <c r="I192" s="210" t="str">
        <f>IF(ISBLANK(H192),"",
IF(EXACT($J$15,"x"),
WORKDAY(G192,H192-1,Feiertage!$B$6:$B$23),G192+H192-1))</f>
        <v/>
      </c>
      <c r="J192" s="220"/>
      <c r="K192" s="221"/>
      <c r="L192" s="222"/>
      <c r="M192" s="223"/>
      <c r="N192" s="223"/>
      <c r="O192" s="223"/>
      <c r="P192" s="197" t="str">
        <f>IF(ISBLANK(O192),"",
VLOOKUP(O192,Ressourcen!$C$8:$I$25,6,FALSE)-VLOOKUP(O192,Ressourcen!$C$8:$I$25,7,FALSE))</f>
        <v/>
      </c>
      <c r="Q192" s="224"/>
      <c r="R192" s="199"/>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200"/>
      <c r="CC192" s="200"/>
      <c r="CD192" s="200"/>
      <c r="CE192" s="200"/>
      <c r="CF192" s="200"/>
      <c r="CG192" s="200"/>
      <c r="CH192" s="200"/>
      <c r="CI192" s="200"/>
      <c r="CJ192" s="200"/>
      <c r="CK192" s="200"/>
      <c r="CL192" s="200"/>
      <c r="CM192" s="200"/>
      <c r="CN192" s="200"/>
      <c r="CO192" s="200"/>
      <c r="CP192" s="200"/>
      <c r="CQ192" s="200"/>
      <c r="CR192" s="200"/>
      <c r="CS192" s="200"/>
      <c r="CT192" s="200"/>
      <c r="CU192" s="200"/>
      <c r="CV192" s="200"/>
      <c r="CW192" s="200"/>
      <c r="CX192" s="200"/>
      <c r="CY192" s="200"/>
      <c r="CZ192" s="200"/>
      <c r="DA192" s="200"/>
      <c r="DB192" s="200"/>
      <c r="DC192" s="200"/>
      <c r="DD192" s="200"/>
      <c r="DE192" s="200"/>
      <c r="DF192" s="200"/>
      <c r="DG192" s="200"/>
      <c r="DH192" s="200"/>
      <c r="DI192" s="200"/>
      <c r="DJ192" s="200"/>
      <c r="DK192" s="200"/>
      <c r="DL192" s="200"/>
      <c r="DM192" s="200"/>
      <c r="DN192" s="200"/>
      <c r="DO192" s="200"/>
      <c r="DP192" s="200"/>
      <c r="DQ192" s="200"/>
      <c r="DR192" s="200"/>
      <c r="DS192" s="200"/>
      <c r="DT192" s="200"/>
      <c r="DU192" s="200"/>
      <c r="DV192" s="200"/>
      <c r="DW192" s="200"/>
      <c r="DX192" s="200"/>
      <c r="DY192" s="200"/>
      <c r="DZ192" s="200"/>
      <c r="EA192" s="200"/>
      <c r="EB192" s="200"/>
      <c r="EC192" s="200"/>
      <c r="ED192" s="200"/>
      <c r="EE192" s="200"/>
      <c r="EF192" s="200"/>
      <c r="EG192" s="200"/>
      <c r="EH192" s="200"/>
      <c r="EI192" s="200"/>
      <c r="EJ192" s="200"/>
      <c r="EK192" s="200"/>
      <c r="EL192" s="200"/>
      <c r="EM192" s="200"/>
      <c r="EN192" s="200"/>
      <c r="EO192" s="200"/>
      <c r="EP192" s="200"/>
      <c r="EQ192" s="200"/>
      <c r="ER192" s="200"/>
      <c r="ES192" s="200"/>
      <c r="ET192" s="200"/>
      <c r="EU192" s="200"/>
      <c r="EV192" s="200"/>
      <c r="EW192" s="200"/>
      <c r="EX192" s="200"/>
      <c r="EY192" s="200"/>
      <c r="EZ192" s="200"/>
      <c r="FA192" s="200"/>
      <c r="FB192" s="200"/>
      <c r="FC192" s="200"/>
      <c r="FD192" s="200"/>
      <c r="FE192" s="200"/>
      <c r="FF192" s="200"/>
      <c r="FG192" s="200"/>
      <c r="FH192" s="200"/>
      <c r="FI192" s="200"/>
      <c r="FJ192" s="200"/>
      <c r="FK192" s="200"/>
      <c r="FL192" s="200"/>
      <c r="FM192" s="200"/>
      <c r="FN192" s="200"/>
      <c r="FO192" s="200"/>
      <c r="FP192" s="200"/>
      <c r="FQ192" s="200"/>
      <c r="FR192" s="200"/>
      <c r="FS192" s="200"/>
      <c r="FT192" s="200"/>
      <c r="FU192" s="200"/>
      <c r="FV192" s="200"/>
      <c r="FW192" s="200"/>
      <c r="FX192" s="200"/>
      <c r="FY192" s="200"/>
      <c r="FZ192" s="200"/>
      <c r="GA192" s="200"/>
      <c r="GB192" s="200"/>
      <c r="GC192" s="200"/>
      <c r="GD192" s="200"/>
      <c r="GE192" s="200"/>
      <c r="GF192" s="200"/>
      <c r="GG192" s="200"/>
      <c r="GH192" s="200"/>
      <c r="GI192" s="200"/>
      <c r="GJ192" s="200"/>
      <c r="GK192" s="200"/>
      <c r="GL192" s="200"/>
      <c r="GM192" s="200"/>
      <c r="GN192" s="200"/>
      <c r="GO192" s="200"/>
      <c r="GP192" s="200"/>
      <c r="GQ192" s="200"/>
      <c r="GR192" s="200"/>
      <c r="GS192" s="200"/>
      <c r="GT192" s="200"/>
      <c r="GU192" s="200"/>
      <c r="GV192" s="200"/>
      <c r="GW192" s="200"/>
      <c r="GX192" s="200"/>
      <c r="GY192" s="200"/>
      <c r="GZ192" s="200"/>
      <c r="HA192" s="200"/>
      <c r="HB192" s="200"/>
      <c r="HC192" s="200"/>
      <c r="HD192" s="200"/>
      <c r="HE192" s="200"/>
      <c r="HF192" s="200"/>
      <c r="HG192" s="200"/>
      <c r="HH192" s="200"/>
      <c r="HI192" s="200"/>
      <c r="HJ192" s="200"/>
      <c r="HK192" s="200"/>
      <c r="HL192" s="200"/>
      <c r="HM192" s="200"/>
      <c r="HN192" s="200"/>
      <c r="HO192" s="200"/>
      <c r="HP192" s="200"/>
      <c r="HQ192" s="200"/>
      <c r="HR192" s="200"/>
      <c r="HS192" s="200"/>
      <c r="HT192" s="200"/>
      <c r="HU192" s="200"/>
      <c r="HV192" s="200"/>
      <c r="HW192" s="200"/>
      <c r="HX192" s="200"/>
      <c r="HY192" s="200"/>
      <c r="HZ192" s="200"/>
      <c r="IA192" s="200"/>
      <c r="IB192" s="200"/>
      <c r="IC192" s="200"/>
      <c r="ID192" s="200"/>
      <c r="IE192" s="200"/>
      <c r="IF192" s="200"/>
      <c r="IG192" s="200"/>
      <c r="IH192" s="200"/>
      <c r="II192" s="200"/>
      <c r="IJ192" s="200"/>
      <c r="IK192" s="200"/>
      <c r="IL192" s="200"/>
      <c r="IM192" s="200"/>
      <c r="IN192" s="200"/>
      <c r="IO192" s="200"/>
      <c r="IP192" s="200"/>
      <c r="IQ192" s="200"/>
      <c r="IR192" s="200"/>
      <c r="IS192" s="200"/>
      <c r="IT192" s="200"/>
      <c r="IU192" s="200"/>
      <c r="IV192" s="200"/>
      <c r="IW192" s="200"/>
      <c r="IX192" s="200"/>
      <c r="IY192" s="200"/>
      <c r="IZ192" s="200"/>
      <c r="JA192" s="200"/>
      <c r="JB192" s="200"/>
      <c r="JC192" s="200"/>
      <c r="JD192" s="200"/>
      <c r="JE192" s="200"/>
      <c r="JF192" s="200"/>
      <c r="JG192" s="200"/>
      <c r="JH192" s="200"/>
      <c r="JI192" s="200"/>
      <c r="JJ192" s="200"/>
      <c r="JK192" s="200"/>
      <c r="JL192" s="200"/>
      <c r="JM192" s="200"/>
      <c r="JN192" s="200"/>
      <c r="JO192" s="200"/>
      <c r="JP192" s="200"/>
      <c r="JQ192" s="200"/>
      <c r="JR192" s="200"/>
      <c r="JS192" s="200"/>
      <c r="JT192" s="200"/>
      <c r="JU192" s="200"/>
      <c r="JV192" s="200"/>
      <c r="JW192" s="200"/>
      <c r="JX192" s="200"/>
      <c r="JY192" s="200"/>
      <c r="JZ192" s="200"/>
      <c r="KA192" s="200"/>
      <c r="KB192" s="200"/>
      <c r="KC192" s="200"/>
      <c r="KD192" s="200"/>
      <c r="KE192" s="200"/>
      <c r="KF192" s="200"/>
      <c r="KG192" s="200"/>
      <c r="KH192" s="200"/>
      <c r="KI192" s="200"/>
      <c r="KJ192" s="200"/>
      <c r="KK192" s="200"/>
      <c r="KL192" s="200"/>
      <c r="KM192" s="200"/>
      <c r="KN192" s="200"/>
      <c r="KO192" s="200"/>
      <c r="KP192" s="200"/>
      <c r="KQ192" s="200"/>
      <c r="KR192" s="200"/>
      <c r="KS192" s="200"/>
      <c r="KT192" s="200"/>
      <c r="KU192" s="200"/>
      <c r="KV192" s="200"/>
      <c r="KW192" s="200"/>
      <c r="KX192" s="200"/>
      <c r="KY192" s="200"/>
      <c r="KZ192" s="200"/>
      <c r="LA192" s="200"/>
      <c r="LB192" s="200"/>
      <c r="LC192" s="200"/>
      <c r="LD192" s="200"/>
      <c r="LE192" s="200"/>
      <c r="LF192" s="200"/>
      <c r="LG192" s="200"/>
      <c r="LH192" s="200"/>
      <c r="LI192" s="200"/>
      <c r="LJ192" s="200"/>
      <c r="LK192" s="200"/>
      <c r="LL192" s="200"/>
      <c r="LM192" s="200"/>
      <c r="LN192" s="200"/>
      <c r="LO192" s="200"/>
      <c r="LP192" s="200"/>
      <c r="LQ192" s="200"/>
      <c r="LR192" s="200"/>
      <c r="LS192" s="200"/>
      <c r="LT192" s="200"/>
      <c r="LU192" s="200"/>
      <c r="LV192" s="200"/>
      <c r="LW192" s="200"/>
      <c r="LX192" s="200"/>
      <c r="LY192" s="200"/>
      <c r="LZ192" s="200"/>
      <c r="MA192" s="200"/>
      <c r="MB192" s="200"/>
      <c r="MC192" s="200"/>
      <c r="MD192" s="200"/>
      <c r="ME192" s="200"/>
      <c r="MF192" s="200"/>
      <c r="MG192" s="200"/>
      <c r="MH192" s="200"/>
      <c r="MI192" s="200"/>
      <c r="MJ192" s="200"/>
      <c r="MK192" s="200"/>
      <c r="ML192" s="200"/>
      <c r="MM192" s="200"/>
      <c r="MN192" s="200"/>
      <c r="MO192" s="200"/>
      <c r="MP192" s="200"/>
      <c r="MQ192" s="200"/>
      <c r="MR192" s="200"/>
      <c r="MS192" s="200"/>
      <c r="MT192" s="200"/>
      <c r="MU192" s="200"/>
      <c r="MV192" s="200"/>
      <c r="MW192" s="200"/>
      <c r="MX192" s="200"/>
      <c r="MY192" s="200"/>
      <c r="MZ192" s="200"/>
      <c r="NA192" s="200"/>
      <c r="NB192" s="200"/>
      <c r="NC192" s="200"/>
      <c r="ND192" s="200"/>
      <c r="NE192" s="200"/>
      <c r="NF192" s="200"/>
      <c r="NG192" s="200"/>
      <c r="NH192" s="200"/>
      <c r="NI192" s="200"/>
      <c r="NJ192" s="200"/>
      <c r="NK192" s="200"/>
      <c r="NL192" s="200"/>
      <c r="NM192" s="200"/>
      <c r="NN192" s="200"/>
      <c r="NO192" s="200"/>
      <c r="NP192" s="200"/>
      <c r="NQ192" s="200"/>
      <c r="NR192" s="200"/>
      <c r="NS192" s="200"/>
      <c r="NT192" s="200"/>
      <c r="NU192" s="200"/>
      <c r="NV192" s="200"/>
      <c r="NW192" s="200"/>
      <c r="NX192" s="200"/>
      <c r="NY192" s="200"/>
      <c r="NZ192" s="200"/>
      <c r="OA192" s="200"/>
      <c r="OB192" s="200"/>
      <c r="OC192" s="200"/>
      <c r="OD192" s="200"/>
      <c r="OE192" s="200"/>
      <c r="OF192" s="200"/>
      <c r="OG192" s="200"/>
      <c r="OH192" s="200"/>
      <c r="OI192" s="200"/>
      <c r="OJ192" s="200"/>
      <c r="OK192" s="200"/>
      <c r="OL192" s="200"/>
      <c r="OM192" s="200"/>
      <c r="ON192" s="200"/>
      <c r="OO192" s="200"/>
      <c r="OP192" s="200"/>
      <c r="OQ192" s="200"/>
      <c r="OR192" s="200"/>
      <c r="OS192" s="200"/>
      <c r="OT192" s="200"/>
      <c r="OU192" s="200"/>
      <c r="OV192" s="200"/>
      <c r="OW192" s="200"/>
      <c r="OX192" s="200"/>
      <c r="OY192" s="200"/>
      <c r="OZ192" s="200"/>
      <c r="PA192" s="200"/>
      <c r="PB192" s="200"/>
      <c r="PC192" s="200"/>
      <c r="PD192" s="200"/>
      <c r="PE192" s="200"/>
      <c r="PF192" s="200"/>
      <c r="PG192" s="202"/>
    </row>
    <row r="193" ht="15.75" customHeight="1">
      <c r="B193" s="203">
        <f t="shared" si="4"/>
        <v>175</v>
      </c>
      <c r="C193" s="204" t="str">
        <f t="shared" si="5"/>
        <v/>
      </c>
      <c r="D193" s="217"/>
      <c r="E193" s="206"/>
      <c r="F193" s="217"/>
      <c r="G193" s="218"/>
      <c r="H193" s="225"/>
      <c r="I193" s="210" t="str">
        <f>IF(ISBLANK(H193),"",
IF(EXACT($J$15,"x"),
WORKDAY(G193,H193-1,Feiertage!$B$6:$B$23),G193+H193-1))</f>
        <v/>
      </c>
      <c r="J193" s="220"/>
      <c r="K193" s="221"/>
      <c r="L193" s="222"/>
      <c r="M193" s="223"/>
      <c r="N193" s="223"/>
      <c r="O193" s="223"/>
      <c r="P193" s="197" t="str">
        <f>IF(ISBLANK(O193),"",
VLOOKUP(O193,Ressourcen!$C$8:$I$25,6,FALSE)-VLOOKUP(O193,Ressourcen!$C$8:$I$25,7,FALSE))</f>
        <v/>
      </c>
      <c r="Q193" s="224"/>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c r="BY193" s="200"/>
      <c r="BZ193" s="200"/>
      <c r="CA193" s="200"/>
      <c r="CB193" s="200"/>
      <c r="CC193" s="200"/>
      <c r="CD193" s="200"/>
      <c r="CE193" s="200"/>
      <c r="CF193" s="200"/>
      <c r="CG193" s="200"/>
      <c r="CH193" s="200"/>
      <c r="CI193" s="200"/>
      <c r="CJ193" s="200"/>
      <c r="CK193" s="200"/>
      <c r="CL193" s="200"/>
      <c r="CM193" s="200"/>
      <c r="CN193" s="200"/>
      <c r="CO193" s="200"/>
      <c r="CP193" s="200"/>
      <c r="CQ193" s="200"/>
      <c r="CR193" s="200"/>
      <c r="CS193" s="200"/>
      <c r="CT193" s="200"/>
      <c r="CU193" s="200"/>
      <c r="CV193" s="200"/>
      <c r="CW193" s="200"/>
      <c r="CX193" s="200"/>
      <c r="CY193" s="200"/>
      <c r="CZ193" s="200"/>
      <c r="DA193" s="200"/>
      <c r="DB193" s="200"/>
      <c r="DC193" s="200"/>
      <c r="DD193" s="200"/>
      <c r="DE193" s="200"/>
      <c r="DF193" s="200"/>
      <c r="DG193" s="200"/>
      <c r="DH193" s="200"/>
      <c r="DI193" s="200"/>
      <c r="DJ193" s="200"/>
      <c r="DK193" s="200"/>
      <c r="DL193" s="200"/>
      <c r="DM193" s="200"/>
      <c r="DN193" s="200"/>
      <c r="DO193" s="200"/>
      <c r="DP193" s="200"/>
      <c r="DQ193" s="200"/>
      <c r="DR193" s="200"/>
      <c r="DS193" s="200"/>
      <c r="DT193" s="200"/>
      <c r="DU193" s="200"/>
      <c r="DV193" s="200"/>
      <c r="DW193" s="200"/>
      <c r="DX193" s="200"/>
      <c r="DY193" s="200"/>
      <c r="DZ193" s="200"/>
      <c r="EA193" s="200"/>
      <c r="EB193" s="200"/>
      <c r="EC193" s="200"/>
      <c r="ED193" s="200"/>
      <c r="EE193" s="200"/>
      <c r="EF193" s="200"/>
      <c r="EG193" s="200"/>
      <c r="EH193" s="200"/>
      <c r="EI193" s="200"/>
      <c r="EJ193" s="200"/>
      <c r="EK193" s="200"/>
      <c r="EL193" s="200"/>
      <c r="EM193" s="200"/>
      <c r="EN193" s="200"/>
      <c r="EO193" s="200"/>
      <c r="EP193" s="200"/>
      <c r="EQ193" s="200"/>
      <c r="ER193" s="200"/>
      <c r="ES193" s="200"/>
      <c r="ET193" s="200"/>
      <c r="EU193" s="200"/>
      <c r="EV193" s="200"/>
      <c r="EW193" s="200"/>
      <c r="EX193" s="200"/>
      <c r="EY193" s="200"/>
      <c r="EZ193" s="200"/>
      <c r="FA193" s="200"/>
      <c r="FB193" s="200"/>
      <c r="FC193" s="200"/>
      <c r="FD193" s="200"/>
      <c r="FE193" s="200"/>
      <c r="FF193" s="200"/>
      <c r="FG193" s="200"/>
      <c r="FH193" s="200"/>
      <c r="FI193" s="200"/>
      <c r="FJ193" s="200"/>
      <c r="FK193" s="200"/>
      <c r="FL193" s="200"/>
      <c r="FM193" s="200"/>
      <c r="FN193" s="200"/>
      <c r="FO193" s="200"/>
      <c r="FP193" s="200"/>
      <c r="FQ193" s="200"/>
      <c r="FR193" s="200"/>
      <c r="FS193" s="200"/>
      <c r="FT193" s="200"/>
      <c r="FU193" s="200"/>
      <c r="FV193" s="200"/>
      <c r="FW193" s="200"/>
      <c r="FX193" s="200"/>
      <c r="FY193" s="200"/>
      <c r="FZ193" s="200"/>
      <c r="GA193" s="200"/>
      <c r="GB193" s="200"/>
      <c r="GC193" s="200"/>
      <c r="GD193" s="200"/>
      <c r="GE193" s="200"/>
      <c r="GF193" s="200"/>
      <c r="GG193" s="200"/>
      <c r="GH193" s="200"/>
      <c r="GI193" s="200"/>
      <c r="GJ193" s="200"/>
      <c r="GK193" s="200"/>
      <c r="GL193" s="200"/>
      <c r="GM193" s="200"/>
      <c r="GN193" s="200"/>
      <c r="GO193" s="200"/>
      <c r="GP193" s="200"/>
      <c r="GQ193" s="200"/>
      <c r="GR193" s="200"/>
      <c r="GS193" s="200"/>
      <c r="GT193" s="200"/>
      <c r="GU193" s="200"/>
      <c r="GV193" s="200"/>
      <c r="GW193" s="200"/>
      <c r="GX193" s="200"/>
      <c r="GY193" s="200"/>
      <c r="GZ193" s="200"/>
      <c r="HA193" s="200"/>
      <c r="HB193" s="200"/>
      <c r="HC193" s="200"/>
      <c r="HD193" s="200"/>
      <c r="HE193" s="200"/>
      <c r="HF193" s="200"/>
      <c r="HG193" s="200"/>
      <c r="HH193" s="200"/>
      <c r="HI193" s="200"/>
      <c r="HJ193" s="200"/>
      <c r="HK193" s="200"/>
      <c r="HL193" s="200"/>
      <c r="HM193" s="200"/>
      <c r="HN193" s="200"/>
      <c r="HO193" s="200"/>
      <c r="HP193" s="200"/>
      <c r="HQ193" s="200"/>
      <c r="HR193" s="200"/>
      <c r="HS193" s="200"/>
      <c r="HT193" s="200"/>
      <c r="HU193" s="200"/>
      <c r="HV193" s="200"/>
      <c r="HW193" s="200"/>
      <c r="HX193" s="200"/>
      <c r="HY193" s="200"/>
      <c r="HZ193" s="200"/>
      <c r="IA193" s="200"/>
      <c r="IB193" s="200"/>
      <c r="IC193" s="200"/>
      <c r="ID193" s="200"/>
      <c r="IE193" s="200"/>
      <c r="IF193" s="200"/>
      <c r="IG193" s="200"/>
      <c r="IH193" s="200"/>
      <c r="II193" s="200"/>
      <c r="IJ193" s="200"/>
      <c r="IK193" s="200"/>
      <c r="IL193" s="200"/>
      <c r="IM193" s="200"/>
      <c r="IN193" s="200"/>
      <c r="IO193" s="200"/>
      <c r="IP193" s="200"/>
      <c r="IQ193" s="200"/>
      <c r="IR193" s="200"/>
      <c r="IS193" s="200"/>
      <c r="IT193" s="200"/>
      <c r="IU193" s="200"/>
      <c r="IV193" s="200"/>
      <c r="IW193" s="200"/>
      <c r="IX193" s="200"/>
      <c r="IY193" s="200"/>
      <c r="IZ193" s="200"/>
      <c r="JA193" s="200"/>
      <c r="JB193" s="200"/>
      <c r="JC193" s="200"/>
      <c r="JD193" s="200"/>
      <c r="JE193" s="200"/>
      <c r="JF193" s="200"/>
      <c r="JG193" s="200"/>
      <c r="JH193" s="200"/>
      <c r="JI193" s="200"/>
      <c r="JJ193" s="200"/>
      <c r="JK193" s="200"/>
      <c r="JL193" s="200"/>
      <c r="JM193" s="200"/>
      <c r="JN193" s="200"/>
      <c r="JO193" s="200"/>
      <c r="JP193" s="200"/>
      <c r="JQ193" s="200"/>
      <c r="JR193" s="200"/>
      <c r="JS193" s="200"/>
      <c r="JT193" s="200"/>
      <c r="JU193" s="200"/>
      <c r="JV193" s="200"/>
      <c r="JW193" s="200"/>
      <c r="JX193" s="200"/>
      <c r="JY193" s="200"/>
      <c r="JZ193" s="200"/>
      <c r="KA193" s="200"/>
      <c r="KB193" s="200"/>
      <c r="KC193" s="200"/>
      <c r="KD193" s="200"/>
      <c r="KE193" s="200"/>
      <c r="KF193" s="200"/>
      <c r="KG193" s="200"/>
      <c r="KH193" s="200"/>
      <c r="KI193" s="200"/>
      <c r="KJ193" s="200"/>
      <c r="KK193" s="200"/>
      <c r="KL193" s="200"/>
      <c r="KM193" s="200"/>
      <c r="KN193" s="200"/>
      <c r="KO193" s="200"/>
      <c r="KP193" s="200"/>
      <c r="KQ193" s="200"/>
      <c r="KR193" s="200"/>
      <c r="KS193" s="200"/>
      <c r="KT193" s="200"/>
      <c r="KU193" s="200"/>
      <c r="KV193" s="200"/>
      <c r="KW193" s="200"/>
      <c r="KX193" s="200"/>
      <c r="KY193" s="200"/>
      <c r="KZ193" s="200"/>
      <c r="LA193" s="200"/>
      <c r="LB193" s="200"/>
      <c r="LC193" s="200"/>
      <c r="LD193" s="200"/>
      <c r="LE193" s="200"/>
      <c r="LF193" s="200"/>
      <c r="LG193" s="200"/>
      <c r="LH193" s="200"/>
      <c r="LI193" s="200"/>
      <c r="LJ193" s="200"/>
      <c r="LK193" s="200"/>
      <c r="LL193" s="200"/>
      <c r="LM193" s="200"/>
      <c r="LN193" s="200"/>
      <c r="LO193" s="200"/>
      <c r="LP193" s="200"/>
      <c r="LQ193" s="200"/>
      <c r="LR193" s="200"/>
      <c r="LS193" s="200"/>
      <c r="LT193" s="200"/>
      <c r="LU193" s="200"/>
      <c r="LV193" s="200"/>
      <c r="LW193" s="200"/>
      <c r="LX193" s="200"/>
      <c r="LY193" s="200"/>
      <c r="LZ193" s="200"/>
      <c r="MA193" s="200"/>
      <c r="MB193" s="200"/>
      <c r="MC193" s="200"/>
      <c r="MD193" s="200"/>
      <c r="ME193" s="200"/>
      <c r="MF193" s="200"/>
      <c r="MG193" s="200"/>
      <c r="MH193" s="200"/>
      <c r="MI193" s="200"/>
      <c r="MJ193" s="200"/>
      <c r="MK193" s="200"/>
      <c r="ML193" s="200"/>
      <c r="MM193" s="200"/>
      <c r="MN193" s="200"/>
      <c r="MO193" s="200"/>
      <c r="MP193" s="200"/>
      <c r="MQ193" s="200"/>
      <c r="MR193" s="200"/>
      <c r="MS193" s="200"/>
      <c r="MT193" s="200"/>
      <c r="MU193" s="200"/>
      <c r="MV193" s="200"/>
      <c r="MW193" s="200"/>
      <c r="MX193" s="200"/>
      <c r="MY193" s="200"/>
      <c r="MZ193" s="200"/>
      <c r="NA193" s="200"/>
      <c r="NB193" s="200"/>
      <c r="NC193" s="200"/>
      <c r="ND193" s="200"/>
      <c r="NE193" s="200"/>
      <c r="NF193" s="200"/>
      <c r="NG193" s="200"/>
      <c r="NH193" s="200"/>
      <c r="NI193" s="200"/>
      <c r="NJ193" s="200"/>
      <c r="NK193" s="200"/>
      <c r="NL193" s="200"/>
      <c r="NM193" s="200"/>
      <c r="NN193" s="200"/>
      <c r="NO193" s="200"/>
      <c r="NP193" s="200"/>
      <c r="NQ193" s="200"/>
      <c r="NR193" s="200"/>
      <c r="NS193" s="200"/>
      <c r="NT193" s="200"/>
      <c r="NU193" s="200"/>
      <c r="NV193" s="200"/>
      <c r="NW193" s="200"/>
      <c r="NX193" s="200"/>
      <c r="NY193" s="200"/>
      <c r="NZ193" s="200"/>
      <c r="OA193" s="200"/>
      <c r="OB193" s="200"/>
      <c r="OC193" s="200"/>
      <c r="OD193" s="200"/>
      <c r="OE193" s="200"/>
      <c r="OF193" s="200"/>
      <c r="OG193" s="200"/>
      <c r="OH193" s="200"/>
      <c r="OI193" s="200"/>
      <c r="OJ193" s="200"/>
      <c r="OK193" s="200"/>
      <c r="OL193" s="200"/>
      <c r="OM193" s="200"/>
      <c r="ON193" s="200"/>
      <c r="OO193" s="200"/>
      <c r="OP193" s="200"/>
      <c r="OQ193" s="200"/>
      <c r="OR193" s="200"/>
      <c r="OS193" s="200"/>
      <c r="OT193" s="200"/>
      <c r="OU193" s="200"/>
      <c r="OV193" s="200"/>
      <c r="OW193" s="200"/>
      <c r="OX193" s="200"/>
      <c r="OY193" s="200"/>
      <c r="OZ193" s="200"/>
      <c r="PA193" s="200"/>
      <c r="PB193" s="200"/>
      <c r="PC193" s="200"/>
      <c r="PD193" s="200"/>
      <c r="PE193" s="200"/>
      <c r="PF193" s="200"/>
      <c r="PG193" s="202"/>
    </row>
    <row r="194" ht="15.75" customHeight="1">
      <c r="B194" s="203">
        <f t="shared" si="4"/>
        <v>176</v>
      </c>
      <c r="C194" s="204" t="str">
        <f t="shared" si="5"/>
        <v/>
      </c>
      <c r="D194" s="217"/>
      <c r="E194" s="206"/>
      <c r="F194" s="207"/>
      <c r="G194" s="218"/>
      <c r="H194" s="225"/>
      <c r="I194" s="210" t="str">
        <f>IF(ISBLANK(H194),"",
IF(EXACT($J$15,"x"),
WORKDAY(G194,H194-1,Feiertage!$B$6:$B$23),G194+H194-1))</f>
        <v/>
      </c>
      <c r="J194" s="220"/>
      <c r="K194" s="221"/>
      <c r="L194" s="222"/>
      <c r="M194" s="223"/>
      <c r="N194" s="223"/>
      <c r="O194" s="223"/>
      <c r="P194" s="197" t="str">
        <f>IF(ISBLANK(O194),"",
VLOOKUP(O194,Ressourcen!$C$8:$I$25,6,FALSE)-VLOOKUP(O194,Ressourcen!$C$8:$I$25,7,FALSE))</f>
        <v/>
      </c>
      <c r="Q194" s="224"/>
      <c r="R194" s="199"/>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200"/>
      <c r="CC194" s="200"/>
      <c r="CD194" s="200"/>
      <c r="CE194" s="200"/>
      <c r="CF194" s="200"/>
      <c r="CG194" s="200"/>
      <c r="CH194" s="200"/>
      <c r="CI194" s="200"/>
      <c r="CJ194" s="200"/>
      <c r="CK194" s="200"/>
      <c r="CL194" s="200"/>
      <c r="CM194" s="200"/>
      <c r="CN194" s="200"/>
      <c r="CO194" s="200"/>
      <c r="CP194" s="200"/>
      <c r="CQ194" s="200"/>
      <c r="CR194" s="200"/>
      <c r="CS194" s="200"/>
      <c r="CT194" s="200"/>
      <c r="CU194" s="200"/>
      <c r="CV194" s="200"/>
      <c r="CW194" s="200"/>
      <c r="CX194" s="200"/>
      <c r="CY194" s="200"/>
      <c r="CZ194" s="200"/>
      <c r="DA194" s="200"/>
      <c r="DB194" s="200"/>
      <c r="DC194" s="200"/>
      <c r="DD194" s="200"/>
      <c r="DE194" s="200"/>
      <c r="DF194" s="200"/>
      <c r="DG194" s="200"/>
      <c r="DH194" s="200"/>
      <c r="DI194" s="200"/>
      <c r="DJ194" s="200"/>
      <c r="DK194" s="200"/>
      <c r="DL194" s="200"/>
      <c r="DM194" s="200"/>
      <c r="DN194" s="200"/>
      <c r="DO194" s="200"/>
      <c r="DP194" s="200"/>
      <c r="DQ194" s="200"/>
      <c r="DR194" s="200"/>
      <c r="DS194" s="200"/>
      <c r="DT194" s="200"/>
      <c r="DU194" s="200"/>
      <c r="DV194" s="200"/>
      <c r="DW194" s="200"/>
      <c r="DX194" s="200"/>
      <c r="DY194" s="200"/>
      <c r="DZ194" s="200"/>
      <c r="EA194" s="200"/>
      <c r="EB194" s="200"/>
      <c r="EC194" s="200"/>
      <c r="ED194" s="200"/>
      <c r="EE194" s="200"/>
      <c r="EF194" s="200"/>
      <c r="EG194" s="200"/>
      <c r="EH194" s="200"/>
      <c r="EI194" s="200"/>
      <c r="EJ194" s="200"/>
      <c r="EK194" s="200"/>
      <c r="EL194" s="200"/>
      <c r="EM194" s="200"/>
      <c r="EN194" s="200"/>
      <c r="EO194" s="200"/>
      <c r="EP194" s="200"/>
      <c r="EQ194" s="200"/>
      <c r="ER194" s="200"/>
      <c r="ES194" s="200"/>
      <c r="ET194" s="200"/>
      <c r="EU194" s="200"/>
      <c r="EV194" s="200"/>
      <c r="EW194" s="200"/>
      <c r="EX194" s="200"/>
      <c r="EY194" s="200"/>
      <c r="EZ194" s="200"/>
      <c r="FA194" s="200"/>
      <c r="FB194" s="200"/>
      <c r="FC194" s="200"/>
      <c r="FD194" s="200"/>
      <c r="FE194" s="200"/>
      <c r="FF194" s="200"/>
      <c r="FG194" s="200"/>
      <c r="FH194" s="200"/>
      <c r="FI194" s="200"/>
      <c r="FJ194" s="200"/>
      <c r="FK194" s="200"/>
      <c r="FL194" s="200"/>
      <c r="FM194" s="200"/>
      <c r="FN194" s="200"/>
      <c r="FO194" s="200"/>
      <c r="FP194" s="200"/>
      <c r="FQ194" s="200"/>
      <c r="FR194" s="200"/>
      <c r="FS194" s="200"/>
      <c r="FT194" s="200"/>
      <c r="FU194" s="200"/>
      <c r="FV194" s="200"/>
      <c r="FW194" s="200"/>
      <c r="FX194" s="200"/>
      <c r="FY194" s="200"/>
      <c r="FZ194" s="200"/>
      <c r="GA194" s="200"/>
      <c r="GB194" s="200"/>
      <c r="GC194" s="200"/>
      <c r="GD194" s="200"/>
      <c r="GE194" s="200"/>
      <c r="GF194" s="200"/>
      <c r="GG194" s="200"/>
      <c r="GH194" s="200"/>
      <c r="GI194" s="200"/>
      <c r="GJ194" s="200"/>
      <c r="GK194" s="200"/>
      <c r="GL194" s="200"/>
      <c r="GM194" s="200"/>
      <c r="GN194" s="200"/>
      <c r="GO194" s="200"/>
      <c r="GP194" s="200"/>
      <c r="GQ194" s="200"/>
      <c r="GR194" s="200"/>
      <c r="GS194" s="200"/>
      <c r="GT194" s="200"/>
      <c r="GU194" s="200"/>
      <c r="GV194" s="200"/>
      <c r="GW194" s="200"/>
      <c r="GX194" s="200"/>
      <c r="GY194" s="200"/>
      <c r="GZ194" s="200"/>
      <c r="HA194" s="200"/>
      <c r="HB194" s="200"/>
      <c r="HC194" s="200"/>
      <c r="HD194" s="200"/>
      <c r="HE194" s="200"/>
      <c r="HF194" s="200"/>
      <c r="HG194" s="200"/>
      <c r="HH194" s="200"/>
      <c r="HI194" s="200"/>
      <c r="HJ194" s="200"/>
      <c r="HK194" s="200"/>
      <c r="HL194" s="200"/>
      <c r="HM194" s="200"/>
      <c r="HN194" s="200"/>
      <c r="HO194" s="200"/>
      <c r="HP194" s="200"/>
      <c r="HQ194" s="200"/>
      <c r="HR194" s="200"/>
      <c r="HS194" s="200"/>
      <c r="HT194" s="200"/>
      <c r="HU194" s="200"/>
      <c r="HV194" s="200"/>
      <c r="HW194" s="200"/>
      <c r="HX194" s="200"/>
      <c r="HY194" s="200"/>
      <c r="HZ194" s="200"/>
      <c r="IA194" s="200"/>
      <c r="IB194" s="200"/>
      <c r="IC194" s="200"/>
      <c r="ID194" s="200"/>
      <c r="IE194" s="200"/>
      <c r="IF194" s="200"/>
      <c r="IG194" s="200"/>
      <c r="IH194" s="200"/>
      <c r="II194" s="200"/>
      <c r="IJ194" s="200"/>
      <c r="IK194" s="200"/>
      <c r="IL194" s="200"/>
      <c r="IM194" s="200"/>
      <c r="IN194" s="200"/>
      <c r="IO194" s="200"/>
      <c r="IP194" s="200"/>
      <c r="IQ194" s="200"/>
      <c r="IR194" s="200"/>
      <c r="IS194" s="200"/>
      <c r="IT194" s="200"/>
      <c r="IU194" s="200"/>
      <c r="IV194" s="200"/>
      <c r="IW194" s="200"/>
      <c r="IX194" s="200"/>
      <c r="IY194" s="200"/>
      <c r="IZ194" s="200"/>
      <c r="JA194" s="200"/>
      <c r="JB194" s="200"/>
      <c r="JC194" s="200"/>
      <c r="JD194" s="200"/>
      <c r="JE194" s="200"/>
      <c r="JF194" s="200"/>
      <c r="JG194" s="200"/>
      <c r="JH194" s="200"/>
      <c r="JI194" s="200"/>
      <c r="JJ194" s="200"/>
      <c r="JK194" s="200"/>
      <c r="JL194" s="200"/>
      <c r="JM194" s="200"/>
      <c r="JN194" s="200"/>
      <c r="JO194" s="200"/>
      <c r="JP194" s="200"/>
      <c r="JQ194" s="200"/>
      <c r="JR194" s="200"/>
      <c r="JS194" s="200"/>
      <c r="JT194" s="200"/>
      <c r="JU194" s="200"/>
      <c r="JV194" s="200"/>
      <c r="JW194" s="200"/>
      <c r="JX194" s="200"/>
      <c r="JY194" s="200"/>
      <c r="JZ194" s="200"/>
      <c r="KA194" s="200"/>
      <c r="KB194" s="200"/>
      <c r="KC194" s="200"/>
      <c r="KD194" s="200"/>
      <c r="KE194" s="200"/>
      <c r="KF194" s="200"/>
      <c r="KG194" s="200"/>
      <c r="KH194" s="200"/>
      <c r="KI194" s="200"/>
      <c r="KJ194" s="200"/>
      <c r="KK194" s="200"/>
      <c r="KL194" s="200"/>
      <c r="KM194" s="200"/>
      <c r="KN194" s="200"/>
      <c r="KO194" s="200"/>
      <c r="KP194" s="200"/>
      <c r="KQ194" s="200"/>
      <c r="KR194" s="200"/>
      <c r="KS194" s="200"/>
      <c r="KT194" s="200"/>
      <c r="KU194" s="200"/>
      <c r="KV194" s="200"/>
      <c r="KW194" s="200"/>
      <c r="KX194" s="200"/>
      <c r="KY194" s="200"/>
      <c r="KZ194" s="200"/>
      <c r="LA194" s="200"/>
      <c r="LB194" s="200"/>
      <c r="LC194" s="200"/>
      <c r="LD194" s="200"/>
      <c r="LE194" s="200"/>
      <c r="LF194" s="200"/>
      <c r="LG194" s="200"/>
      <c r="LH194" s="200"/>
      <c r="LI194" s="200"/>
      <c r="LJ194" s="200"/>
      <c r="LK194" s="200"/>
      <c r="LL194" s="200"/>
      <c r="LM194" s="200"/>
      <c r="LN194" s="200"/>
      <c r="LO194" s="200"/>
      <c r="LP194" s="200"/>
      <c r="LQ194" s="200"/>
      <c r="LR194" s="200"/>
      <c r="LS194" s="200"/>
      <c r="LT194" s="200"/>
      <c r="LU194" s="200"/>
      <c r="LV194" s="200"/>
      <c r="LW194" s="200"/>
      <c r="LX194" s="200"/>
      <c r="LY194" s="200"/>
      <c r="LZ194" s="200"/>
      <c r="MA194" s="200"/>
      <c r="MB194" s="200"/>
      <c r="MC194" s="200"/>
      <c r="MD194" s="200"/>
      <c r="ME194" s="200"/>
      <c r="MF194" s="200"/>
      <c r="MG194" s="200"/>
      <c r="MH194" s="200"/>
      <c r="MI194" s="200"/>
      <c r="MJ194" s="200"/>
      <c r="MK194" s="200"/>
      <c r="ML194" s="200"/>
      <c r="MM194" s="200"/>
      <c r="MN194" s="200"/>
      <c r="MO194" s="200"/>
      <c r="MP194" s="200"/>
      <c r="MQ194" s="200"/>
      <c r="MR194" s="200"/>
      <c r="MS194" s="200"/>
      <c r="MT194" s="200"/>
      <c r="MU194" s="200"/>
      <c r="MV194" s="200"/>
      <c r="MW194" s="200"/>
      <c r="MX194" s="200"/>
      <c r="MY194" s="200"/>
      <c r="MZ194" s="200"/>
      <c r="NA194" s="200"/>
      <c r="NB194" s="200"/>
      <c r="NC194" s="200"/>
      <c r="ND194" s="200"/>
      <c r="NE194" s="200"/>
      <c r="NF194" s="200"/>
      <c r="NG194" s="200"/>
      <c r="NH194" s="200"/>
      <c r="NI194" s="200"/>
      <c r="NJ194" s="200"/>
      <c r="NK194" s="200"/>
      <c r="NL194" s="200"/>
      <c r="NM194" s="200"/>
      <c r="NN194" s="200"/>
      <c r="NO194" s="200"/>
      <c r="NP194" s="200"/>
      <c r="NQ194" s="200"/>
      <c r="NR194" s="200"/>
      <c r="NS194" s="200"/>
      <c r="NT194" s="200"/>
      <c r="NU194" s="200"/>
      <c r="NV194" s="200"/>
      <c r="NW194" s="200"/>
      <c r="NX194" s="200"/>
      <c r="NY194" s="200"/>
      <c r="NZ194" s="200"/>
      <c r="OA194" s="200"/>
      <c r="OB194" s="200"/>
      <c r="OC194" s="200"/>
      <c r="OD194" s="200"/>
      <c r="OE194" s="200"/>
      <c r="OF194" s="200"/>
      <c r="OG194" s="200"/>
      <c r="OH194" s="200"/>
      <c r="OI194" s="200"/>
      <c r="OJ194" s="200"/>
      <c r="OK194" s="200"/>
      <c r="OL194" s="200"/>
      <c r="OM194" s="200"/>
      <c r="ON194" s="200"/>
      <c r="OO194" s="200"/>
      <c r="OP194" s="200"/>
      <c r="OQ194" s="200"/>
      <c r="OR194" s="200"/>
      <c r="OS194" s="200"/>
      <c r="OT194" s="200"/>
      <c r="OU194" s="200"/>
      <c r="OV194" s="200"/>
      <c r="OW194" s="200"/>
      <c r="OX194" s="200"/>
      <c r="OY194" s="200"/>
      <c r="OZ194" s="200"/>
      <c r="PA194" s="200"/>
      <c r="PB194" s="200"/>
      <c r="PC194" s="200"/>
      <c r="PD194" s="200"/>
      <c r="PE194" s="200"/>
      <c r="PF194" s="200"/>
      <c r="PG194" s="202"/>
    </row>
    <row r="195" ht="15.75" customHeight="1">
      <c r="B195" s="203">
        <f t="shared" si="4"/>
        <v>177</v>
      </c>
      <c r="C195" s="204" t="str">
        <f t="shared" si="5"/>
        <v/>
      </c>
      <c r="D195" s="217"/>
      <c r="E195" s="206"/>
      <c r="F195" s="217"/>
      <c r="G195" s="218"/>
      <c r="H195" s="225"/>
      <c r="I195" s="210" t="str">
        <f>IF(ISBLANK(H195),"",
IF(EXACT($J$15,"x"),
WORKDAY(G195,H195-1,Feiertage!$B$6:$B$23),G195+H195-1))</f>
        <v/>
      </c>
      <c r="J195" s="220"/>
      <c r="K195" s="221"/>
      <c r="L195" s="222"/>
      <c r="M195" s="223"/>
      <c r="N195" s="223"/>
      <c r="O195" s="223"/>
      <c r="P195" s="197" t="str">
        <f>IF(ISBLANK(O195),"",
VLOOKUP(O195,Ressourcen!$C$8:$I$25,6,FALSE)-VLOOKUP(O195,Ressourcen!$C$8:$I$25,7,FALSE))</f>
        <v/>
      </c>
      <c r="Q195" s="224"/>
      <c r="R195" s="199"/>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200"/>
      <c r="BM195" s="200"/>
      <c r="BN195" s="200"/>
      <c r="BO195" s="200"/>
      <c r="BP195" s="200"/>
      <c r="BQ195" s="200"/>
      <c r="BR195" s="200"/>
      <c r="BS195" s="200"/>
      <c r="BT195" s="200"/>
      <c r="BU195" s="200"/>
      <c r="BV195" s="200"/>
      <c r="BW195" s="200"/>
      <c r="BX195" s="200"/>
      <c r="BY195" s="200"/>
      <c r="BZ195" s="200"/>
      <c r="CA195" s="200"/>
      <c r="CB195" s="200"/>
      <c r="CC195" s="200"/>
      <c r="CD195" s="200"/>
      <c r="CE195" s="200"/>
      <c r="CF195" s="200"/>
      <c r="CG195" s="200"/>
      <c r="CH195" s="200"/>
      <c r="CI195" s="200"/>
      <c r="CJ195" s="200"/>
      <c r="CK195" s="200"/>
      <c r="CL195" s="200"/>
      <c r="CM195" s="200"/>
      <c r="CN195" s="200"/>
      <c r="CO195" s="200"/>
      <c r="CP195" s="200"/>
      <c r="CQ195" s="200"/>
      <c r="CR195" s="200"/>
      <c r="CS195" s="200"/>
      <c r="CT195" s="200"/>
      <c r="CU195" s="200"/>
      <c r="CV195" s="200"/>
      <c r="CW195" s="200"/>
      <c r="CX195" s="200"/>
      <c r="CY195" s="200"/>
      <c r="CZ195" s="200"/>
      <c r="DA195" s="200"/>
      <c r="DB195" s="200"/>
      <c r="DC195" s="200"/>
      <c r="DD195" s="200"/>
      <c r="DE195" s="200"/>
      <c r="DF195" s="200"/>
      <c r="DG195" s="200"/>
      <c r="DH195" s="200"/>
      <c r="DI195" s="200"/>
      <c r="DJ195" s="200"/>
      <c r="DK195" s="200"/>
      <c r="DL195" s="200"/>
      <c r="DM195" s="200"/>
      <c r="DN195" s="200"/>
      <c r="DO195" s="200"/>
      <c r="DP195" s="200"/>
      <c r="DQ195" s="200"/>
      <c r="DR195" s="200"/>
      <c r="DS195" s="200"/>
      <c r="DT195" s="200"/>
      <c r="DU195" s="200"/>
      <c r="DV195" s="200"/>
      <c r="DW195" s="200"/>
      <c r="DX195" s="200"/>
      <c r="DY195" s="200"/>
      <c r="DZ195" s="200"/>
      <c r="EA195" s="200"/>
      <c r="EB195" s="200"/>
      <c r="EC195" s="200"/>
      <c r="ED195" s="200"/>
      <c r="EE195" s="200"/>
      <c r="EF195" s="200"/>
      <c r="EG195" s="200"/>
      <c r="EH195" s="200"/>
      <c r="EI195" s="200"/>
      <c r="EJ195" s="200"/>
      <c r="EK195" s="200"/>
      <c r="EL195" s="200"/>
      <c r="EM195" s="200"/>
      <c r="EN195" s="200"/>
      <c r="EO195" s="200"/>
      <c r="EP195" s="200"/>
      <c r="EQ195" s="200"/>
      <c r="ER195" s="200"/>
      <c r="ES195" s="200"/>
      <c r="ET195" s="200"/>
      <c r="EU195" s="200"/>
      <c r="EV195" s="200"/>
      <c r="EW195" s="200"/>
      <c r="EX195" s="200"/>
      <c r="EY195" s="200"/>
      <c r="EZ195" s="200"/>
      <c r="FA195" s="200"/>
      <c r="FB195" s="200"/>
      <c r="FC195" s="200"/>
      <c r="FD195" s="200"/>
      <c r="FE195" s="200"/>
      <c r="FF195" s="200"/>
      <c r="FG195" s="200"/>
      <c r="FH195" s="200"/>
      <c r="FI195" s="200"/>
      <c r="FJ195" s="200"/>
      <c r="FK195" s="200"/>
      <c r="FL195" s="200"/>
      <c r="FM195" s="200"/>
      <c r="FN195" s="200"/>
      <c r="FO195" s="200"/>
      <c r="FP195" s="200"/>
      <c r="FQ195" s="200"/>
      <c r="FR195" s="200"/>
      <c r="FS195" s="200"/>
      <c r="FT195" s="200"/>
      <c r="FU195" s="200"/>
      <c r="FV195" s="200"/>
      <c r="FW195" s="200"/>
      <c r="FX195" s="200"/>
      <c r="FY195" s="200"/>
      <c r="FZ195" s="200"/>
      <c r="GA195" s="200"/>
      <c r="GB195" s="200"/>
      <c r="GC195" s="200"/>
      <c r="GD195" s="200"/>
      <c r="GE195" s="200"/>
      <c r="GF195" s="200"/>
      <c r="GG195" s="200"/>
      <c r="GH195" s="200"/>
      <c r="GI195" s="200"/>
      <c r="GJ195" s="200"/>
      <c r="GK195" s="200"/>
      <c r="GL195" s="200"/>
      <c r="GM195" s="200"/>
      <c r="GN195" s="200"/>
      <c r="GO195" s="200"/>
      <c r="GP195" s="200"/>
      <c r="GQ195" s="200"/>
      <c r="GR195" s="200"/>
      <c r="GS195" s="200"/>
      <c r="GT195" s="200"/>
      <c r="GU195" s="200"/>
      <c r="GV195" s="200"/>
      <c r="GW195" s="200"/>
      <c r="GX195" s="200"/>
      <c r="GY195" s="200"/>
      <c r="GZ195" s="200"/>
      <c r="HA195" s="200"/>
      <c r="HB195" s="200"/>
      <c r="HC195" s="200"/>
      <c r="HD195" s="200"/>
      <c r="HE195" s="200"/>
      <c r="HF195" s="200"/>
      <c r="HG195" s="200"/>
      <c r="HH195" s="200"/>
      <c r="HI195" s="200"/>
      <c r="HJ195" s="200"/>
      <c r="HK195" s="200"/>
      <c r="HL195" s="200"/>
      <c r="HM195" s="200"/>
      <c r="HN195" s="200"/>
      <c r="HO195" s="200"/>
      <c r="HP195" s="200"/>
      <c r="HQ195" s="200"/>
      <c r="HR195" s="200"/>
      <c r="HS195" s="200"/>
      <c r="HT195" s="200"/>
      <c r="HU195" s="200"/>
      <c r="HV195" s="200"/>
      <c r="HW195" s="200"/>
      <c r="HX195" s="200"/>
      <c r="HY195" s="200"/>
      <c r="HZ195" s="200"/>
      <c r="IA195" s="200"/>
      <c r="IB195" s="200"/>
      <c r="IC195" s="200"/>
      <c r="ID195" s="200"/>
      <c r="IE195" s="200"/>
      <c r="IF195" s="200"/>
      <c r="IG195" s="200"/>
      <c r="IH195" s="200"/>
      <c r="II195" s="200"/>
      <c r="IJ195" s="200"/>
      <c r="IK195" s="200"/>
      <c r="IL195" s="200"/>
      <c r="IM195" s="200"/>
      <c r="IN195" s="200"/>
      <c r="IO195" s="200"/>
      <c r="IP195" s="200"/>
      <c r="IQ195" s="200"/>
      <c r="IR195" s="200"/>
      <c r="IS195" s="200"/>
      <c r="IT195" s="200"/>
      <c r="IU195" s="200"/>
      <c r="IV195" s="200"/>
      <c r="IW195" s="200"/>
      <c r="IX195" s="200"/>
      <c r="IY195" s="200"/>
      <c r="IZ195" s="200"/>
      <c r="JA195" s="200"/>
      <c r="JB195" s="200"/>
      <c r="JC195" s="200"/>
      <c r="JD195" s="200"/>
      <c r="JE195" s="200"/>
      <c r="JF195" s="200"/>
      <c r="JG195" s="200"/>
      <c r="JH195" s="200"/>
      <c r="JI195" s="200"/>
      <c r="JJ195" s="200"/>
      <c r="JK195" s="200"/>
      <c r="JL195" s="200"/>
      <c r="JM195" s="200"/>
      <c r="JN195" s="200"/>
      <c r="JO195" s="200"/>
      <c r="JP195" s="200"/>
      <c r="JQ195" s="200"/>
      <c r="JR195" s="200"/>
      <c r="JS195" s="200"/>
      <c r="JT195" s="200"/>
      <c r="JU195" s="200"/>
      <c r="JV195" s="200"/>
      <c r="JW195" s="200"/>
      <c r="JX195" s="200"/>
      <c r="JY195" s="200"/>
      <c r="JZ195" s="200"/>
      <c r="KA195" s="200"/>
      <c r="KB195" s="200"/>
      <c r="KC195" s="200"/>
      <c r="KD195" s="200"/>
      <c r="KE195" s="200"/>
      <c r="KF195" s="200"/>
      <c r="KG195" s="200"/>
      <c r="KH195" s="200"/>
      <c r="KI195" s="200"/>
      <c r="KJ195" s="200"/>
      <c r="KK195" s="200"/>
      <c r="KL195" s="200"/>
      <c r="KM195" s="200"/>
      <c r="KN195" s="200"/>
      <c r="KO195" s="200"/>
      <c r="KP195" s="200"/>
      <c r="KQ195" s="200"/>
      <c r="KR195" s="200"/>
      <c r="KS195" s="200"/>
      <c r="KT195" s="200"/>
      <c r="KU195" s="200"/>
      <c r="KV195" s="200"/>
      <c r="KW195" s="200"/>
      <c r="KX195" s="200"/>
      <c r="KY195" s="200"/>
      <c r="KZ195" s="200"/>
      <c r="LA195" s="200"/>
      <c r="LB195" s="200"/>
      <c r="LC195" s="200"/>
      <c r="LD195" s="200"/>
      <c r="LE195" s="200"/>
      <c r="LF195" s="200"/>
      <c r="LG195" s="200"/>
      <c r="LH195" s="200"/>
      <c r="LI195" s="200"/>
      <c r="LJ195" s="200"/>
      <c r="LK195" s="200"/>
      <c r="LL195" s="200"/>
      <c r="LM195" s="200"/>
      <c r="LN195" s="200"/>
      <c r="LO195" s="200"/>
      <c r="LP195" s="200"/>
      <c r="LQ195" s="200"/>
      <c r="LR195" s="200"/>
      <c r="LS195" s="200"/>
      <c r="LT195" s="200"/>
      <c r="LU195" s="200"/>
      <c r="LV195" s="200"/>
      <c r="LW195" s="200"/>
      <c r="LX195" s="200"/>
      <c r="LY195" s="200"/>
      <c r="LZ195" s="200"/>
      <c r="MA195" s="200"/>
      <c r="MB195" s="200"/>
      <c r="MC195" s="200"/>
      <c r="MD195" s="200"/>
      <c r="ME195" s="200"/>
      <c r="MF195" s="200"/>
      <c r="MG195" s="200"/>
      <c r="MH195" s="200"/>
      <c r="MI195" s="200"/>
      <c r="MJ195" s="200"/>
      <c r="MK195" s="200"/>
      <c r="ML195" s="200"/>
      <c r="MM195" s="200"/>
      <c r="MN195" s="200"/>
      <c r="MO195" s="200"/>
      <c r="MP195" s="200"/>
      <c r="MQ195" s="200"/>
      <c r="MR195" s="200"/>
      <c r="MS195" s="200"/>
      <c r="MT195" s="200"/>
      <c r="MU195" s="200"/>
      <c r="MV195" s="200"/>
      <c r="MW195" s="200"/>
      <c r="MX195" s="200"/>
      <c r="MY195" s="200"/>
      <c r="MZ195" s="200"/>
      <c r="NA195" s="200"/>
      <c r="NB195" s="200"/>
      <c r="NC195" s="200"/>
      <c r="ND195" s="200"/>
      <c r="NE195" s="200"/>
      <c r="NF195" s="200"/>
      <c r="NG195" s="200"/>
      <c r="NH195" s="200"/>
      <c r="NI195" s="200"/>
      <c r="NJ195" s="200"/>
      <c r="NK195" s="200"/>
      <c r="NL195" s="200"/>
      <c r="NM195" s="200"/>
      <c r="NN195" s="200"/>
      <c r="NO195" s="200"/>
      <c r="NP195" s="200"/>
      <c r="NQ195" s="200"/>
      <c r="NR195" s="200"/>
      <c r="NS195" s="200"/>
      <c r="NT195" s="200"/>
      <c r="NU195" s="200"/>
      <c r="NV195" s="200"/>
      <c r="NW195" s="200"/>
      <c r="NX195" s="200"/>
      <c r="NY195" s="200"/>
      <c r="NZ195" s="200"/>
      <c r="OA195" s="200"/>
      <c r="OB195" s="200"/>
      <c r="OC195" s="200"/>
      <c r="OD195" s="200"/>
      <c r="OE195" s="200"/>
      <c r="OF195" s="200"/>
      <c r="OG195" s="200"/>
      <c r="OH195" s="200"/>
      <c r="OI195" s="200"/>
      <c r="OJ195" s="200"/>
      <c r="OK195" s="200"/>
      <c r="OL195" s="200"/>
      <c r="OM195" s="200"/>
      <c r="ON195" s="200"/>
      <c r="OO195" s="200"/>
      <c r="OP195" s="200"/>
      <c r="OQ195" s="200"/>
      <c r="OR195" s="200"/>
      <c r="OS195" s="200"/>
      <c r="OT195" s="200"/>
      <c r="OU195" s="200"/>
      <c r="OV195" s="200"/>
      <c r="OW195" s="200"/>
      <c r="OX195" s="200"/>
      <c r="OY195" s="200"/>
      <c r="OZ195" s="200"/>
      <c r="PA195" s="200"/>
      <c r="PB195" s="200"/>
      <c r="PC195" s="200"/>
      <c r="PD195" s="200"/>
      <c r="PE195" s="200"/>
      <c r="PF195" s="200"/>
      <c r="PG195" s="202"/>
    </row>
    <row r="196" ht="15.75" customHeight="1">
      <c r="B196" s="203">
        <f t="shared" si="4"/>
        <v>178</v>
      </c>
      <c r="C196" s="204" t="str">
        <f t="shared" si="5"/>
        <v/>
      </c>
      <c r="D196" s="217"/>
      <c r="E196" s="206"/>
      <c r="F196" s="207"/>
      <c r="G196" s="218"/>
      <c r="H196" s="225"/>
      <c r="I196" s="210" t="str">
        <f>IF(ISBLANK(H196),"",
IF(EXACT($J$15,"x"),
WORKDAY(G196,H196-1,Feiertage!$B$6:$B$23),G196+H196-1))</f>
        <v/>
      </c>
      <c r="J196" s="220"/>
      <c r="K196" s="221"/>
      <c r="L196" s="222"/>
      <c r="M196" s="223"/>
      <c r="N196" s="223"/>
      <c r="O196" s="223"/>
      <c r="P196" s="197" t="str">
        <f>IF(ISBLANK(O196),"",
VLOOKUP(O196,Ressourcen!$C$8:$I$25,6,FALSE)-VLOOKUP(O196,Ressourcen!$C$8:$I$25,7,FALSE))</f>
        <v/>
      </c>
      <c r="Q196" s="224"/>
      <c r="R196" s="199"/>
      <c r="S196" s="200"/>
      <c r="T196" s="200"/>
      <c r="U196" s="200"/>
      <c r="V196" s="200"/>
      <c r="W196" s="200"/>
      <c r="X196" s="200"/>
      <c r="Y196" s="200"/>
      <c r="Z196" s="200"/>
      <c r="AA196" s="200"/>
      <c r="AB196" s="200"/>
      <c r="AC196" s="200"/>
      <c r="AD196" s="200"/>
      <c r="AE196" s="200"/>
      <c r="AF196" s="200"/>
      <c r="AG196" s="200"/>
      <c r="AH196" s="200"/>
      <c r="AI196" s="200"/>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c r="BY196" s="200"/>
      <c r="BZ196" s="200"/>
      <c r="CA196" s="200"/>
      <c r="CB196" s="200"/>
      <c r="CC196" s="200"/>
      <c r="CD196" s="200"/>
      <c r="CE196" s="200"/>
      <c r="CF196" s="200"/>
      <c r="CG196" s="200"/>
      <c r="CH196" s="200"/>
      <c r="CI196" s="200"/>
      <c r="CJ196" s="200"/>
      <c r="CK196" s="200"/>
      <c r="CL196" s="200"/>
      <c r="CM196" s="200"/>
      <c r="CN196" s="200"/>
      <c r="CO196" s="200"/>
      <c r="CP196" s="200"/>
      <c r="CQ196" s="200"/>
      <c r="CR196" s="200"/>
      <c r="CS196" s="200"/>
      <c r="CT196" s="200"/>
      <c r="CU196" s="200"/>
      <c r="CV196" s="200"/>
      <c r="CW196" s="200"/>
      <c r="CX196" s="200"/>
      <c r="CY196" s="200"/>
      <c r="CZ196" s="200"/>
      <c r="DA196" s="200"/>
      <c r="DB196" s="200"/>
      <c r="DC196" s="200"/>
      <c r="DD196" s="200"/>
      <c r="DE196" s="200"/>
      <c r="DF196" s="200"/>
      <c r="DG196" s="200"/>
      <c r="DH196" s="200"/>
      <c r="DI196" s="200"/>
      <c r="DJ196" s="200"/>
      <c r="DK196" s="200"/>
      <c r="DL196" s="200"/>
      <c r="DM196" s="200"/>
      <c r="DN196" s="200"/>
      <c r="DO196" s="200"/>
      <c r="DP196" s="200"/>
      <c r="DQ196" s="200"/>
      <c r="DR196" s="200"/>
      <c r="DS196" s="200"/>
      <c r="DT196" s="200"/>
      <c r="DU196" s="200"/>
      <c r="DV196" s="200"/>
      <c r="DW196" s="200"/>
      <c r="DX196" s="200"/>
      <c r="DY196" s="200"/>
      <c r="DZ196" s="200"/>
      <c r="EA196" s="200"/>
      <c r="EB196" s="200"/>
      <c r="EC196" s="200"/>
      <c r="ED196" s="200"/>
      <c r="EE196" s="200"/>
      <c r="EF196" s="200"/>
      <c r="EG196" s="200"/>
      <c r="EH196" s="200"/>
      <c r="EI196" s="200"/>
      <c r="EJ196" s="200"/>
      <c r="EK196" s="200"/>
      <c r="EL196" s="200"/>
      <c r="EM196" s="200"/>
      <c r="EN196" s="200"/>
      <c r="EO196" s="200"/>
      <c r="EP196" s="200"/>
      <c r="EQ196" s="200"/>
      <c r="ER196" s="200"/>
      <c r="ES196" s="200"/>
      <c r="ET196" s="200"/>
      <c r="EU196" s="200"/>
      <c r="EV196" s="200"/>
      <c r="EW196" s="200"/>
      <c r="EX196" s="200"/>
      <c r="EY196" s="200"/>
      <c r="EZ196" s="200"/>
      <c r="FA196" s="200"/>
      <c r="FB196" s="200"/>
      <c r="FC196" s="200"/>
      <c r="FD196" s="200"/>
      <c r="FE196" s="200"/>
      <c r="FF196" s="200"/>
      <c r="FG196" s="200"/>
      <c r="FH196" s="200"/>
      <c r="FI196" s="200"/>
      <c r="FJ196" s="200"/>
      <c r="FK196" s="200"/>
      <c r="FL196" s="200"/>
      <c r="FM196" s="200"/>
      <c r="FN196" s="200"/>
      <c r="FO196" s="200"/>
      <c r="FP196" s="200"/>
      <c r="FQ196" s="200"/>
      <c r="FR196" s="200"/>
      <c r="FS196" s="200"/>
      <c r="FT196" s="200"/>
      <c r="FU196" s="200"/>
      <c r="FV196" s="200"/>
      <c r="FW196" s="200"/>
      <c r="FX196" s="200"/>
      <c r="FY196" s="200"/>
      <c r="FZ196" s="200"/>
      <c r="GA196" s="200"/>
      <c r="GB196" s="200"/>
      <c r="GC196" s="200"/>
      <c r="GD196" s="200"/>
      <c r="GE196" s="200"/>
      <c r="GF196" s="200"/>
      <c r="GG196" s="200"/>
      <c r="GH196" s="200"/>
      <c r="GI196" s="200"/>
      <c r="GJ196" s="200"/>
      <c r="GK196" s="200"/>
      <c r="GL196" s="200"/>
      <c r="GM196" s="200"/>
      <c r="GN196" s="200"/>
      <c r="GO196" s="200"/>
      <c r="GP196" s="200"/>
      <c r="GQ196" s="200"/>
      <c r="GR196" s="200"/>
      <c r="GS196" s="200"/>
      <c r="GT196" s="200"/>
      <c r="GU196" s="200"/>
      <c r="GV196" s="200"/>
      <c r="GW196" s="200"/>
      <c r="GX196" s="200"/>
      <c r="GY196" s="200"/>
      <c r="GZ196" s="200"/>
      <c r="HA196" s="200"/>
      <c r="HB196" s="200"/>
      <c r="HC196" s="200"/>
      <c r="HD196" s="200"/>
      <c r="HE196" s="200"/>
      <c r="HF196" s="200"/>
      <c r="HG196" s="200"/>
      <c r="HH196" s="200"/>
      <c r="HI196" s="200"/>
      <c r="HJ196" s="200"/>
      <c r="HK196" s="200"/>
      <c r="HL196" s="200"/>
      <c r="HM196" s="200"/>
      <c r="HN196" s="200"/>
      <c r="HO196" s="200"/>
      <c r="HP196" s="200"/>
      <c r="HQ196" s="200"/>
      <c r="HR196" s="200"/>
      <c r="HS196" s="200"/>
      <c r="HT196" s="200"/>
      <c r="HU196" s="200"/>
      <c r="HV196" s="200"/>
      <c r="HW196" s="200"/>
      <c r="HX196" s="200"/>
      <c r="HY196" s="200"/>
      <c r="HZ196" s="200"/>
      <c r="IA196" s="200"/>
      <c r="IB196" s="200"/>
      <c r="IC196" s="200"/>
      <c r="ID196" s="200"/>
      <c r="IE196" s="200"/>
      <c r="IF196" s="200"/>
      <c r="IG196" s="200"/>
      <c r="IH196" s="200"/>
      <c r="II196" s="200"/>
      <c r="IJ196" s="200"/>
      <c r="IK196" s="200"/>
      <c r="IL196" s="200"/>
      <c r="IM196" s="200"/>
      <c r="IN196" s="200"/>
      <c r="IO196" s="200"/>
      <c r="IP196" s="200"/>
      <c r="IQ196" s="200"/>
      <c r="IR196" s="200"/>
      <c r="IS196" s="200"/>
      <c r="IT196" s="200"/>
      <c r="IU196" s="200"/>
      <c r="IV196" s="200"/>
      <c r="IW196" s="200"/>
      <c r="IX196" s="200"/>
      <c r="IY196" s="200"/>
      <c r="IZ196" s="200"/>
      <c r="JA196" s="200"/>
      <c r="JB196" s="200"/>
      <c r="JC196" s="200"/>
      <c r="JD196" s="200"/>
      <c r="JE196" s="200"/>
      <c r="JF196" s="200"/>
      <c r="JG196" s="200"/>
      <c r="JH196" s="200"/>
      <c r="JI196" s="200"/>
      <c r="JJ196" s="200"/>
      <c r="JK196" s="200"/>
      <c r="JL196" s="200"/>
      <c r="JM196" s="200"/>
      <c r="JN196" s="200"/>
      <c r="JO196" s="200"/>
      <c r="JP196" s="200"/>
      <c r="JQ196" s="200"/>
      <c r="JR196" s="200"/>
      <c r="JS196" s="200"/>
      <c r="JT196" s="200"/>
      <c r="JU196" s="200"/>
      <c r="JV196" s="200"/>
      <c r="JW196" s="200"/>
      <c r="JX196" s="200"/>
      <c r="JY196" s="200"/>
      <c r="JZ196" s="200"/>
      <c r="KA196" s="200"/>
      <c r="KB196" s="200"/>
      <c r="KC196" s="200"/>
      <c r="KD196" s="200"/>
      <c r="KE196" s="200"/>
      <c r="KF196" s="200"/>
      <c r="KG196" s="200"/>
      <c r="KH196" s="200"/>
      <c r="KI196" s="200"/>
      <c r="KJ196" s="200"/>
      <c r="KK196" s="200"/>
      <c r="KL196" s="200"/>
      <c r="KM196" s="200"/>
      <c r="KN196" s="200"/>
      <c r="KO196" s="200"/>
      <c r="KP196" s="200"/>
      <c r="KQ196" s="200"/>
      <c r="KR196" s="200"/>
      <c r="KS196" s="200"/>
      <c r="KT196" s="200"/>
      <c r="KU196" s="200"/>
      <c r="KV196" s="200"/>
      <c r="KW196" s="200"/>
      <c r="KX196" s="200"/>
      <c r="KY196" s="200"/>
      <c r="KZ196" s="200"/>
      <c r="LA196" s="200"/>
      <c r="LB196" s="200"/>
      <c r="LC196" s="200"/>
      <c r="LD196" s="200"/>
      <c r="LE196" s="200"/>
      <c r="LF196" s="200"/>
      <c r="LG196" s="200"/>
      <c r="LH196" s="200"/>
      <c r="LI196" s="200"/>
      <c r="LJ196" s="200"/>
      <c r="LK196" s="200"/>
      <c r="LL196" s="200"/>
      <c r="LM196" s="200"/>
      <c r="LN196" s="200"/>
      <c r="LO196" s="200"/>
      <c r="LP196" s="200"/>
      <c r="LQ196" s="200"/>
      <c r="LR196" s="200"/>
      <c r="LS196" s="200"/>
      <c r="LT196" s="200"/>
      <c r="LU196" s="200"/>
      <c r="LV196" s="200"/>
      <c r="LW196" s="200"/>
      <c r="LX196" s="200"/>
      <c r="LY196" s="200"/>
      <c r="LZ196" s="200"/>
      <c r="MA196" s="200"/>
      <c r="MB196" s="200"/>
      <c r="MC196" s="200"/>
      <c r="MD196" s="200"/>
      <c r="ME196" s="200"/>
      <c r="MF196" s="200"/>
      <c r="MG196" s="200"/>
      <c r="MH196" s="200"/>
      <c r="MI196" s="200"/>
      <c r="MJ196" s="200"/>
      <c r="MK196" s="200"/>
      <c r="ML196" s="200"/>
      <c r="MM196" s="200"/>
      <c r="MN196" s="200"/>
      <c r="MO196" s="200"/>
      <c r="MP196" s="200"/>
      <c r="MQ196" s="200"/>
      <c r="MR196" s="200"/>
      <c r="MS196" s="200"/>
      <c r="MT196" s="200"/>
      <c r="MU196" s="200"/>
      <c r="MV196" s="200"/>
      <c r="MW196" s="200"/>
      <c r="MX196" s="200"/>
      <c r="MY196" s="200"/>
      <c r="MZ196" s="200"/>
      <c r="NA196" s="200"/>
      <c r="NB196" s="200"/>
      <c r="NC196" s="200"/>
      <c r="ND196" s="200"/>
      <c r="NE196" s="200"/>
      <c r="NF196" s="200"/>
      <c r="NG196" s="200"/>
      <c r="NH196" s="200"/>
      <c r="NI196" s="200"/>
      <c r="NJ196" s="200"/>
      <c r="NK196" s="200"/>
      <c r="NL196" s="200"/>
      <c r="NM196" s="200"/>
      <c r="NN196" s="200"/>
      <c r="NO196" s="200"/>
      <c r="NP196" s="200"/>
      <c r="NQ196" s="200"/>
      <c r="NR196" s="200"/>
      <c r="NS196" s="200"/>
      <c r="NT196" s="200"/>
      <c r="NU196" s="200"/>
      <c r="NV196" s="200"/>
      <c r="NW196" s="200"/>
      <c r="NX196" s="200"/>
      <c r="NY196" s="200"/>
      <c r="NZ196" s="200"/>
      <c r="OA196" s="200"/>
      <c r="OB196" s="200"/>
      <c r="OC196" s="200"/>
      <c r="OD196" s="200"/>
      <c r="OE196" s="200"/>
      <c r="OF196" s="200"/>
      <c r="OG196" s="200"/>
      <c r="OH196" s="200"/>
      <c r="OI196" s="200"/>
      <c r="OJ196" s="200"/>
      <c r="OK196" s="200"/>
      <c r="OL196" s="200"/>
      <c r="OM196" s="200"/>
      <c r="ON196" s="200"/>
      <c r="OO196" s="200"/>
      <c r="OP196" s="200"/>
      <c r="OQ196" s="200"/>
      <c r="OR196" s="200"/>
      <c r="OS196" s="200"/>
      <c r="OT196" s="200"/>
      <c r="OU196" s="200"/>
      <c r="OV196" s="200"/>
      <c r="OW196" s="200"/>
      <c r="OX196" s="200"/>
      <c r="OY196" s="200"/>
      <c r="OZ196" s="200"/>
      <c r="PA196" s="200"/>
      <c r="PB196" s="200"/>
      <c r="PC196" s="200"/>
      <c r="PD196" s="200"/>
      <c r="PE196" s="200"/>
      <c r="PF196" s="200"/>
      <c r="PG196" s="202"/>
    </row>
    <row r="197" ht="15.75" customHeight="1">
      <c r="B197" s="203">
        <f t="shared" si="4"/>
        <v>179</v>
      </c>
      <c r="C197" s="204" t="str">
        <f t="shared" si="5"/>
        <v/>
      </c>
      <c r="D197" s="217"/>
      <c r="E197" s="206"/>
      <c r="F197" s="217"/>
      <c r="G197" s="218"/>
      <c r="H197" s="225"/>
      <c r="I197" s="210" t="str">
        <f>IF(ISBLANK(H197),"",
IF(EXACT($J$15,"x"),
WORKDAY(G197,H197-1,Feiertage!$B$6:$B$23),G197+H197-1))</f>
        <v/>
      </c>
      <c r="J197" s="220"/>
      <c r="K197" s="221"/>
      <c r="L197" s="222"/>
      <c r="M197" s="223"/>
      <c r="N197" s="223"/>
      <c r="O197" s="223"/>
      <c r="P197" s="197" t="str">
        <f>IF(ISBLANK(O197),"",
VLOOKUP(O197,Ressourcen!$C$8:$I$25,6,FALSE)-VLOOKUP(O197,Ressourcen!$C$8:$I$25,7,FALSE))</f>
        <v/>
      </c>
      <c r="Q197" s="224"/>
      <c r="R197" s="199"/>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c r="BY197" s="200"/>
      <c r="BZ197" s="200"/>
      <c r="CA197" s="200"/>
      <c r="CB197" s="200"/>
      <c r="CC197" s="200"/>
      <c r="CD197" s="200"/>
      <c r="CE197" s="200"/>
      <c r="CF197" s="200"/>
      <c r="CG197" s="200"/>
      <c r="CH197" s="200"/>
      <c r="CI197" s="200"/>
      <c r="CJ197" s="200"/>
      <c r="CK197" s="200"/>
      <c r="CL197" s="200"/>
      <c r="CM197" s="200"/>
      <c r="CN197" s="200"/>
      <c r="CO197" s="200"/>
      <c r="CP197" s="200"/>
      <c r="CQ197" s="200"/>
      <c r="CR197" s="200"/>
      <c r="CS197" s="200"/>
      <c r="CT197" s="200"/>
      <c r="CU197" s="200"/>
      <c r="CV197" s="200"/>
      <c r="CW197" s="200"/>
      <c r="CX197" s="200"/>
      <c r="CY197" s="200"/>
      <c r="CZ197" s="200"/>
      <c r="DA197" s="200"/>
      <c r="DB197" s="200"/>
      <c r="DC197" s="200"/>
      <c r="DD197" s="200"/>
      <c r="DE197" s="200"/>
      <c r="DF197" s="200"/>
      <c r="DG197" s="200"/>
      <c r="DH197" s="200"/>
      <c r="DI197" s="200"/>
      <c r="DJ197" s="200"/>
      <c r="DK197" s="200"/>
      <c r="DL197" s="200"/>
      <c r="DM197" s="200"/>
      <c r="DN197" s="200"/>
      <c r="DO197" s="200"/>
      <c r="DP197" s="200"/>
      <c r="DQ197" s="200"/>
      <c r="DR197" s="200"/>
      <c r="DS197" s="200"/>
      <c r="DT197" s="200"/>
      <c r="DU197" s="200"/>
      <c r="DV197" s="200"/>
      <c r="DW197" s="200"/>
      <c r="DX197" s="200"/>
      <c r="DY197" s="200"/>
      <c r="DZ197" s="200"/>
      <c r="EA197" s="200"/>
      <c r="EB197" s="200"/>
      <c r="EC197" s="200"/>
      <c r="ED197" s="200"/>
      <c r="EE197" s="200"/>
      <c r="EF197" s="200"/>
      <c r="EG197" s="200"/>
      <c r="EH197" s="200"/>
      <c r="EI197" s="200"/>
      <c r="EJ197" s="200"/>
      <c r="EK197" s="200"/>
      <c r="EL197" s="200"/>
      <c r="EM197" s="200"/>
      <c r="EN197" s="200"/>
      <c r="EO197" s="200"/>
      <c r="EP197" s="200"/>
      <c r="EQ197" s="200"/>
      <c r="ER197" s="200"/>
      <c r="ES197" s="200"/>
      <c r="ET197" s="200"/>
      <c r="EU197" s="200"/>
      <c r="EV197" s="200"/>
      <c r="EW197" s="200"/>
      <c r="EX197" s="200"/>
      <c r="EY197" s="200"/>
      <c r="EZ197" s="200"/>
      <c r="FA197" s="200"/>
      <c r="FB197" s="200"/>
      <c r="FC197" s="200"/>
      <c r="FD197" s="200"/>
      <c r="FE197" s="200"/>
      <c r="FF197" s="200"/>
      <c r="FG197" s="200"/>
      <c r="FH197" s="200"/>
      <c r="FI197" s="200"/>
      <c r="FJ197" s="200"/>
      <c r="FK197" s="200"/>
      <c r="FL197" s="200"/>
      <c r="FM197" s="200"/>
      <c r="FN197" s="200"/>
      <c r="FO197" s="200"/>
      <c r="FP197" s="200"/>
      <c r="FQ197" s="200"/>
      <c r="FR197" s="200"/>
      <c r="FS197" s="200"/>
      <c r="FT197" s="200"/>
      <c r="FU197" s="200"/>
      <c r="FV197" s="200"/>
      <c r="FW197" s="200"/>
      <c r="FX197" s="200"/>
      <c r="FY197" s="200"/>
      <c r="FZ197" s="200"/>
      <c r="GA197" s="200"/>
      <c r="GB197" s="200"/>
      <c r="GC197" s="200"/>
      <c r="GD197" s="200"/>
      <c r="GE197" s="200"/>
      <c r="GF197" s="200"/>
      <c r="GG197" s="200"/>
      <c r="GH197" s="200"/>
      <c r="GI197" s="200"/>
      <c r="GJ197" s="200"/>
      <c r="GK197" s="200"/>
      <c r="GL197" s="200"/>
      <c r="GM197" s="200"/>
      <c r="GN197" s="200"/>
      <c r="GO197" s="200"/>
      <c r="GP197" s="200"/>
      <c r="GQ197" s="200"/>
      <c r="GR197" s="200"/>
      <c r="GS197" s="200"/>
      <c r="GT197" s="200"/>
      <c r="GU197" s="200"/>
      <c r="GV197" s="200"/>
      <c r="GW197" s="200"/>
      <c r="GX197" s="200"/>
      <c r="GY197" s="200"/>
      <c r="GZ197" s="200"/>
      <c r="HA197" s="200"/>
      <c r="HB197" s="200"/>
      <c r="HC197" s="200"/>
      <c r="HD197" s="200"/>
      <c r="HE197" s="200"/>
      <c r="HF197" s="200"/>
      <c r="HG197" s="200"/>
      <c r="HH197" s="200"/>
      <c r="HI197" s="200"/>
      <c r="HJ197" s="200"/>
      <c r="HK197" s="200"/>
      <c r="HL197" s="200"/>
      <c r="HM197" s="200"/>
      <c r="HN197" s="200"/>
      <c r="HO197" s="200"/>
      <c r="HP197" s="200"/>
      <c r="HQ197" s="200"/>
      <c r="HR197" s="200"/>
      <c r="HS197" s="200"/>
      <c r="HT197" s="200"/>
      <c r="HU197" s="200"/>
      <c r="HV197" s="200"/>
      <c r="HW197" s="200"/>
      <c r="HX197" s="200"/>
      <c r="HY197" s="200"/>
      <c r="HZ197" s="200"/>
      <c r="IA197" s="200"/>
      <c r="IB197" s="200"/>
      <c r="IC197" s="200"/>
      <c r="ID197" s="200"/>
      <c r="IE197" s="200"/>
      <c r="IF197" s="200"/>
      <c r="IG197" s="200"/>
      <c r="IH197" s="200"/>
      <c r="II197" s="200"/>
      <c r="IJ197" s="200"/>
      <c r="IK197" s="200"/>
      <c r="IL197" s="200"/>
      <c r="IM197" s="200"/>
      <c r="IN197" s="200"/>
      <c r="IO197" s="200"/>
      <c r="IP197" s="200"/>
      <c r="IQ197" s="200"/>
      <c r="IR197" s="200"/>
      <c r="IS197" s="200"/>
      <c r="IT197" s="200"/>
      <c r="IU197" s="200"/>
      <c r="IV197" s="200"/>
      <c r="IW197" s="200"/>
      <c r="IX197" s="200"/>
      <c r="IY197" s="200"/>
      <c r="IZ197" s="200"/>
      <c r="JA197" s="200"/>
      <c r="JB197" s="200"/>
      <c r="JC197" s="200"/>
      <c r="JD197" s="200"/>
      <c r="JE197" s="200"/>
      <c r="JF197" s="200"/>
      <c r="JG197" s="200"/>
      <c r="JH197" s="200"/>
      <c r="JI197" s="200"/>
      <c r="JJ197" s="200"/>
      <c r="JK197" s="200"/>
      <c r="JL197" s="200"/>
      <c r="JM197" s="200"/>
      <c r="JN197" s="200"/>
      <c r="JO197" s="200"/>
      <c r="JP197" s="200"/>
      <c r="JQ197" s="200"/>
      <c r="JR197" s="200"/>
      <c r="JS197" s="200"/>
      <c r="JT197" s="200"/>
      <c r="JU197" s="200"/>
      <c r="JV197" s="200"/>
      <c r="JW197" s="200"/>
      <c r="JX197" s="200"/>
      <c r="JY197" s="200"/>
      <c r="JZ197" s="200"/>
      <c r="KA197" s="200"/>
      <c r="KB197" s="200"/>
      <c r="KC197" s="200"/>
      <c r="KD197" s="200"/>
      <c r="KE197" s="200"/>
      <c r="KF197" s="200"/>
      <c r="KG197" s="200"/>
      <c r="KH197" s="200"/>
      <c r="KI197" s="200"/>
      <c r="KJ197" s="200"/>
      <c r="KK197" s="200"/>
      <c r="KL197" s="200"/>
      <c r="KM197" s="200"/>
      <c r="KN197" s="200"/>
      <c r="KO197" s="200"/>
      <c r="KP197" s="200"/>
      <c r="KQ197" s="200"/>
      <c r="KR197" s="200"/>
      <c r="KS197" s="200"/>
      <c r="KT197" s="200"/>
      <c r="KU197" s="200"/>
      <c r="KV197" s="200"/>
      <c r="KW197" s="200"/>
      <c r="KX197" s="200"/>
      <c r="KY197" s="200"/>
      <c r="KZ197" s="200"/>
      <c r="LA197" s="200"/>
      <c r="LB197" s="200"/>
      <c r="LC197" s="200"/>
      <c r="LD197" s="200"/>
      <c r="LE197" s="200"/>
      <c r="LF197" s="200"/>
      <c r="LG197" s="200"/>
      <c r="LH197" s="200"/>
      <c r="LI197" s="200"/>
      <c r="LJ197" s="200"/>
      <c r="LK197" s="200"/>
      <c r="LL197" s="200"/>
      <c r="LM197" s="200"/>
      <c r="LN197" s="200"/>
      <c r="LO197" s="200"/>
      <c r="LP197" s="200"/>
      <c r="LQ197" s="200"/>
      <c r="LR197" s="200"/>
      <c r="LS197" s="200"/>
      <c r="LT197" s="200"/>
      <c r="LU197" s="200"/>
      <c r="LV197" s="200"/>
      <c r="LW197" s="200"/>
      <c r="LX197" s="200"/>
      <c r="LY197" s="200"/>
      <c r="LZ197" s="200"/>
      <c r="MA197" s="200"/>
      <c r="MB197" s="200"/>
      <c r="MC197" s="200"/>
      <c r="MD197" s="200"/>
      <c r="ME197" s="200"/>
      <c r="MF197" s="200"/>
      <c r="MG197" s="200"/>
      <c r="MH197" s="200"/>
      <c r="MI197" s="200"/>
      <c r="MJ197" s="200"/>
      <c r="MK197" s="200"/>
      <c r="ML197" s="200"/>
      <c r="MM197" s="200"/>
      <c r="MN197" s="200"/>
      <c r="MO197" s="200"/>
      <c r="MP197" s="200"/>
      <c r="MQ197" s="200"/>
      <c r="MR197" s="200"/>
      <c r="MS197" s="200"/>
      <c r="MT197" s="200"/>
      <c r="MU197" s="200"/>
      <c r="MV197" s="200"/>
      <c r="MW197" s="200"/>
      <c r="MX197" s="200"/>
      <c r="MY197" s="200"/>
      <c r="MZ197" s="200"/>
      <c r="NA197" s="200"/>
      <c r="NB197" s="200"/>
      <c r="NC197" s="200"/>
      <c r="ND197" s="200"/>
      <c r="NE197" s="200"/>
      <c r="NF197" s="200"/>
      <c r="NG197" s="200"/>
      <c r="NH197" s="200"/>
      <c r="NI197" s="200"/>
      <c r="NJ197" s="200"/>
      <c r="NK197" s="200"/>
      <c r="NL197" s="200"/>
      <c r="NM197" s="200"/>
      <c r="NN197" s="200"/>
      <c r="NO197" s="200"/>
      <c r="NP197" s="200"/>
      <c r="NQ197" s="200"/>
      <c r="NR197" s="200"/>
      <c r="NS197" s="200"/>
      <c r="NT197" s="200"/>
      <c r="NU197" s="200"/>
      <c r="NV197" s="200"/>
      <c r="NW197" s="200"/>
      <c r="NX197" s="200"/>
      <c r="NY197" s="200"/>
      <c r="NZ197" s="200"/>
      <c r="OA197" s="200"/>
      <c r="OB197" s="200"/>
      <c r="OC197" s="200"/>
      <c r="OD197" s="200"/>
      <c r="OE197" s="200"/>
      <c r="OF197" s="200"/>
      <c r="OG197" s="200"/>
      <c r="OH197" s="200"/>
      <c r="OI197" s="200"/>
      <c r="OJ197" s="200"/>
      <c r="OK197" s="200"/>
      <c r="OL197" s="200"/>
      <c r="OM197" s="200"/>
      <c r="ON197" s="200"/>
      <c r="OO197" s="200"/>
      <c r="OP197" s="200"/>
      <c r="OQ197" s="200"/>
      <c r="OR197" s="200"/>
      <c r="OS197" s="200"/>
      <c r="OT197" s="200"/>
      <c r="OU197" s="200"/>
      <c r="OV197" s="200"/>
      <c r="OW197" s="200"/>
      <c r="OX197" s="200"/>
      <c r="OY197" s="200"/>
      <c r="OZ197" s="200"/>
      <c r="PA197" s="200"/>
      <c r="PB197" s="200"/>
      <c r="PC197" s="200"/>
      <c r="PD197" s="200"/>
      <c r="PE197" s="200"/>
      <c r="PF197" s="200"/>
      <c r="PG197" s="202"/>
    </row>
    <row r="198" ht="15.75" customHeight="1">
      <c r="B198" s="203">
        <f t="shared" si="4"/>
        <v>180</v>
      </c>
      <c r="C198" s="204" t="str">
        <f t="shared" si="5"/>
        <v/>
      </c>
      <c r="D198" s="217"/>
      <c r="E198" s="206"/>
      <c r="F198" s="207"/>
      <c r="G198" s="218"/>
      <c r="H198" s="225"/>
      <c r="I198" s="210" t="str">
        <f>IF(ISBLANK(H198),"",
IF(EXACT($J$15,"x"),
WORKDAY(G198,H198-1,Feiertage!$B$6:$B$23),G198+H198-1))</f>
        <v/>
      </c>
      <c r="J198" s="220"/>
      <c r="K198" s="221"/>
      <c r="L198" s="222"/>
      <c r="M198" s="223"/>
      <c r="N198" s="223"/>
      <c r="O198" s="223"/>
      <c r="P198" s="197" t="str">
        <f>IF(ISBLANK(O198),"",
VLOOKUP(O198,Ressourcen!$C$8:$I$25,6,FALSE)-VLOOKUP(O198,Ressourcen!$C$8:$I$25,7,FALSE))</f>
        <v/>
      </c>
      <c r="Q198" s="224"/>
      <c r="R198" s="199"/>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200"/>
      <c r="BM198" s="200"/>
      <c r="BN198" s="200"/>
      <c r="BO198" s="200"/>
      <c r="BP198" s="200"/>
      <c r="BQ198" s="200"/>
      <c r="BR198" s="200"/>
      <c r="BS198" s="200"/>
      <c r="BT198" s="200"/>
      <c r="BU198" s="200"/>
      <c r="BV198" s="200"/>
      <c r="BW198" s="200"/>
      <c r="BX198" s="200"/>
      <c r="BY198" s="200"/>
      <c r="BZ198" s="200"/>
      <c r="CA198" s="200"/>
      <c r="CB198" s="200"/>
      <c r="CC198" s="200"/>
      <c r="CD198" s="200"/>
      <c r="CE198" s="200"/>
      <c r="CF198" s="200"/>
      <c r="CG198" s="200"/>
      <c r="CH198" s="200"/>
      <c r="CI198" s="200"/>
      <c r="CJ198" s="200"/>
      <c r="CK198" s="200"/>
      <c r="CL198" s="200"/>
      <c r="CM198" s="200"/>
      <c r="CN198" s="200"/>
      <c r="CO198" s="200"/>
      <c r="CP198" s="200"/>
      <c r="CQ198" s="200"/>
      <c r="CR198" s="200"/>
      <c r="CS198" s="200"/>
      <c r="CT198" s="200"/>
      <c r="CU198" s="200"/>
      <c r="CV198" s="200"/>
      <c r="CW198" s="200"/>
      <c r="CX198" s="200"/>
      <c r="CY198" s="200"/>
      <c r="CZ198" s="200"/>
      <c r="DA198" s="200"/>
      <c r="DB198" s="200"/>
      <c r="DC198" s="200"/>
      <c r="DD198" s="200"/>
      <c r="DE198" s="200"/>
      <c r="DF198" s="200"/>
      <c r="DG198" s="200"/>
      <c r="DH198" s="200"/>
      <c r="DI198" s="200"/>
      <c r="DJ198" s="200"/>
      <c r="DK198" s="200"/>
      <c r="DL198" s="200"/>
      <c r="DM198" s="200"/>
      <c r="DN198" s="200"/>
      <c r="DO198" s="200"/>
      <c r="DP198" s="200"/>
      <c r="DQ198" s="200"/>
      <c r="DR198" s="200"/>
      <c r="DS198" s="200"/>
      <c r="DT198" s="200"/>
      <c r="DU198" s="200"/>
      <c r="DV198" s="200"/>
      <c r="DW198" s="200"/>
      <c r="DX198" s="200"/>
      <c r="DY198" s="200"/>
      <c r="DZ198" s="200"/>
      <c r="EA198" s="200"/>
      <c r="EB198" s="200"/>
      <c r="EC198" s="200"/>
      <c r="ED198" s="200"/>
      <c r="EE198" s="200"/>
      <c r="EF198" s="200"/>
      <c r="EG198" s="200"/>
      <c r="EH198" s="200"/>
      <c r="EI198" s="200"/>
      <c r="EJ198" s="200"/>
      <c r="EK198" s="200"/>
      <c r="EL198" s="200"/>
      <c r="EM198" s="200"/>
      <c r="EN198" s="200"/>
      <c r="EO198" s="200"/>
      <c r="EP198" s="200"/>
      <c r="EQ198" s="200"/>
      <c r="ER198" s="200"/>
      <c r="ES198" s="200"/>
      <c r="ET198" s="200"/>
      <c r="EU198" s="200"/>
      <c r="EV198" s="200"/>
      <c r="EW198" s="200"/>
      <c r="EX198" s="200"/>
      <c r="EY198" s="200"/>
      <c r="EZ198" s="200"/>
      <c r="FA198" s="200"/>
      <c r="FB198" s="200"/>
      <c r="FC198" s="200"/>
      <c r="FD198" s="200"/>
      <c r="FE198" s="200"/>
      <c r="FF198" s="200"/>
      <c r="FG198" s="200"/>
      <c r="FH198" s="200"/>
      <c r="FI198" s="200"/>
      <c r="FJ198" s="200"/>
      <c r="FK198" s="200"/>
      <c r="FL198" s="200"/>
      <c r="FM198" s="200"/>
      <c r="FN198" s="200"/>
      <c r="FO198" s="200"/>
      <c r="FP198" s="200"/>
      <c r="FQ198" s="200"/>
      <c r="FR198" s="200"/>
      <c r="FS198" s="200"/>
      <c r="FT198" s="200"/>
      <c r="FU198" s="200"/>
      <c r="FV198" s="200"/>
      <c r="FW198" s="200"/>
      <c r="FX198" s="200"/>
      <c r="FY198" s="200"/>
      <c r="FZ198" s="200"/>
      <c r="GA198" s="200"/>
      <c r="GB198" s="200"/>
      <c r="GC198" s="200"/>
      <c r="GD198" s="200"/>
      <c r="GE198" s="200"/>
      <c r="GF198" s="200"/>
      <c r="GG198" s="200"/>
      <c r="GH198" s="200"/>
      <c r="GI198" s="200"/>
      <c r="GJ198" s="200"/>
      <c r="GK198" s="200"/>
      <c r="GL198" s="200"/>
      <c r="GM198" s="200"/>
      <c r="GN198" s="200"/>
      <c r="GO198" s="200"/>
      <c r="GP198" s="200"/>
      <c r="GQ198" s="200"/>
      <c r="GR198" s="200"/>
      <c r="GS198" s="200"/>
      <c r="GT198" s="200"/>
      <c r="GU198" s="200"/>
      <c r="GV198" s="200"/>
      <c r="GW198" s="200"/>
      <c r="GX198" s="200"/>
      <c r="GY198" s="200"/>
      <c r="GZ198" s="200"/>
      <c r="HA198" s="200"/>
      <c r="HB198" s="200"/>
      <c r="HC198" s="200"/>
      <c r="HD198" s="200"/>
      <c r="HE198" s="200"/>
      <c r="HF198" s="200"/>
      <c r="HG198" s="200"/>
      <c r="HH198" s="200"/>
      <c r="HI198" s="200"/>
      <c r="HJ198" s="200"/>
      <c r="HK198" s="200"/>
      <c r="HL198" s="200"/>
      <c r="HM198" s="200"/>
      <c r="HN198" s="200"/>
      <c r="HO198" s="200"/>
      <c r="HP198" s="200"/>
      <c r="HQ198" s="200"/>
      <c r="HR198" s="200"/>
      <c r="HS198" s="200"/>
      <c r="HT198" s="200"/>
      <c r="HU198" s="200"/>
      <c r="HV198" s="200"/>
      <c r="HW198" s="200"/>
      <c r="HX198" s="200"/>
      <c r="HY198" s="200"/>
      <c r="HZ198" s="200"/>
      <c r="IA198" s="200"/>
      <c r="IB198" s="200"/>
      <c r="IC198" s="200"/>
      <c r="ID198" s="200"/>
      <c r="IE198" s="200"/>
      <c r="IF198" s="200"/>
      <c r="IG198" s="200"/>
      <c r="IH198" s="200"/>
      <c r="II198" s="200"/>
      <c r="IJ198" s="200"/>
      <c r="IK198" s="200"/>
      <c r="IL198" s="200"/>
      <c r="IM198" s="200"/>
      <c r="IN198" s="200"/>
      <c r="IO198" s="200"/>
      <c r="IP198" s="200"/>
      <c r="IQ198" s="200"/>
      <c r="IR198" s="200"/>
      <c r="IS198" s="200"/>
      <c r="IT198" s="200"/>
      <c r="IU198" s="200"/>
      <c r="IV198" s="200"/>
      <c r="IW198" s="200"/>
      <c r="IX198" s="200"/>
      <c r="IY198" s="200"/>
      <c r="IZ198" s="200"/>
      <c r="JA198" s="200"/>
      <c r="JB198" s="200"/>
      <c r="JC198" s="200"/>
      <c r="JD198" s="200"/>
      <c r="JE198" s="200"/>
      <c r="JF198" s="200"/>
      <c r="JG198" s="200"/>
      <c r="JH198" s="200"/>
      <c r="JI198" s="200"/>
      <c r="JJ198" s="200"/>
      <c r="JK198" s="200"/>
      <c r="JL198" s="200"/>
      <c r="JM198" s="200"/>
      <c r="JN198" s="200"/>
      <c r="JO198" s="200"/>
      <c r="JP198" s="200"/>
      <c r="JQ198" s="200"/>
      <c r="JR198" s="200"/>
      <c r="JS198" s="200"/>
      <c r="JT198" s="200"/>
      <c r="JU198" s="200"/>
      <c r="JV198" s="200"/>
      <c r="JW198" s="200"/>
      <c r="JX198" s="200"/>
      <c r="JY198" s="200"/>
      <c r="JZ198" s="200"/>
      <c r="KA198" s="200"/>
      <c r="KB198" s="200"/>
      <c r="KC198" s="200"/>
      <c r="KD198" s="200"/>
      <c r="KE198" s="200"/>
      <c r="KF198" s="200"/>
      <c r="KG198" s="200"/>
      <c r="KH198" s="200"/>
      <c r="KI198" s="200"/>
      <c r="KJ198" s="200"/>
      <c r="KK198" s="200"/>
      <c r="KL198" s="200"/>
      <c r="KM198" s="200"/>
      <c r="KN198" s="200"/>
      <c r="KO198" s="200"/>
      <c r="KP198" s="200"/>
      <c r="KQ198" s="200"/>
      <c r="KR198" s="200"/>
      <c r="KS198" s="200"/>
      <c r="KT198" s="200"/>
      <c r="KU198" s="200"/>
      <c r="KV198" s="200"/>
      <c r="KW198" s="200"/>
      <c r="KX198" s="200"/>
      <c r="KY198" s="200"/>
      <c r="KZ198" s="200"/>
      <c r="LA198" s="200"/>
      <c r="LB198" s="200"/>
      <c r="LC198" s="200"/>
      <c r="LD198" s="200"/>
      <c r="LE198" s="200"/>
      <c r="LF198" s="200"/>
      <c r="LG198" s="200"/>
      <c r="LH198" s="200"/>
      <c r="LI198" s="200"/>
      <c r="LJ198" s="200"/>
      <c r="LK198" s="200"/>
      <c r="LL198" s="200"/>
      <c r="LM198" s="200"/>
      <c r="LN198" s="200"/>
      <c r="LO198" s="200"/>
      <c r="LP198" s="200"/>
      <c r="LQ198" s="200"/>
      <c r="LR198" s="200"/>
      <c r="LS198" s="200"/>
      <c r="LT198" s="200"/>
      <c r="LU198" s="200"/>
      <c r="LV198" s="200"/>
      <c r="LW198" s="200"/>
      <c r="LX198" s="200"/>
      <c r="LY198" s="200"/>
      <c r="LZ198" s="200"/>
      <c r="MA198" s="200"/>
      <c r="MB198" s="200"/>
      <c r="MC198" s="200"/>
      <c r="MD198" s="200"/>
      <c r="ME198" s="200"/>
      <c r="MF198" s="200"/>
      <c r="MG198" s="200"/>
      <c r="MH198" s="200"/>
      <c r="MI198" s="200"/>
      <c r="MJ198" s="200"/>
      <c r="MK198" s="200"/>
      <c r="ML198" s="200"/>
      <c r="MM198" s="200"/>
      <c r="MN198" s="200"/>
      <c r="MO198" s="200"/>
      <c r="MP198" s="200"/>
      <c r="MQ198" s="200"/>
      <c r="MR198" s="200"/>
      <c r="MS198" s="200"/>
      <c r="MT198" s="200"/>
      <c r="MU198" s="200"/>
      <c r="MV198" s="200"/>
      <c r="MW198" s="200"/>
      <c r="MX198" s="200"/>
      <c r="MY198" s="200"/>
      <c r="MZ198" s="200"/>
      <c r="NA198" s="200"/>
      <c r="NB198" s="200"/>
      <c r="NC198" s="200"/>
      <c r="ND198" s="200"/>
      <c r="NE198" s="200"/>
      <c r="NF198" s="200"/>
      <c r="NG198" s="200"/>
      <c r="NH198" s="200"/>
      <c r="NI198" s="200"/>
      <c r="NJ198" s="200"/>
      <c r="NK198" s="200"/>
      <c r="NL198" s="200"/>
      <c r="NM198" s="200"/>
      <c r="NN198" s="200"/>
      <c r="NO198" s="200"/>
      <c r="NP198" s="200"/>
      <c r="NQ198" s="200"/>
      <c r="NR198" s="200"/>
      <c r="NS198" s="200"/>
      <c r="NT198" s="200"/>
      <c r="NU198" s="200"/>
      <c r="NV198" s="200"/>
      <c r="NW198" s="200"/>
      <c r="NX198" s="200"/>
      <c r="NY198" s="200"/>
      <c r="NZ198" s="200"/>
      <c r="OA198" s="200"/>
      <c r="OB198" s="200"/>
      <c r="OC198" s="200"/>
      <c r="OD198" s="200"/>
      <c r="OE198" s="200"/>
      <c r="OF198" s="200"/>
      <c r="OG198" s="200"/>
      <c r="OH198" s="200"/>
      <c r="OI198" s="200"/>
      <c r="OJ198" s="200"/>
      <c r="OK198" s="200"/>
      <c r="OL198" s="200"/>
      <c r="OM198" s="200"/>
      <c r="ON198" s="200"/>
      <c r="OO198" s="200"/>
      <c r="OP198" s="200"/>
      <c r="OQ198" s="200"/>
      <c r="OR198" s="200"/>
      <c r="OS198" s="200"/>
      <c r="OT198" s="200"/>
      <c r="OU198" s="200"/>
      <c r="OV198" s="200"/>
      <c r="OW198" s="200"/>
      <c r="OX198" s="200"/>
      <c r="OY198" s="200"/>
      <c r="OZ198" s="200"/>
      <c r="PA198" s="200"/>
      <c r="PB198" s="200"/>
      <c r="PC198" s="200"/>
      <c r="PD198" s="200"/>
      <c r="PE198" s="200"/>
      <c r="PF198" s="200"/>
      <c r="PG198" s="202"/>
    </row>
    <row r="199" ht="15.75" customHeight="1">
      <c r="B199" s="203">
        <f t="shared" si="4"/>
        <v>181</v>
      </c>
      <c r="C199" s="204" t="str">
        <f t="shared" si="5"/>
        <v/>
      </c>
      <c r="D199" s="217"/>
      <c r="E199" s="206"/>
      <c r="F199" s="217"/>
      <c r="G199" s="218"/>
      <c r="H199" s="225"/>
      <c r="I199" s="210" t="str">
        <f>IF(ISBLANK(H199),"",
IF(EXACT($J$15,"x"),
WORKDAY(G199,H199-1,Feiertage!$B$6:$B$23),G199+H199-1))</f>
        <v/>
      </c>
      <c r="J199" s="220"/>
      <c r="K199" s="221"/>
      <c r="L199" s="222"/>
      <c r="M199" s="223"/>
      <c r="N199" s="223"/>
      <c r="O199" s="223"/>
      <c r="P199" s="197" t="str">
        <f>IF(ISBLANK(O199),"",
VLOOKUP(O199,Ressourcen!$C$8:$I$25,6,FALSE)-VLOOKUP(O199,Ressourcen!$C$8:$I$25,7,FALSE))</f>
        <v/>
      </c>
      <c r="Q199" s="224"/>
      <c r="R199" s="199"/>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0"/>
      <c r="BR199" s="200"/>
      <c r="BS199" s="200"/>
      <c r="BT199" s="200"/>
      <c r="BU199" s="200"/>
      <c r="BV199" s="200"/>
      <c r="BW199" s="200"/>
      <c r="BX199" s="200"/>
      <c r="BY199" s="200"/>
      <c r="BZ199" s="200"/>
      <c r="CA199" s="200"/>
      <c r="CB199" s="200"/>
      <c r="CC199" s="200"/>
      <c r="CD199" s="200"/>
      <c r="CE199" s="200"/>
      <c r="CF199" s="200"/>
      <c r="CG199" s="200"/>
      <c r="CH199" s="200"/>
      <c r="CI199" s="200"/>
      <c r="CJ199" s="200"/>
      <c r="CK199" s="200"/>
      <c r="CL199" s="200"/>
      <c r="CM199" s="200"/>
      <c r="CN199" s="200"/>
      <c r="CO199" s="200"/>
      <c r="CP199" s="200"/>
      <c r="CQ199" s="200"/>
      <c r="CR199" s="200"/>
      <c r="CS199" s="200"/>
      <c r="CT199" s="200"/>
      <c r="CU199" s="200"/>
      <c r="CV199" s="200"/>
      <c r="CW199" s="200"/>
      <c r="CX199" s="200"/>
      <c r="CY199" s="200"/>
      <c r="CZ199" s="200"/>
      <c r="DA199" s="200"/>
      <c r="DB199" s="200"/>
      <c r="DC199" s="200"/>
      <c r="DD199" s="200"/>
      <c r="DE199" s="200"/>
      <c r="DF199" s="200"/>
      <c r="DG199" s="200"/>
      <c r="DH199" s="200"/>
      <c r="DI199" s="200"/>
      <c r="DJ199" s="200"/>
      <c r="DK199" s="200"/>
      <c r="DL199" s="200"/>
      <c r="DM199" s="200"/>
      <c r="DN199" s="200"/>
      <c r="DO199" s="200"/>
      <c r="DP199" s="200"/>
      <c r="DQ199" s="200"/>
      <c r="DR199" s="200"/>
      <c r="DS199" s="200"/>
      <c r="DT199" s="200"/>
      <c r="DU199" s="200"/>
      <c r="DV199" s="200"/>
      <c r="DW199" s="200"/>
      <c r="DX199" s="200"/>
      <c r="DY199" s="200"/>
      <c r="DZ199" s="200"/>
      <c r="EA199" s="200"/>
      <c r="EB199" s="200"/>
      <c r="EC199" s="200"/>
      <c r="ED199" s="200"/>
      <c r="EE199" s="200"/>
      <c r="EF199" s="200"/>
      <c r="EG199" s="200"/>
      <c r="EH199" s="200"/>
      <c r="EI199" s="200"/>
      <c r="EJ199" s="200"/>
      <c r="EK199" s="200"/>
      <c r="EL199" s="200"/>
      <c r="EM199" s="200"/>
      <c r="EN199" s="200"/>
      <c r="EO199" s="200"/>
      <c r="EP199" s="200"/>
      <c r="EQ199" s="200"/>
      <c r="ER199" s="200"/>
      <c r="ES199" s="200"/>
      <c r="ET199" s="200"/>
      <c r="EU199" s="200"/>
      <c r="EV199" s="200"/>
      <c r="EW199" s="200"/>
      <c r="EX199" s="200"/>
      <c r="EY199" s="200"/>
      <c r="EZ199" s="200"/>
      <c r="FA199" s="200"/>
      <c r="FB199" s="200"/>
      <c r="FC199" s="200"/>
      <c r="FD199" s="200"/>
      <c r="FE199" s="200"/>
      <c r="FF199" s="200"/>
      <c r="FG199" s="200"/>
      <c r="FH199" s="200"/>
      <c r="FI199" s="200"/>
      <c r="FJ199" s="200"/>
      <c r="FK199" s="200"/>
      <c r="FL199" s="200"/>
      <c r="FM199" s="200"/>
      <c r="FN199" s="200"/>
      <c r="FO199" s="200"/>
      <c r="FP199" s="200"/>
      <c r="FQ199" s="200"/>
      <c r="FR199" s="200"/>
      <c r="FS199" s="200"/>
      <c r="FT199" s="200"/>
      <c r="FU199" s="200"/>
      <c r="FV199" s="200"/>
      <c r="FW199" s="200"/>
      <c r="FX199" s="200"/>
      <c r="FY199" s="200"/>
      <c r="FZ199" s="200"/>
      <c r="GA199" s="200"/>
      <c r="GB199" s="200"/>
      <c r="GC199" s="200"/>
      <c r="GD199" s="200"/>
      <c r="GE199" s="200"/>
      <c r="GF199" s="200"/>
      <c r="GG199" s="200"/>
      <c r="GH199" s="200"/>
      <c r="GI199" s="200"/>
      <c r="GJ199" s="200"/>
      <c r="GK199" s="200"/>
      <c r="GL199" s="200"/>
      <c r="GM199" s="200"/>
      <c r="GN199" s="200"/>
      <c r="GO199" s="200"/>
      <c r="GP199" s="200"/>
      <c r="GQ199" s="200"/>
      <c r="GR199" s="200"/>
      <c r="GS199" s="200"/>
      <c r="GT199" s="200"/>
      <c r="GU199" s="200"/>
      <c r="GV199" s="200"/>
      <c r="GW199" s="200"/>
      <c r="GX199" s="200"/>
      <c r="GY199" s="200"/>
      <c r="GZ199" s="200"/>
      <c r="HA199" s="200"/>
      <c r="HB199" s="200"/>
      <c r="HC199" s="200"/>
      <c r="HD199" s="200"/>
      <c r="HE199" s="200"/>
      <c r="HF199" s="200"/>
      <c r="HG199" s="200"/>
      <c r="HH199" s="200"/>
      <c r="HI199" s="200"/>
      <c r="HJ199" s="200"/>
      <c r="HK199" s="200"/>
      <c r="HL199" s="200"/>
      <c r="HM199" s="200"/>
      <c r="HN199" s="200"/>
      <c r="HO199" s="200"/>
      <c r="HP199" s="200"/>
      <c r="HQ199" s="200"/>
      <c r="HR199" s="200"/>
      <c r="HS199" s="200"/>
      <c r="HT199" s="200"/>
      <c r="HU199" s="200"/>
      <c r="HV199" s="200"/>
      <c r="HW199" s="200"/>
      <c r="HX199" s="200"/>
      <c r="HY199" s="200"/>
      <c r="HZ199" s="200"/>
      <c r="IA199" s="200"/>
      <c r="IB199" s="200"/>
      <c r="IC199" s="200"/>
      <c r="ID199" s="200"/>
      <c r="IE199" s="200"/>
      <c r="IF199" s="200"/>
      <c r="IG199" s="200"/>
      <c r="IH199" s="200"/>
      <c r="II199" s="200"/>
      <c r="IJ199" s="200"/>
      <c r="IK199" s="200"/>
      <c r="IL199" s="200"/>
      <c r="IM199" s="200"/>
      <c r="IN199" s="200"/>
      <c r="IO199" s="200"/>
      <c r="IP199" s="200"/>
      <c r="IQ199" s="200"/>
      <c r="IR199" s="200"/>
      <c r="IS199" s="200"/>
      <c r="IT199" s="200"/>
      <c r="IU199" s="200"/>
      <c r="IV199" s="200"/>
      <c r="IW199" s="200"/>
      <c r="IX199" s="200"/>
      <c r="IY199" s="200"/>
      <c r="IZ199" s="200"/>
      <c r="JA199" s="200"/>
      <c r="JB199" s="200"/>
      <c r="JC199" s="200"/>
      <c r="JD199" s="200"/>
      <c r="JE199" s="200"/>
      <c r="JF199" s="200"/>
      <c r="JG199" s="200"/>
      <c r="JH199" s="200"/>
      <c r="JI199" s="200"/>
      <c r="JJ199" s="200"/>
      <c r="JK199" s="200"/>
      <c r="JL199" s="200"/>
      <c r="JM199" s="200"/>
      <c r="JN199" s="200"/>
      <c r="JO199" s="200"/>
      <c r="JP199" s="200"/>
      <c r="JQ199" s="200"/>
      <c r="JR199" s="200"/>
      <c r="JS199" s="200"/>
      <c r="JT199" s="200"/>
      <c r="JU199" s="200"/>
      <c r="JV199" s="200"/>
      <c r="JW199" s="200"/>
      <c r="JX199" s="200"/>
      <c r="JY199" s="200"/>
      <c r="JZ199" s="200"/>
      <c r="KA199" s="200"/>
      <c r="KB199" s="200"/>
      <c r="KC199" s="200"/>
      <c r="KD199" s="200"/>
      <c r="KE199" s="200"/>
      <c r="KF199" s="200"/>
      <c r="KG199" s="200"/>
      <c r="KH199" s="200"/>
      <c r="KI199" s="200"/>
      <c r="KJ199" s="200"/>
      <c r="KK199" s="200"/>
      <c r="KL199" s="200"/>
      <c r="KM199" s="200"/>
      <c r="KN199" s="200"/>
      <c r="KO199" s="200"/>
      <c r="KP199" s="200"/>
      <c r="KQ199" s="200"/>
      <c r="KR199" s="200"/>
      <c r="KS199" s="200"/>
      <c r="KT199" s="200"/>
      <c r="KU199" s="200"/>
      <c r="KV199" s="200"/>
      <c r="KW199" s="200"/>
      <c r="KX199" s="200"/>
      <c r="KY199" s="200"/>
      <c r="KZ199" s="200"/>
      <c r="LA199" s="200"/>
      <c r="LB199" s="200"/>
      <c r="LC199" s="200"/>
      <c r="LD199" s="200"/>
      <c r="LE199" s="200"/>
      <c r="LF199" s="200"/>
      <c r="LG199" s="200"/>
      <c r="LH199" s="200"/>
      <c r="LI199" s="200"/>
      <c r="LJ199" s="200"/>
      <c r="LK199" s="200"/>
      <c r="LL199" s="200"/>
      <c r="LM199" s="200"/>
      <c r="LN199" s="200"/>
      <c r="LO199" s="200"/>
      <c r="LP199" s="200"/>
      <c r="LQ199" s="200"/>
      <c r="LR199" s="200"/>
      <c r="LS199" s="200"/>
      <c r="LT199" s="200"/>
      <c r="LU199" s="200"/>
      <c r="LV199" s="200"/>
      <c r="LW199" s="200"/>
      <c r="LX199" s="200"/>
      <c r="LY199" s="200"/>
      <c r="LZ199" s="200"/>
      <c r="MA199" s="200"/>
      <c r="MB199" s="200"/>
      <c r="MC199" s="200"/>
      <c r="MD199" s="200"/>
      <c r="ME199" s="200"/>
      <c r="MF199" s="200"/>
      <c r="MG199" s="200"/>
      <c r="MH199" s="200"/>
      <c r="MI199" s="200"/>
      <c r="MJ199" s="200"/>
      <c r="MK199" s="200"/>
      <c r="ML199" s="200"/>
      <c r="MM199" s="200"/>
      <c r="MN199" s="200"/>
      <c r="MO199" s="200"/>
      <c r="MP199" s="200"/>
      <c r="MQ199" s="200"/>
      <c r="MR199" s="200"/>
      <c r="MS199" s="200"/>
      <c r="MT199" s="200"/>
      <c r="MU199" s="200"/>
      <c r="MV199" s="200"/>
      <c r="MW199" s="200"/>
      <c r="MX199" s="200"/>
      <c r="MY199" s="200"/>
      <c r="MZ199" s="200"/>
      <c r="NA199" s="200"/>
      <c r="NB199" s="200"/>
      <c r="NC199" s="200"/>
      <c r="ND199" s="200"/>
      <c r="NE199" s="200"/>
      <c r="NF199" s="200"/>
      <c r="NG199" s="200"/>
      <c r="NH199" s="200"/>
      <c r="NI199" s="200"/>
      <c r="NJ199" s="200"/>
      <c r="NK199" s="200"/>
      <c r="NL199" s="200"/>
      <c r="NM199" s="200"/>
      <c r="NN199" s="200"/>
      <c r="NO199" s="200"/>
      <c r="NP199" s="200"/>
      <c r="NQ199" s="200"/>
      <c r="NR199" s="200"/>
      <c r="NS199" s="200"/>
      <c r="NT199" s="200"/>
      <c r="NU199" s="200"/>
      <c r="NV199" s="200"/>
      <c r="NW199" s="200"/>
      <c r="NX199" s="200"/>
      <c r="NY199" s="200"/>
      <c r="NZ199" s="200"/>
      <c r="OA199" s="200"/>
      <c r="OB199" s="200"/>
      <c r="OC199" s="200"/>
      <c r="OD199" s="200"/>
      <c r="OE199" s="200"/>
      <c r="OF199" s="200"/>
      <c r="OG199" s="200"/>
      <c r="OH199" s="200"/>
      <c r="OI199" s="200"/>
      <c r="OJ199" s="200"/>
      <c r="OK199" s="200"/>
      <c r="OL199" s="200"/>
      <c r="OM199" s="200"/>
      <c r="ON199" s="200"/>
      <c r="OO199" s="200"/>
      <c r="OP199" s="200"/>
      <c r="OQ199" s="200"/>
      <c r="OR199" s="200"/>
      <c r="OS199" s="200"/>
      <c r="OT199" s="200"/>
      <c r="OU199" s="200"/>
      <c r="OV199" s="200"/>
      <c r="OW199" s="200"/>
      <c r="OX199" s="200"/>
      <c r="OY199" s="200"/>
      <c r="OZ199" s="200"/>
      <c r="PA199" s="200"/>
      <c r="PB199" s="200"/>
      <c r="PC199" s="200"/>
      <c r="PD199" s="200"/>
      <c r="PE199" s="200"/>
      <c r="PF199" s="200"/>
      <c r="PG199" s="202"/>
    </row>
    <row r="200" ht="15.75" customHeight="1">
      <c r="B200" s="203">
        <f t="shared" si="4"/>
        <v>182</v>
      </c>
      <c r="C200" s="204" t="str">
        <f t="shared" si="5"/>
        <v/>
      </c>
      <c r="D200" s="217"/>
      <c r="E200" s="206"/>
      <c r="F200" s="207"/>
      <c r="G200" s="218"/>
      <c r="H200" s="225"/>
      <c r="I200" s="210" t="str">
        <f>IF(ISBLANK(H200),"",
IF(EXACT($J$15,"x"),
WORKDAY(G200,H200-1,Feiertage!$B$6:$B$23),G200+H200-1))</f>
        <v/>
      </c>
      <c r="J200" s="220"/>
      <c r="K200" s="221"/>
      <c r="L200" s="222"/>
      <c r="M200" s="223"/>
      <c r="N200" s="223"/>
      <c r="O200" s="223"/>
      <c r="P200" s="197" t="str">
        <f>IF(ISBLANK(O200),"",
VLOOKUP(O200,Ressourcen!$C$8:$I$25,6,FALSE)-VLOOKUP(O200,Ressourcen!$C$8:$I$25,7,FALSE))</f>
        <v/>
      </c>
      <c r="Q200" s="224"/>
      <c r="R200" s="199"/>
      <c r="S200" s="200"/>
      <c r="T200" s="200"/>
      <c r="U200" s="200"/>
      <c r="V200" s="200"/>
      <c r="W200" s="200"/>
      <c r="X200" s="200"/>
      <c r="Y200" s="200"/>
      <c r="Z200" s="200"/>
      <c r="AA200" s="200"/>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200"/>
      <c r="BH200" s="200"/>
      <c r="BI200" s="200"/>
      <c r="BJ200" s="200"/>
      <c r="BK200" s="200"/>
      <c r="BL200" s="200"/>
      <c r="BM200" s="200"/>
      <c r="BN200" s="200"/>
      <c r="BO200" s="200"/>
      <c r="BP200" s="200"/>
      <c r="BQ200" s="200"/>
      <c r="BR200" s="200"/>
      <c r="BS200" s="200"/>
      <c r="BT200" s="200"/>
      <c r="BU200" s="200"/>
      <c r="BV200" s="200"/>
      <c r="BW200" s="200"/>
      <c r="BX200" s="200"/>
      <c r="BY200" s="200"/>
      <c r="BZ200" s="200"/>
      <c r="CA200" s="200"/>
      <c r="CB200" s="200"/>
      <c r="CC200" s="200"/>
      <c r="CD200" s="200"/>
      <c r="CE200" s="200"/>
      <c r="CF200" s="200"/>
      <c r="CG200" s="200"/>
      <c r="CH200" s="200"/>
      <c r="CI200" s="200"/>
      <c r="CJ200" s="200"/>
      <c r="CK200" s="200"/>
      <c r="CL200" s="200"/>
      <c r="CM200" s="200"/>
      <c r="CN200" s="200"/>
      <c r="CO200" s="200"/>
      <c r="CP200" s="200"/>
      <c r="CQ200" s="200"/>
      <c r="CR200" s="200"/>
      <c r="CS200" s="200"/>
      <c r="CT200" s="200"/>
      <c r="CU200" s="200"/>
      <c r="CV200" s="200"/>
      <c r="CW200" s="200"/>
      <c r="CX200" s="200"/>
      <c r="CY200" s="200"/>
      <c r="CZ200" s="200"/>
      <c r="DA200" s="200"/>
      <c r="DB200" s="200"/>
      <c r="DC200" s="200"/>
      <c r="DD200" s="200"/>
      <c r="DE200" s="200"/>
      <c r="DF200" s="200"/>
      <c r="DG200" s="200"/>
      <c r="DH200" s="200"/>
      <c r="DI200" s="200"/>
      <c r="DJ200" s="200"/>
      <c r="DK200" s="200"/>
      <c r="DL200" s="200"/>
      <c r="DM200" s="200"/>
      <c r="DN200" s="200"/>
      <c r="DO200" s="200"/>
      <c r="DP200" s="200"/>
      <c r="DQ200" s="200"/>
      <c r="DR200" s="200"/>
      <c r="DS200" s="200"/>
      <c r="DT200" s="200"/>
      <c r="DU200" s="200"/>
      <c r="DV200" s="200"/>
      <c r="DW200" s="200"/>
      <c r="DX200" s="200"/>
      <c r="DY200" s="200"/>
      <c r="DZ200" s="200"/>
      <c r="EA200" s="200"/>
      <c r="EB200" s="200"/>
      <c r="EC200" s="200"/>
      <c r="ED200" s="200"/>
      <c r="EE200" s="200"/>
      <c r="EF200" s="200"/>
      <c r="EG200" s="200"/>
      <c r="EH200" s="200"/>
      <c r="EI200" s="200"/>
      <c r="EJ200" s="200"/>
      <c r="EK200" s="200"/>
      <c r="EL200" s="200"/>
      <c r="EM200" s="200"/>
      <c r="EN200" s="200"/>
      <c r="EO200" s="200"/>
      <c r="EP200" s="200"/>
      <c r="EQ200" s="200"/>
      <c r="ER200" s="200"/>
      <c r="ES200" s="200"/>
      <c r="ET200" s="200"/>
      <c r="EU200" s="200"/>
      <c r="EV200" s="200"/>
      <c r="EW200" s="200"/>
      <c r="EX200" s="200"/>
      <c r="EY200" s="200"/>
      <c r="EZ200" s="200"/>
      <c r="FA200" s="200"/>
      <c r="FB200" s="200"/>
      <c r="FC200" s="200"/>
      <c r="FD200" s="200"/>
      <c r="FE200" s="200"/>
      <c r="FF200" s="200"/>
      <c r="FG200" s="200"/>
      <c r="FH200" s="200"/>
      <c r="FI200" s="200"/>
      <c r="FJ200" s="200"/>
      <c r="FK200" s="200"/>
      <c r="FL200" s="200"/>
      <c r="FM200" s="200"/>
      <c r="FN200" s="200"/>
      <c r="FO200" s="200"/>
      <c r="FP200" s="200"/>
      <c r="FQ200" s="200"/>
      <c r="FR200" s="200"/>
      <c r="FS200" s="200"/>
      <c r="FT200" s="200"/>
      <c r="FU200" s="200"/>
      <c r="FV200" s="200"/>
      <c r="FW200" s="200"/>
      <c r="FX200" s="200"/>
      <c r="FY200" s="200"/>
      <c r="FZ200" s="200"/>
      <c r="GA200" s="200"/>
      <c r="GB200" s="200"/>
      <c r="GC200" s="200"/>
      <c r="GD200" s="200"/>
      <c r="GE200" s="200"/>
      <c r="GF200" s="200"/>
      <c r="GG200" s="200"/>
      <c r="GH200" s="200"/>
      <c r="GI200" s="200"/>
      <c r="GJ200" s="200"/>
      <c r="GK200" s="200"/>
      <c r="GL200" s="200"/>
      <c r="GM200" s="200"/>
      <c r="GN200" s="200"/>
      <c r="GO200" s="200"/>
      <c r="GP200" s="200"/>
      <c r="GQ200" s="200"/>
      <c r="GR200" s="200"/>
      <c r="GS200" s="200"/>
      <c r="GT200" s="200"/>
      <c r="GU200" s="200"/>
      <c r="GV200" s="200"/>
      <c r="GW200" s="200"/>
      <c r="GX200" s="200"/>
      <c r="GY200" s="200"/>
      <c r="GZ200" s="200"/>
      <c r="HA200" s="200"/>
      <c r="HB200" s="200"/>
      <c r="HC200" s="200"/>
      <c r="HD200" s="200"/>
      <c r="HE200" s="200"/>
      <c r="HF200" s="200"/>
      <c r="HG200" s="200"/>
      <c r="HH200" s="200"/>
      <c r="HI200" s="200"/>
      <c r="HJ200" s="200"/>
      <c r="HK200" s="200"/>
      <c r="HL200" s="200"/>
      <c r="HM200" s="200"/>
      <c r="HN200" s="200"/>
      <c r="HO200" s="200"/>
      <c r="HP200" s="200"/>
      <c r="HQ200" s="200"/>
      <c r="HR200" s="200"/>
      <c r="HS200" s="200"/>
      <c r="HT200" s="200"/>
      <c r="HU200" s="200"/>
      <c r="HV200" s="200"/>
      <c r="HW200" s="200"/>
      <c r="HX200" s="200"/>
      <c r="HY200" s="200"/>
      <c r="HZ200" s="200"/>
      <c r="IA200" s="200"/>
      <c r="IB200" s="200"/>
      <c r="IC200" s="200"/>
      <c r="ID200" s="200"/>
      <c r="IE200" s="200"/>
      <c r="IF200" s="200"/>
      <c r="IG200" s="200"/>
      <c r="IH200" s="200"/>
      <c r="II200" s="200"/>
      <c r="IJ200" s="200"/>
      <c r="IK200" s="200"/>
      <c r="IL200" s="200"/>
      <c r="IM200" s="200"/>
      <c r="IN200" s="200"/>
      <c r="IO200" s="200"/>
      <c r="IP200" s="200"/>
      <c r="IQ200" s="200"/>
      <c r="IR200" s="200"/>
      <c r="IS200" s="200"/>
      <c r="IT200" s="200"/>
      <c r="IU200" s="200"/>
      <c r="IV200" s="200"/>
      <c r="IW200" s="200"/>
      <c r="IX200" s="200"/>
      <c r="IY200" s="200"/>
      <c r="IZ200" s="200"/>
      <c r="JA200" s="200"/>
      <c r="JB200" s="200"/>
      <c r="JC200" s="200"/>
      <c r="JD200" s="200"/>
      <c r="JE200" s="200"/>
      <c r="JF200" s="200"/>
      <c r="JG200" s="200"/>
      <c r="JH200" s="200"/>
      <c r="JI200" s="200"/>
      <c r="JJ200" s="200"/>
      <c r="JK200" s="200"/>
      <c r="JL200" s="200"/>
      <c r="JM200" s="200"/>
      <c r="JN200" s="200"/>
      <c r="JO200" s="200"/>
      <c r="JP200" s="200"/>
      <c r="JQ200" s="200"/>
      <c r="JR200" s="200"/>
      <c r="JS200" s="200"/>
      <c r="JT200" s="200"/>
      <c r="JU200" s="200"/>
      <c r="JV200" s="200"/>
      <c r="JW200" s="200"/>
      <c r="JX200" s="200"/>
      <c r="JY200" s="200"/>
      <c r="JZ200" s="200"/>
      <c r="KA200" s="200"/>
      <c r="KB200" s="200"/>
      <c r="KC200" s="200"/>
      <c r="KD200" s="200"/>
      <c r="KE200" s="200"/>
      <c r="KF200" s="200"/>
      <c r="KG200" s="200"/>
      <c r="KH200" s="200"/>
      <c r="KI200" s="200"/>
      <c r="KJ200" s="200"/>
      <c r="KK200" s="200"/>
      <c r="KL200" s="200"/>
      <c r="KM200" s="200"/>
      <c r="KN200" s="200"/>
      <c r="KO200" s="200"/>
      <c r="KP200" s="200"/>
      <c r="KQ200" s="200"/>
      <c r="KR200" s="200"/>
      <c r="KS200" s="200"/>
      <c r="KT200" s="200"/>
      <c r="KU200" s="200"/>
      <c r="KV200" s="200"/>
      <c r="KW200" s="200"/>
      <c r="KX200" s="200"/>
      <c r="KY200" s="200"/>
      <c r="KZ200" s="200"/>
      <c r="LA200" s="200"/>
      <c r="LB200" s="200"/>
      <c r="LC200" s="200"/>
      <c r="LD200" s="200"/>
      <c r="LE200" s="200"/>
      <c r="LF200" s="200"/>
      <c r="LG200" s="200"/>
      <c r="LH200" s="200"/>
      <c r="LI200" s="200"/>
      <c r="LJ200" s="200"/>
      <c r="LK200" s="200"/>
      <c r="LL200" s="200"/>
      <c r="LM200" s="200"/>
      <c r="LN200" s="200"/>
      <c r="LO200" s="200"/>
      <c r="LP200" s="200"/>
      <c r="LQ200" s="200"/>
      <c r="LR200" s="200"/>
      <c r="LS200" s="200"/>
      <c r="LT200" s="200"/>
      <c r="LU200" s="200"/>
      <c r="LV200" s="200"/>
      <c r="LW200" s="200"/>
      <c r="LX200" s="200"/>
      <c r="LY200" s="200"/>
      <c r="LZ200" s="200"/>
      <c r="MA200" s="200"/>
      <c r="MB200" s="200"/>
      <c r="MC200" s="200"/>
      <c r="MD200" s="200"/>
      <c r="ME200" s="200"/>
      <c r="MF200" s="200"/>
      <c r="MG200" s="200"/>
      <c r="MH200" s="200"/>
      <c r="MI200" s="200"/>
      <c r="MJ200" s="200"/>
      <c r="MK200" s="200"/>
      <c r="ML200" s="200"/>
      <c r="MM200" s="200"/>
      <c r="MN200" s="200"/>
      <c r="MO200" s="200"/>
      <c r="MP200" s="200"/>
      <c r="MQ200" s="200"/>
      <c r="MR200" s="200"/>
      <c r="MS200" s="200"/>
      <c r="MT200" s="200"/>
      <c r="MU200" s="200"/>
      <c r="MV200" s="200"/>
      <c r="MW200" s="200"/>
      <c r="MX200" s="200"/>
      <c r="MY200" s="200"/>
      <c r="MZ200" s="200"/>
      <c r="NA200" s="200"/>
      <c r="NB200" s="200"/>
      <c r="NC200" s="200"/>
      <c r="ND200" s="200"/>
      <c r="NE200" s="200"/>
      <c r="NF200" s="200"/>
      <c r="NG200" s="200"/>
      <c r="NH200" s="200"/>
      <c r="NI200" s="200"/>
      <c r="NJ200" s="200"/>
      <c r="NK200" s="200"/>
      <c r="NL200" s="200"/>
      <c r="NM200" s="200"/>
      <c r="NN200" s="200"/>
      <c r="NO200" s="200"/>
      <c r="NP200" s="200"/>
      <c r="NQ200" s="200"/>
      <c r="NR200" s="200"/>
      <c r="NS200" s="200"/>
      <c r="NT200" s="200"/>
      <c r="NU200" s="200"/>
      <c r="NV200" s="200"/>
      <c r="NW200" s="200"/>
      <c r="NX200" s="200"/>
      <c r="NY200" s="200"/>
      <c r="NZ200" s="200"/>
      <c r="OA200" s="200"/>
      <c r="OB200" s="200"/>
      <c r="OC200" s="200"/>
      <c r="OD200" s="200"/>
      <c r="OE200" s="200"/>
      <c r="OF200" s="200"/>
      <c r="OG200" s="200"/>
      <c r="OH200" s="200"/>
      <c r="OI200" s="200"/>
      <c r="OJ200" s="200"/>
      <c r="OK200" s="200"/>
      <c r="OL200" s="200"/>
      <c r="OM200" s="200"/>
      <c r="ON200" s="200"/>
      <c r="OO200" s="200"/>
      <c r="OP200" s="200"/>
      <c r="OQ200" s="200"/>
      <c r="OR200" s="200"/>
      <c r="OS200" s="200"/>
      <c r="OT200" s="200"/>
      <c r="OU200" s="200"/>
      <c r="OV200" s="200"/>
      <c r="OW200" s="200"/>
      <c r="OX200" s="200"/>
      <c r="OY200" s="200"/>
      <c r="OZ200" s="200"/>
      <c r="PA200" s="200"/>
      <c r="PB200" s="200"/>
      <c r="PC200" s="200"/>
      <c r="PD200" s="200"/>
      <c r="PE200" s="200"/>
      <c r="PF200" s="200"/>
      <c r="PG200" s="202"/>
    </row>
    <row r="201" ht="15.75" customHeight="1">
      <c r="B201" s="203">
        <f t="shared" si="4"/>
        <v>183</v>
      </c>
      <c r="C201" s="204" t="str">
        <f t="shared" si="5"/>
        <v/>
      </c>
      <c r="D201" s="217"/>
      <c r="E201" s="206"/>
      <c r="F201" s="217"/>
      <c r="G201" s="218"/>
      <c r="H201" s="225"/>
      <c r="I201" s="210" t="str">
        <f>IF(ISBLANK(H201),"",
IF(EXACT($J$15,"x"),
WORKDAY(G201,H201-1,Feiertage!$B$6:$B$23),G201+H201-1))</f>
        <v/>
      </c>
      <c r="J201" s="220"/>
      <c r="K201" s="221"/>
      <c r="L201" s="222"/>
      <c r="M201" s="223"/>
      <c r="N201" s="223"/>
      <c r="O201" s="223"/>
      <c r="P201" s="197" t="str">
        <f>IF(ISBLANK(O201),"",
VLOOKUP(O201,Ressourcen!$C$8:$I$25,6,FALSE)-VLOOKUP(O201,Ressourcen!$C$8:$I$25,7,FALSE))</f>
        <v/>
      </c>
      <c r="Q201" s="224"/>
      <c r="R201" s="199"/>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c r="FN201" s="200"/>
      <c r="FO201" s="200"/>
      <c r="FP201" s="200"/>
      <c r="FQ201" s="200"/>
      <c r="FR201" s="200"/>
      <c r="FS201" s="200"/>
      <c r="FT201" s="200"/>
      <c r="FU201" s="200"/>
      <c r="FV201" s="200"/>
      <c r="FW201" s="200"/>
      <c r="FX201" s="200"/>
      <c r="FY201" s="200"/>
      <c r="FZ201" s="200"/>
      <c r="GA201" s="200"/>
      <c r="GB201" s="200"/>
      <c r="GC201" s="200"/>
      <c r="GD201" s="200"/>
      <c r="GE201" s="200"/>
      <c r="GF201" s="200"/>
      <c r="GG201" s="200"/>
      <c r="GH201" s="200"/>
      <c r="GI201" s="200"/>
      <c r="GJ201" s="200"/>
      <c r="GK201" s="200"/>
      <c r="GL201" s="200"/>
      <c r="GM201" s="200"/>
      <c r="GN201" s="200"/>
      <c r="GO201" s="200"/>
      <c r="GP201" s="200"/>
      <c r="GQ201" s="200"/>
      <c r="GR201" s="200"/>
      <c r="GS201" s="200"/>
      <c r="GT201" s="200"/>
      <c r="GU201" s="200"/>
      <c r="GV201" s="200"/>
      <c r="GW201" s="200"/>
      <c r="GX201" s="200"/>
      <c r="GY201" s="200"/>
      <c r="GZ201" s="200"/>
      <c r="HA201" s="200"/>
      <c r="HB201" s="200"/>
      <c r="HC201" s="200"/>
      <c r="HD201" s="200"/>
      <c r="HE201" s="200"/>
      <c r="HF201" s="200"/>
      <c r="HG201" s="200"/>
      <c r="HH201" s="200"/>
      <c r="HI201" s="200"/>
      <c r="HJ201" s="200"/>
      <c r="HK201" s="200"/>
      <c r="HL201" s="200"/>
      <c r="HM201" s="200"/>
      <c r="HN201" s="200"/>
      <c r="HO201" s="200"/>
      <c r="HP201" s="200"/>
      <c r="HQ201" s="200"/>
      <c r="HR201" s="200"/>
      <c r="HS201" s="200"/>
      <c r="HT201" s="200"/>
      <c r="HU201" s="200"/>
      <c r="HV201" s="200"/>
      <c r="HW201" s="200"/>
      <c r="HX201" s="200"/>
      <c r="HY201" s="200"/>
      <c r="HZ201" s="200"/>
      <c r="IA201" s="200"/>
      <c r="IB201" s="200"/>
      <c r="IC201" s="200"/>
      <c r="ID201" s="200"/>
      <c r="IE201" s="200"/>
      <c r="IF201" s="200"/>
      <c r="IG201" s="200"/>
      <c r="IH201" s="200"/>
      <c r="II201" s="200"/>
      <c r="IJ201" s="200"/>
      <c r="IK201" s="200"/>
      <c r="IL201" s="200"/>
      <c r="IM201" s="200"/>
      <c r="IN201" s="200"/>
      <c r="IO201" s="200"/>
      <c r="IP201" s="200"/>
      <c r="IQ201" s="200"/>
      <c r="IR201" s="200"/>
      <c r="IS201" s="200"/>
      <c r="IT201" s="200"/>
      <c r="IU201" s="200"/>
      <c r="IV201" s="200"/>
      <c r="IW201" s="200"/>
      <c r="IX201" s="200"/>
      <c r="IY201" s="200"/>
      <c r="IZ201" s="200"/>
      <c r="JA201" s="200"/>
      <c r="JB201" s="200"/>
      <c r="JC201" s="200"/>
      <c r="JD201" s="200"/>
      <c r="JE201" s="200"/>
      <c r="JF201" s="200"/>
      <c r="JG201" s="200"/>
      <c r="JH201" s="200"/>
      <c r="JI201" s="200"/>
      <c r="JJ201" s="200"/>
      <c r="JK201" s="200"/>
      <c r="JL201" s="200"/>
      <c r="JM201" s="200"/>
      <c r="JN201" s="200"/>
      <c r="JO201" s="200"/>
      <c r="JP201" s="200"/>
      <c r="JQ201" s="200"/>
      <c r="JR201" s="200"/>
      <c r="JS201" s="200"/>
      <c r="JT201" s="200"/>
      <c r="JU201" s="200"/>
      <c r="JV201" s="200"/>
      <c r="JW201" s="200"/>
      <c r="JX201" s="200"/>
      <c r="JY201" s="200"/>
      <c r="JZ201" s="200"/>
      <c r="KA201" s="200"/>
      <c r="KB201" s="200"/>
      <c r="KC201" s="200"/>
      <c r="KD201" s="200"/>
      <c r="KE201" s="200"/>
      <c r="KF201" s="200"/>
      <c r="KG201" s="200"/>
      <c r="KH201" s="200"/>
      <c r="KI201" s="200"/>
      <c r="KJ201" s="200"/>
      <c r="KK201" s="200"/>
      <c r="KL201" s="200"/>
      <c r="KM201" s="200"/>
      <c r="KN201" s="200"/>
      <c r="KO201" s="200"/>
      <c r="KP201" s="200"/>
      <c r="KQ201" s="200"/>
      <c r="KR201" s="200"/>
      <c r="KS201" s="200"/>
      <c r="KT201" s="200"/>
      <c r="KU201" s="200"/>
      <c r="KV201" s="200"/>
      <c r="KW201" s="200"/>
      <c r="KX201" s="200"/>
      <c r="KY201" s="200"/>
      <c r="KZ201" s="200"/>
      <c r="LA201" s="200"/>
      <c r="LB201" s="200"/>
      <c r="LC201" s="200"/>
      <c r="LD201" s="200"/>
      <c r="LE201" s="200"/>
      <c r="LF201" s="200"/>
      <c r="LG201" s="200"/>
      <c r="LH201" s="200"/>
      <c r="LI201" s="200"/>
      <c r="LJ201" s="200"/>
      <c r="LK201" s="200"/>
      <c r="LL201" s="200"/>
      <c r="LM201" s="200"/>
      <c r="LN201" s="200"/>
      <c r="LO201" s="200"/>
      <c r="LP201" s="200"/>
      <c r="LQ201" s="200"/>
      <c r="LR201" s="200"/>
      <c r="LS201" s="200"/>
      <c r="LT201" s="200"/>
      <c r="LU201" s="200"/>
      <c r="LV201" s="200"/>
      <c r="LW201" s="200"/>
      <c r="LX201" s="200"/>
      <c r="LY201" s="200"/>
      <c r="LZ201" s="200"/>
      <c r="MA201" s="200"/>
      <c r="MB201" s="200"/>
      <c r="MC201" s="200"/>
      <c r="MD201" s="200"/>
      <c r="ME201" s="200"/>
      <c r="MF201" s="200"/>
      <c r="MG201" s="200"/>
      <c r="MH201" s="200"/>
      <c r="MI201" s="200"/>
      <c r="MJ201" s="200"/>
      <c r="MK201" s="200"/>
      <c r="ML201" s="200"/>
      <c r="MM201" s="200"/>
      <c r="MN201" s="200"/>
      <c r="MO201" s="200"/>
      <c r="MP201" s="200"/>
      <c r="MQ201" s="200"/>
      <c r="MR201" s="200"/>
      <c r="MS201" s="200"/>
      <c r="MT201" s="200"/>
      <c r="MU201" s="200"/>
      <c r="MV201" s="200"/>
      <c r="MW201" s="200"/>
      <c r="MX201" s="200"/>
      <c r="MY201" s="200"/>
      <c r="MZ201" s="200"/>
      <c r="NA201" s="200"/>
      <c r="NB201" s="200"/>
      <c r="NC201" s="200"/>
      <c r="ND201" s="200"/>
      <c r="NE201" s="200"/>
      <c r="NF201" s="200"/>
      <c r="NG201" s="200"/>
      <c r="NH201" s="200"/>
      <c r="NI201" s="200"/>
      <c r="NJ201" s="200"/>
      <c r="NK201" s="200"/>
      <c r="NL201" s="200"/>
      <c r="NM201" s="200"/>
      <c r="NN201" s="200"/>
      <c r="NO201" s="200"/>
      <c r="NP201" s="200"/>
      <c r="NQ201" s="200"/>
      <c r="NR201" s="200"/>
      <c r="NS201" s="200"/>
      <c r="NT201" s="200"/>
      <c r="NU201" s="200"/>
      <c r="NV201" s="200"/>
      <c r="NW201" s="200"/>
      <c r="NX201" s="200"/>
      <c r="NY201" s="200"/>
      <c r="NZ201" s="200"/>
      <c r="OA201" s="200"/>
      <c r="OB201" s="200"/>
      <c r="OC201" s="200"/>
      <c r="OD201" s="200"/>
      <c r="OE201" s="200"/>
      <c r="OF201" s="200"/>
      <c r="OG201" s="200"/>
      <c r="OH201" s="200"/>
      <c r="OI201" s="200"/>
      <c r="OJ201" s="200"/>
      <c r="OK201" s="200"/>
      <c r="OL201" s="200"/>
      <c r="OM201" s="200"/>
      <c r="ON201" s="200"/>
      <c r="OO201" s="200"/>
      <c r="OP201" s="200"/>
      <c r="OQ201" s="200"/>
      <c r="OR201" s="200"/>
      <c r="OS201" s="200"/>
      <c r="OT201" s="200"/>
      <c r="OU201" s="200"/>
      <c r="OV201" s="200"/>
      <c r="OW201" s="200"/>
      <c r="OX201" s="200"/>
      <c r="OY201" s="200"/>
      <c r="OZ201" s="200"/>
      <c r="PA201" s="200"/>
      <c r="PB201" s="200"/>
      <c r="PC201" s="200"/>
      <c r="PD201" s="200"/>
      <c r="PE201" s="200"/>
      <c r="PF201" s="200"/>
      <c r="PG201" s="202"/>
    </row>
    <row r="202" ht="15.75" customHeight="1">
      <c r="B202" s="203">
        <f t="shared" si="4"/>
        <v>184</v>
      </c>
      <c r="C202" s="204" t="str">
        <f t="shared" si="5"/>
        <v/>
      </c>
      <c r="D202" s="217"/>
      <c r="E202" s="206"/>
      <c r="F202" s="207"/>
      <c r="G202" s="218"/>
      <c r="H202" s="225"/>
      <c r="I202" s="210" t="str">
        <f>IF(ISBLANK(H202),"",
IF(EXACT($J$15,"x"),
WORKDAY(G202,H202-1,Feiertage!$B$6:$B$23),G202+H202-1))</f>
        <v/>
      </c>
      <c r="J202" s="220"/>
      <c r="K202" s="221"/>
      <c r="L202" s="222"/>
      <c r="M202" s="223"/>
      <c r="N202" s="223"/>
      <c r="O202" s="223"/>
      <c r="P202" s="197" t="str">
        <f>IF(ISBLANK(O202),"",
VLOOKUP(O202,Ressourcen!$C$8:$I$25,6,FALSE)-VLOOKUP(O202,Ressourcen!$C$8:$I$25,7,FALSE))</f>
        <v/>
      </c>
      <c r="Q202" s="224"/>
      <c r="R202" s="199"/>
      <c r="S202" s="200"/>
      <c r="T202" s="200"/>
      <c r="U202" s="200"/>
      <c r="V202" s="200"/>
      <c r="W202" s="200"/>
      <c r="X202" s="200"/>
      <c r="Y202" s="200"/>
      <c r="Z202" s="200"/>
      <c r="AA202" s="200"/>
      <c r="AB202" s="200"/>
      <c r="AC202" s="200"/>
      <c r="AD202" s="200"/>
      <c r="AE202" s="200"/>
      <c r="AF202" s="200"/>
      <c r="AG202" s="200"/>
      <c r="AH202" s="200"/>
      <c r="AI202" s="200"/>
      <c r="AJ202" s="200"/>
      <c r="AK202" s="200"/>
      <c r="AL202" s="200"/>
      <c r="AM202" s="200"/>
      <c r="AN202" s="200"/>
      <c r="AO202" s="200"/>
      <c r="AP202" s="200"/>
      <c r="AQ202" s="200"/>
      <c r="AR202" s="200"/>
      <c r="AS202" s="200"/>
      <c r="AT202" s="200"/>
      <c r="AU202" s="200"/>
      <c r="AV202" s="200"/>
      <c r="AW202" s="200"/>
      <c r="AX202" s="200"/>
      <c r="AY202" s="200"/>
      <c r="AZ202" s="200"/>
      <c r="BA202" s="200"/>
      <c r="BB202" s="200"/>
      <c r="BC202" s="200"/>
      <c r="BD202" s="200"/>
      <c r="BE202" s="200"/>
      <c r="BF202" s="200"/>
      <c r="BG202" s="200"/>
      <c r="BH202" s="200"/>
      <c r="BI202" s="200"/>
      <c r="BJ202" s="200"/>
      <c r="BK202" s="200"/>
      <c r="BL202" s="200"/>
      <c r="BM202" s="200"/>
      <c r="BN202" s="200"/>
      <c r="BO202" s="200"/>
      <c r="BP202" s="200"/>
      <c r="BQ202" s="200"/>
      <c r="BR202" s="200"/>
      <c r="BS202" s="200"/>
      <c r="BT202" s="200"/>
      <c r="BU202" s="200"/>
      <c r="BV202" s="200"/>
      <c r="BW202" s="200"/>
      <c r="BX202" s="200"/>
      <c r="BY202" s="200"/>
      <c r="BZ202" s="200"/>
      <c r="CA202" s="200"/>
      <c r="CB202" s="200"/>
      <c r="CC202" s="200"/>
      <c r="CD202" s="200"/>
      <c r="CE202" s="200"/>
      <c r="CF202" s="200"/>
      <c r="CG202" s="200"/>
      <c r="CH202" s="200"/>
      <c r="CI202" s="200"/>
      <c r="CJ202" s="200"/>
      <c r="CK202" s="200"/>
      <c r="CL202" s="200"/>
      <c r="CM202" s="200"/>
      <c r="CN202" s="200"/>
      <c r="CO202" s="200"/>
      <c r="CP202" s="200"/>
      <c r="CQ202" s="200"/>
      <c r="CR202" s="200"/>
      <c r="CS202" s="200"/>
      <c r="CT202" s="200"/>
      <c r="CU202" s="200"/>
      <c r="CV202" s="200"/>
      <c r="CW202" s="200"/>
      <c r="CX202" s="200"/>
      <c r="CY202" s="200"/>
      <c r="CZ202" s="200"/>
      <c r="DA202" s="200"/>
      <c r="DB202" s="200"/>
      <c r="DC202" s="200"/>
      <c r="DD202" s="200"/>
      <c r="DE202" s="200"/>
      <c r="DF202" s="200"/>
      <c r="DG202" s="200"/>
      <c r="DH202" s="200"/>
      <c r="DI202" s="200"/>
      <c r="DJ202" s="200"/>
      <c r="DK202" s="200"/>
      <c r="DL202" s="200"/>
      <c r="DM202" s="200"/>
      <c r="DN202" s="200"/>
      <c r="DO202" s="200"/>
      <c r="DP202" s="200"/>
      <c r="DQ202" s="200"/>
      <c r="DR202" s="200"/>
      <c r="DS202" s="200"/>
      <c r="DT202" s="200"/>
      <c r="DU202" s="200"/>
      <c r="DV202" s="200"/>
      <c r="DW202" s="200"/>
      <c r="DX202" s="200"/>
      <c r="DY202" s="200"/>
      <c r="DZ202" s="200"/>
      <c r="EA202" s="200"/>
      <c r="EB202" s="200"/>
      <c r="EC202" s="200"/>
      <c r="ED202" s="200"/>
      <c r="EE202" s="200"/>
      <c r="EF202" s="200"/>
      <c r="EG202" s="200"/>
      <c r="EH202" s="200"/>
      <c r="EI202" s="200"/>
      <c r="EJ202" s="200"/>
      <c r="EK202" s="200"/>
      <c r="EL202" s="200"/>
      <c r="EM202" s="200"/>
      <c r="EN202" s="200"/>
      <c r="EO202" s="200"/>
      <c r="EP202" s="200"/>
      <c r="EQ202" s="200"/>
      <c r="ER202" s="200"/>
      <c r="ES202" s="200"/>
      <c r="ET202" s="200"/>
      <c r="EU202" s="200"/>
      <c r="EV202" s="200"/>
      <c r="EW202" s="200"/>
      <c r="EX202" s="200"/>
      <c r="EY202" s="200"/>
      <c r="EZ202" s="200"/>
      <c r="FA202" s="200"/>
      <c r="FB202" s="200"/>
      <c r="FC202" s="200"/>
      <c r="FD202" s="200"/>
      <c r="FE202" s="200"/>
      <c r="FF202" s="200"/>
      <c r="FG202" s="200"/>
      <c r="FH202" s="200"/>
      <c r="FI202" s="200"/>
      <c r="FJ202" s="200"/>
      <c r="FK202" s="200"/>
      <c r="FL202" s="200"/>
      <c r="FM202" s="200"/>
      <c r="FN202" s="200"/>
      <c r="FO202" s="200"/>
      <c r="FP202" s="200"/>
      <c r="FQ202" s="200"/>
      <c r="FR202" s="200"/>
      <c r="FS202" s="200"/>
      <c r="FT202" s="200"/>
      <c r="FU202" s="200"/>
      <c r="FV202" s="200"/>
      <c r="FW202" s="200"/>
      <c r="FX202" s="200"/>
      <c r="FY202" s="200"/>
      <c r="FZ202" s="200"/>
      <c r="GA202" s="200"/>
      <c r="GB202" s="200"/>
      <c r="GC202" s="200"/>
      <c r="GD202" s="200"/>
      <c r="GE202" s="200"/>
      <c r="GF202" s="200"/>
      <c r="GG202" s="200"/>
      <c r="GH202" s="200"/>
      <c r="GI202" s="200"/>
      <c r="GJ202" s="200"/>
      <c r="GK202" s="200"/>
      <c r="GL202" s="200"/>
      <c r="GM202" s="200"/>
      <c r="GN202" s="200"/>
      <c r="GO202" s="200"/>
      <c r="GP202" s="200"/>
      <c r="GQ202" s="200"/>
      <c r="GR202" s="200"/>
      <c r="GS202" s="200"/>
      <c r="GT202" s="200"/>
      <c r="GU202" s="200"/>
      <c r="GV202" s="200"/>
      <c r="GW202" s="200"/>
      <c r="GX202" s="200"/>
      <c r="GY202" s="200"/>
      <c r="GZ202" s="200"/>
      <c r="HA202" s="200"/>
      <c r="HB202" s="200"/>
      <c r="HC202" s="200"/>
      <c r="HD202" s="200"/>
      <c r="HE202" s="200"/>
      <c r="HF202" s="200"/>
      <c r="HG202" s="200"/>
      <c r="HH202" s="200"/>
      <c r="HI202" s="200"/>
      <c r="HJ202" s="200"/>
      <c r="HK202" s="200"/>
      <c r="HL202" s="200"/>
      <c r="HM202" s="200"/>
      <c r="HN202" s="200"/>
      <c r="HO202" s="200"/>
      <c r="HP202" s="200"/>
      <c r="HQ202" s="200"/>
      <c r="HR202" s="200"/>
      <c r="HS202" s="200"/>
      <c r="HT202" s="200"/>
      <c r="HU202" s="200"/>
      <c r="HV202" s="200"/>
      <c r="HW202" s="200"/>
      <c r="HX202" s="200"/>
      <c r="HY202" s="200"/>
      <c r="HZ202" s="200"/>
      <c r="IA202" s="200"/>
      <c r="IB202" s="200"/>
      <c r="IC202" s="200"/>
      <c r="ID202" s="200"/>
      <c r="IE202" s="200"/>
      <c r="IF202" s="200"/>
      <c r="IG202" s="200"/>
      <c r="IH202" s="200"/>
      <c r="II202" s="200"/>
      <c r="IJ202" s="200"/>
      <c r="IK202" s="200"/>
      <c r="IL202" s="200"/>
      <c r="IM202" s="200"/>
      <c r="IN202" s="200"/>
      <c r="IO202" s="200"/>
      <c r="IP202" s="200"/>
      <c r="IQ202" s="200"/>
      <c r="IR202" s="200"/>
      <c r="IS202" s="200"/>
      <c r="IT202" s="200"/>
      <c r="IU202" s="200"/>
      <c r="IV202" s="200"/>
      <c r="IW202" s="200"/>
      <c r="IX202" s="200"/>
      <c r="IY202" s="200"/>
      <c r="IZ202" s="200"/>
      <c r="JA202" s="200"/>
      <c r="JB202" s="200"/>
      <c r="JC202" s="200"/>
      <c r="JD202" s="200"/>
      <c r="JE202" s="200"/>
      <c r="JF202" s="200"/>
      <c r="JG202" s="200"/>
      <c r="JH202" s="200"/>
      <c r="JI202" s="200"/>
      <c r="JJ202" s="200"/>
      <c r="JK202" s="200"/>
      <c r="JL202" s="200"/>
      <c r="JM202" s="200"/>
      <c r="JN202" s="200"/>
      <c r="JO202" s="200"/>
      <c r="JP202" s="200"/>
      <c r="JQ202" s="200"/>
      <c r="JR202" s="200"/>
      <c r="JS202" s="200"/>
      <c r="JT202" s="200"/>
      <c r="JU202" s="200"/>
      <c r="JV202" s="200"/>
      <c r="JW202" s="200"/>
      <c r="JX202" s="200"/>
      <c r="JY202" s="200"/>
      <c r="JZ202" s="200"/>
      <c r="KA202" s="200"/>
      <c r="KB202" s="200"/>
      <c r="KC202" s="200"/>
      <c r="KD202" s="200"/>
      <c r="KE202" s="200"/>
      <c r="KF202" s="200"/>
      <c r="KG202" s="200"/>
      <c r="KH202" s="200"/>
      <c r="KI202" s="200"/>
      <c r="KJ202" s="200"/>
      <c r="KK202" s="200"/>
      <c r="KL202" s="200"/>
      <c r="KM202" s="200"/>
      <c r="KN202" s="200"/>
      <c r="KO202" s="200"/>
      <c r="KP202" s="200"/>
      <c r="KQ202" s="200"/>
      <c r="KR202" s="200"/>
      <c r="KS202" s="200"/>
      <c r="KT202" s="200"/>
      <c r="KU202" s="200"/>
      <c r="KV202" s="200"/>
      <c r="KW202" s="200"/>
      <c r="KX202" s="200"/>
      <c r="KY202" s="200"/>
      <c r="KZ202" s="200"/>
      <c r="LA202" s="200"/>
      <c r="LB202" s="200"/>
      <c r="LC202" s="200"/>
      <c r="LD202" s="200"/>
      <c r="LE202" s="200"/>
      <c r="LF202" s="200"/>
      <c r="LG202" s="200"/>
      <c r="LH202" s="200"/>
      <c r="LI202" s="200"/>
      <c r="LJ202" s="200"/>
      <c r="LK202" s="200"/>
      <c r="LL202" s="200"/>
      <c r="LM202" s="200"/>
      <c r="LN202" s="200"/>
      <c r="LO202" s="200"/>
      <c r="LP202" s="200"/>
      <c r="LQ202" s="200"/>
      <c r="LR202" s="200"/>
      <c r="LS202" s="200"/>
      <c r="LT202" s="200"/>
      <c r="LU202" s="200"/>
      <c r="LV202" s="200"/>
      <c r="LW202" s="200"/>
      <c r="LX202" s="200"/>
      <c r="LY202" s="200"/>
      <c r="LZ202" s="200"/>
      <c r="MA202" s="200"/>
      <c r="MB202" s="200"/>
      <c r="MC202" s="200"/>
      <c r="MD202" s="200"/>
      <c r="ME202" s="200"/>
      <c r="MF202" s="200"/>
      <c r="MG202" s="200"/>
      <c r="MH202" s="200"/>
      <c r="MI202" s="200"/>
      <c r="MJ202" s="200"/>
      <c r="MK202" s="200"/>
      <c r="ML202" s="200"/>
      <c r="MM202" s="200"/>
      <c r="MN202" s="200"/>
      <c r="MO202" s="200"/>
      <c r="MP202" s="200"/>
      <c r="MQ202" s="200"/>
      <c r="MR202" s="200"/>
      <c r="MS202" s="200"/>
      <c r="MT202" s="200"/>
      <c r="MU202" s="200"/>
      <c r="MV202" s="200"/>
      <c r="MW202" s="200"/>
      <c r="MX202" s="200"/>
      <c r="MY202" s="200"/>
      <c r="MZ202" s="200"/>
      <c r="NA202" s="200"/>
      <c r="NB202" s="200"/>
      <c r="NC202" s="200"/>
      <c r="ND202" s="200"/>
      <c r="NE202" s="200"/>
      <c r="NF202" s="200"/>
      <c r="NG202" s="200"/>
      <c r="NH202" s="200"/>
      <c r="NI202" s="200"/>
      <c r="NJ202" s="200"/>
      <c r="NK202" s="200"/>
      <c r="NL202" s="200"/>
      <c r="NM202" s="200"/>
      <c r="NN202" s="200"/>
      <c r="NO202" s="200"/>
      <c r="NP202" s="200"/>
      <c r="NQ202" s="200"/>
      <c r="NR202" s="200"/>
      <c r="NS202" s="200"/>
      <c r="NT202" s="200"/>
      <c r="NU202" s="200"/>
      <c r="NV202" s="200"/>
      <c r="NW202" s="200"/>
      <c r="NX202" s="200"/>
      <c r="NY202" s="200"/>
      <c r="NZ202" s="200"/>
      <c r="OA202" s="200"/>
      <c r="OB202" s="200"/>
      <c r="OC202" s="200"/>
      <c r="OD202" s="200"/>
      <c r="OE202" s="200"/>
      <c r="OF202" s="200"/>
      <c r="OG202" s="200"/>
      <c r="OH202" s="200"/>
      <c r="OI202" s="200"/>
      <c r="OJ202" s="200"/>
      <c r="OK202" s="200"/>
      <c r="OL202" s="200"/>
      <c r="OM202" s="200"/>
      <c r="ON202" s="200"/>
      <c r="OO202" s="200"/>
      <c r="OP202" s="200"/>
      <c r="OQ202" s="200"/>
      <c r="OR202" s="200"/>
      <c r="OS202" s="200"/>
      <c r="OT202" s="200"/>
      <c r="OU202" s="200"/>
      <c r="OV202" s="200"/>
      <c r="OW202" s="200"/>
      <c r="OX202" s="200"/>
      <c r="OY202" s="200"/>
      <c r="OZ202" s="200"/>
      <c r="PA202" s="200"/>
      <c r="PB202" s="200"/>
      <c r="PC202" s="200"/>
      <c r="PD202" s="200"/>
      <c r="PE202" s="200"/>
      <c r="PF202" s="200"/>
      <c r="PG202" s="202"/>
    </row>
    <row r="203" ht="15.75" customHeight="1">
      <c r="B203" s="203">
        <f t="shared" si="4"/>
        <v>185</v>
      </c>
      <c r="C203" s="204" t="str">
        <f t="shared" si="5"/>
        <v/>
      </c>
      <c r="D203" s="217"/>
      <c r="E203" s="206"/>
      <c r="F203" s="217"/>
      <c r="G203" s="218"/>
      <c r="H203" s="225"/>
      <c r="I203" s="210" t="str">
        <f>IF(ISBLANK(H203),"",
IF(EXACT($J$15,"x"),
WORKDAY(G203,H203-1,Feiertage!$B$6:$B$23),G203+H203-1))</f>
        <v/>
      </c>
      <c r="J203" s="220"/>
      <c r="K203" s="221"/>
      <c r="L203" s="222"/>
      <c r="M203" s="223"/>
      <c r="N203" s="223"/>
      <c r="O203" s="223"/>
      <c r="P203" s="197" t="str">
        <f>IF(ISBLANK(O203),"",
VLOOKUP(O203,Ressourcen!$C$8:$I$25,6,FALSE)-VLOOKUP(O203,Ressourcen!$C$8:$I$25,7,FALSE))</f>
        <v/>
      </c>
      <c r="Q203" s="224"/>
      <c r="R203" s="199"/>
      <c r="S203" s="200"/>
      <c r="T203" s="200"/>
      <c r="U203" s="200"/>
      <c r="V203" s="200"/>
      <c r="W203" s="200"/>
      <c r="X203" s="200"/>
      <c r="Y203" s="200"/>
      <c r="Z203" s="200"/>
      <c r="AA203" s="200"/>
      <c r="AB203" s="200"/>
      <c r="AC203" s="200"/>
      <c r="AD203" s="200"/>
      <c r="AE203" s="200"/>
      <c r="AF203" s="200"/>
      <c r="AG203" s="200"/>
      <c r="AH203" s="200"/>
      <c r="AI203" s="200"/>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200"/>
      <c r="BH203" s="200"/>
      <c r="BI203" s="200"/>
      <c r="BJ203" s="200"/>
      <c r="BK203" s="200"/>
      <c r="BL203" s="200"/>
      <c r="BM203" s="200"/>
      <c r="BN203" s="200"/>
      <c r="BO203" s="200"/>
      <c r="BP203" s="200"/>
      <c r="BQ203" s="200"/>
      <c r="BR203" s="200"/>
      <c r="BS203" s="200"/>
      <c r="BT203" s="200"/>
      <c r="BU203" s="200"/>
      <c r="BV203" s="200"/>
      <c r="BW203" s="200"/>
      <c r="BX203" s="200"/>
      <c r="BY203" s="200"/>
      <c r="BZ203" s="200"/>
      <c r="CA203" s="200"/>
      <c r="CB203" s="200"/>
      <c r="CC203" s="200"/>
      <c r="CD203" s="200"/>
      <c r="CE203" s="200"/>
      <c r="CF203" s="200"/>
      <c r="CG203" s="200"/>
      <c r="CH203" s="200"/>
      <c r="CI203" s="200"/>
      <c r="CJ203" s="200"/>
      <c r="CK203" s="200"/>
      <c r="CL203" s="200"/>
      <c r="CM203" s="200"/>
      <c r="CN203" s="200"/>
      <c r="CO203" s="200"/>
      <c r="CP203" s="200"/>
      <c r="CQ203" s="200"/>
      <c r="CR203" s="200"/>
      <c r="CS203" s="200"/>
      <c r="CT203" s="200"/>
      <c r="CU203" s="200"/>
      <c r="CV203" s="200"/>
      <c r="CW203" s="200"/>
      <c r="CX203" s="200"/>
      <c r="CY203" s="200"/>
      <c r="CZ203" s="200"/>
      <c r="DA203" s="200"/>
      <c r="DB203" s="200"/>
      <c r="DC203" s="200"/>
      <c r="DD203" s="200"/>
      <c r="DE203" s="200"/>
      <c r="DF203" s="200"/>
      <c r="DG203" s="200"/>
      <c r="DH203" s="200"/>
      <c r="DI203" s="200"/>
      <c r="DJ203" s="200"/>
      <c r="DK203" s="200"/>
      <c r="DL203" s="200"/>
      <c r="DM203" s="200"/>
      <c r="DN203" s="200"/>
      <c r="DO203" s="200"/>
      <c r="DP203" s="200"/>
      <c r="DQ203" s="200"/>
      <c r="DR203" s="200"/>
      <c r="DS203" s="200"/>
      <c r="DT203" s="200"/>
      <c r="DU203" s="200"/>
      <c r="DV203" s="200"/>
      <c r="DW203" s="200"/>
      <c r="DX203" s="200"/>
      <c r="DY203" s="200"/>
      <c r="DZ203" s="200"/>
      <c r="EA203" s="200"/>
      <c r="EB203" s="200"/>
      <c r="EC203" s="200"/>
      <c r="ED203" s="200"/>
      <c r="EE203" s="200"/>
      <c r="EF203" s="200"/>
      <c r="EG203" s="200"/>
      <c r="EH203" s="200"/>
      <c r="EI203" s="200"/>
      <c r="EJ203" s="200"/>
      <c r="EK203" s="200"/>
      <c r="EL203" s="200"/>
      <c r="EM203" s="200"/>
      <c r="EN203" s="200"/>
      <c r="EO203" s="200"/>
      <c r="EP203" s="200"/>
      <c r="EQ203" s="200"/>
      <c r="ER203" s="200"/>
      <c r="ES203" s="200"/>
      <c r="ET203" s="200"/>
      <c r="EU203" s="200"/>
      <c r="EV203" s="200"/>
      <c r="EW203" s="200"/>
      <c r="EX203" s="200"/>
      <c r="EY203" s="200"/>
      <c r="EZ203" s="200"/>
      <c r="FA203" s="200"/>
      <c r="FB203" s="200"/>
      <c r="FC203" s="200"/>
      <c r="FD203" s="200"/>
      <c r="FE203" s="200"/>
      <c r="FF203" s="200"/>
      <c r="FG203" s="200"/>
      <c r="FH203" s="200"/>
      <c r="FI203" s="200"/>
      <c r="FJ203" s="200"/>
      <c r="FK203" s="200"/>
      <c r="FL203" s="200"/>
      <c r="FM203" s="200"/>
      <c r="FN203" s="200"/>
      <c r="FO203" s="200"/>
      <c r="FP203" s="200"/>
      <c r="FQ203" s="200"/>
      <c r="FR203" s="200"/>
      <c r="FS203" s="200"/>
      <c r="FT203" s="200"/>
      <c r="FU203" s="200"/>
      <c r="FV203" s="200"/>
      <c r="FW203" s="200"/>
      <c r="FX203" s="200"/>
      <c r="FY203" s="200"/>
      <c r="FZ203" s="200"/>
      <c r="GA203" s="200"/>
      <c r="GB203" s="200"/>
      <c r="GC203" s="200"/>
      <c r="GD203" s="200"/>
      <c r="GE203" s="200"/>
      <c r="GF203" s="200"/>
      <c r="GG203" s="200"/>
      <c r="GH203" s="200"/>
      <c r="GI203" s="200"/>
      <c r="GJ203" s="200"/>
      <c r="GK203" s="200"/>
      <c r="GL203" s="200"/>
      <c r="GM203" s="200"/>
      <c r="GN203" s="200"/>
      <c r="GO203" s="200"/>
      <c r="GP203" s="200"/>
      <c r="GQ203" s="200"/>
      <c r="GR203" s="200"/>
      <c r="GS203" s="200"/>
      <c r="GT203" s="200"/>
      <c r="GU203" s="200"/>
      <c r="GV203" s="200"/>
      <c r="GW203" s="200"/>
      <c r="GX203" s="200"/>
      <c r="GY203" s="200"/>
      <c r="GZ203" s="200"/>
      <c r="HA203" s="200"/>
      <c r="HB203" s="200"/>
      <c r="HC203" s="200"/>
      <c r="HD203" s="200"/>
      <c r="HE203" s="200"/>
      <c r="HF203" s="200"/>
      <c r="HG203" s="200"/>
      <c r="HH203" s="200"/>
      <c r="HI203" s="200"/>
      <c r="HJ203" s="200"/>
      <c r="HK203" s="200"/>
      <c r="HL203" s="200"/>
      <c r="HM203" s="200"/>
      <c r="HN203" s="200"/>
      <c r="HO203" s="200"/>
      <c r="HP203" s="200"/>
      <c r="HQ203" s="200"/>
      <c r="HR203" s="200"/>
      <c r="HS203" s="200"/>
      <c r="HT203" s="200"/>
      <c r="HU203" s="200"/>
      <c r="HV203" s="200"/>
      <c r="HW203" s="200"/>
      <c r="HX203" s="200"/>
      <c r="HY203" s="200"/>
      <c r="HZ203" s="200"/>
      <c r="IA203" s="200"/>
      <c r="IB203" s="200"/>
      <c r="IC203" s="200"/>
      <c r="ID203" s="200"/>
      <c r="IE203" s="200"/>
      <c r="IF203" s="200"/>
      <c r="IG203" s="200"/>
      <c r="IH203" s="200"/>
      <c r="II203" s="200"/>
      <c r="IJ203" s="200"/>
      <c r="IK203" s="200"/>
      <c r="IL203" s="200"/>
      <c r="IM203" s="200"/>
      <c r="IN203" s="200"/>
      <c r="IO203" s="200"/>
      <c r="IP203" s="200"/>
      <c r="IQ203" s="200"/>
      <c r="IR203" s="200"/>
      <c r="IS203" s="200"/>
      <c r="IT203" s="200"/>
      <c r="IU203" s="200"/>
      <c r="IV203" s="200"/>
      <c r="IW203" s="200"/>
      <c r="IX203" s="200"/>
      <c r="IY203" s="200"/>
      <c r="IZ203" s="200"/>
      <c r="JA203" s="200"/>
      <c r="JB203" s="200"/>
      <c r="JC203" s="200"/>
      <c r="JD203" s="200"/>
      <c r="JE203" s="200"/>
      <c r="JF203" s="200"/>
      <c r="JG203" s="200"/>
      <c r="JH203" s="200"/>
      <c r="JI203" s="200"/>
      <c r="JJ203" s="200"/>
      <c r="JK203" s="200"/>
      <c r="JL203" s="200"/>
      <c r="JM203" s="200"/>
      <c r="JN203" s="200"/>
      <c r="JO203" s="200"/>
      <c r="JP203" s="200"/>
      <c r="JQ203" s="200"/>
      <c r="JR203" s="200"/>
      <c r="JS203" s="200"/>
      <c r="JT203" s="200"/>
      <c r="JU203" s="200"/>
      <c r="JV203" s="200"/>
      <c r="JW203" s="200"/>
      <c r="JX203" s="200"/>
      <c r="JY203" s="200"/>
      <c r="JZ203" s="200"/>
      <c r="KA203" s="200"/>
      <c r="KB203" s="200"/>
      <c r="KC203" s="200"/>
      <c r="KD203" s="200"/>
      <c r="KE203" s="200"/>
      <c r="KF203" s="200"/>
      <c r="KG203" s="200"/>
      <c r="KH203" s="200"/>
      <c r="KI203" s="200"/>
      <c r="KJ203" s="200"/>
      <c r="KK203" s="200"/>
      <c r="KL203" s="200"/>
      <c r="KM203" s="200"/>
      <c r="KN203" s="200"/>
      <c r="KO203" s="200"/>
      <c r="KP203" s="200"/>
      <c r="KQ203" s="200"/>
      <c r="KR203" s="200"/>
      <c r="KS203" s="200"/>
      <c r="KT203" s="200"/>
      <c r="KU203" s="200"/>
      <c r="KV203" s="200"/>
      <c r="KW203" s="200"/>
      <c r="KX203" s="200"/>
      <c r="KY203" s="200"/>
      <c r="KZ203" s="200"/>
      <c r="LA203" s="200"/>
      <c r="LB203" s="200"/>
      <c r="LC203" s="200"/>
      <c r="LD203" s="200"/>
      <c r="LE203" s="200"/>
      <c r="LF203" s="200"/>
      <c r="LG203" s="200"/>
      <c r="LH203" s="200"/>
      <c r="LI203" s="200"/>
      <c r="LJ203" s="200"/>
      <c r="LK203" s="200"/>
      <c r="LL203" s="200"/>
      <c r="LM203" s="200"/>
      <c r="LN203" s="200"/>
      <c r="LO203" s="200"/>
      <c r="LP203" s="200"/>
      <c r="LQ203" s="200"/>
      <c r="LR203" s="200"/>
      <c r="LS203" s="200"/>
      <c r="LT203" s="200"/>
      <c r="LU203" s="200"/>
      <c r="LV203" s="200"/>
      <c r="LW203" s="200"/>
      <c r="LX203" s="200"/>
      <c r="LY203" s="200"/>
      <c r="LZ203" s="200"/>
      <c r="MA203" s="200"/>
      <c r="MB203" s="200"/>
      <c r="MC203" s="200"/>
      <c r="MD203" s="200"/>
      <c r="ME203" s="200"/>
      <c r="MF203" s="200"/>
      <c r="MG203" s="200"/>
      <c r="MH203" s="200"/>
      <c r="MI203" s="200"/>
      <c r="MJ203" s="200"/>
      <c r="MK203" s="200"/>
      <c r="ML203" s="200"/>
      <c r="MM203" s="200"/>
      <c r="MN203" s="200"/>
      <c r="MO203" s="200"/>
      <c r="MP203" s="200"/>
      <c r="MQ203" s="200"/>
      <c r="MR203" s="200"/>
      <c r="MS203" s="200"/>
      <c r="MT203" s="200"/>
      <c r="MU203" s="200"/>
      <c r="MV203" s="200"/>
      <c r="MW203" s="200"/>
      <c r="MX203" s="200"/>
      <c r="MY203" s="200"/>
      <c r="MZ203" s="200"/>
      <c r="NA203" s="200"/>
      <c r="NB203" s="200"/>
      <c r="NC203" s="200"/>
      <c r="ND203" s="200"/>
      <c r="NE203" s="200"/>
      <c r="NF203" s="200"/>
      <c r="NG203" s="200"/>
      <c r="NH203" s="200"/>
      <c r="NI203" s="200"/>
      <c r="NJ203" s="200"/>
      <c r="NK203" s="200"/>
      <c r="NL203" s="200"/>
      <c r="NM203" s="200"/>
      <c r="NN203" s="200"/>
      <c r="NO203" s="200"/>
      <c r="NP203" s="200"/>
      <c r="NQ203" s="200"/>
      <c r="NR203" s="200"/>
      <c r="NS203" s="200"/>
      <c r="NT203" s="200"/>
      <c r="NU203" s="200"/>
      <c r="NV203" s="200"/>
      <c r="NW203" s="200"/>
      <c r="NX203" s="200"/>
      <c r="NY203" s="200"/>
      <c r="NZ203" s="200"/>
      <c r="OA203" s="200"/>
      <c r="OB203" s="200"/>
      <c r="OC203" s="200"/>
      <c r="OD203" s="200"/>
      <c r="OE203" s="200"/>
      <c r="OF203" s="200"/>
      <c r="OG203" s="200"/>
      <c r="OH203" s="200"/>
      <c r="OI203" s="200"/>
      <c r="OJ203" s="200"/>
      <c r="OK203" s="200"/>
      <c r="OL203" s="200"/>
      <c r="OM203" s="200"/>
      <c r="ON203" s="200"/>
      <c r="OO203" s="200"/>
      <c r="OP203" s="200"/>
      <c r="OQ203" s="200"/>
      <c r="OR203" s="200"/>
      <c r="OS203" s="200"/>
      <c r="OT203" s="200"/>
      <c r="OU203" s="200"/>
      <c r="OV203" s="200"/>
      <c r="OW203" s="200"/>
      <c r="OX203" s="200"/>
      <c r="OY203" s="200"/>
      <c r="OZ203" s="200"/>
      <c r="PA203" s="200"/>
      <c r="PB203" s="200"/>
      <c r="PC203" s="200"/>
      <c r="PD203" s="200"/>
      <c r="PE203" s="200"/>
      <c r="PF203" s="200"/>
      <c r="PG203" s="202"/>
    </row>
    <row r="204" ht="15.75" customHeight="1">
      <c r="B204" s="203">
        <f t="shared" si="4"/>
        <v>186</v>
      </c>
      <c r="C204" s="204" t="str">
        <f t="shared" si="5"/>
        <v/>
      </c>
      <c r="D204" s="217"/>
      <c r="E204" s="206"/>
      <c r="F204" s="207"/>
      <c r="G204" s="218"/>
      <c r="H204" s="225"/>
      <c r="I204" s="210" t="str">
        <f>IF(ISBLANK(H204),"",
IF(EXACT($J$15,"x"),
WORKDAY(G204,H204-1,Feiertage!$B$6:$B$23),G204+H204-1))</f>
        <v/>
      </c>
      <c r="J204" s="220"/>
      <c r="K204" s="221"/>
      <c r="L204" s="222"/>
      <c r="M204" s="223"/>
      <c r="N204" s="223"/>
      <c r="O204" s="223"/>
      <c r="P204" s="197" t="str">
        <f>IF(ISBLANK(O204),"",
VLOOKUP(O204,Ressourcen!$C$8:$I$25,6,FALSE)-VLOOKUP(O204,Ressourcen!$C$8:$I$25,7,FALSE))</f>
        <v/>
      </c>
      <c r="Q204" s="224"/>
      <c r="R204" s="199"/>
      <c r="S204" s="200"/>
      <c r="T204" s="200"/>
      <c r="U204" s="200"/>
      <c r="V204" s="200"/>
      <c r="W204" s="200"/>
      <c r="X204" s="200"/>
      <c r="Y204" s="200"/>
      <c r="Z204" s="200"/>
      <c r="AA204" s="200"/>
      <c r="AB204" s="200"/>
      <c r="AC204" s="200"/>
      <c r="AD204" s="200"/>
      <c r="AE204" s="200"/>
      <c r="AF204" s="200"/>
      <c r="AG204" s="200"/>
      <c r="AH204" s="200"/>
      <c r="AI204" s="200"/>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200"/>
      <c r="BM204" s="200"/>
      <c r="BN204" s="200"/>
      <c r="BO204" s="200"/>
      <c r="BP204" s="200"/>
      <c r="BQ204" s="200"/>
      <c r="BR204" s="200"/>
      <c r="BS204" s="200"/>
      <c r="BT204" s="200"/>
      <c r="BU204" s="200"/>
      <c r="BV204" s="200"/>
      <c r="BW204" s="200"/>
      <c r="BX204" s="200"/>
      <c r="BY204" s="200"/>
      <c r="BZ204" s="200"/>
      <c r="CA204" s="200"/>
      <c r="CB204" s="200"/>
      <c r="CC204" s="200"/>
      <c r="CD204" s="200"/>
      <c r="CE204" s="200"/>
      <c r="CF204" s="200"/>
      <c r="CG204" s="200"/>
      <c r="CH204" s="200"/>
      <c r="CI204" s="200"/>
      <c r="CJ204" s="200"/>
      <c r="CK204" s="200"/>
      <c r="CL204" s="200"/>
      <c r="CM204" s="200"/>
      <c r="CN204" s="200"/>
      <c r="CO204" s="200"/>
      <c r="CP204" s="200"/>
      <c r="CQ204" s="200"/>
      <c r="CR204" s="200"/>
      <c r="CS204" s="200"/>
      <c r="CT204" s="200"/>
      <c r="CU204" s="200"/>
      <c r="CV204" s="200"/>
      <c r="CW204" s="200"/>
      <c r="CX204" s="200"/>
      <c r="CY204" s="200"/>
      <c r="CZ204" s="200"/>
      <c r="DA204" s="200"/>
      <c r="DB204" s="200"/>
      <c r="DC204" s="200"/>
      <c r="DD204" s="200"/>
      <c r="DE204" s="200"/>
      <c r="DF204" s="200"/>
      <c r="DG204" s="200"/>
      <c r="DH204" s="200"/>
      <c r="DI204" s="200"/>
      <c r="DJ204" s="200"/>
      <c r="DK204" s="200"/>
      <c r="DL204" s="200"/>
      <c r="DM204" s="200"/>
      <c r="DN204" s="200"/>
      <c r="DO204" s="200"/>
      <c r="DP204" s="200"/>
      <c r="DQ204" s="200"/>
      <c r="DR204" s="200"/>
      <c r="DS204" s="200"/>
      <c r="DT204" s="200"/>
      <c r="DU204" s="200"/>
      <c r="DV204" s="200"/>
      <c r="DW204" s="200"/>
      <c r="DX204" s="200"/>
      <c r="DY204" s="200"/>
      <c r="DZ204" s="200"/>
      <c r="EA204" s="200"/>
      <c r="EB204" s="200"/>
      <c r="EC204" s="200"/>
      <c r="ED204" s="200"/>
      <c r="EE204" s="200"/>
      <c r="EF204" s="200"/>
      <c r="EG204" s="200"/>
      <c r="EH204" s="200"/>
      <c r="EI204" s="200"/>
      <c r="EJ204" s="200"/>
      <c r="EK204" s="200"/>
      <c r="EL204" s="200"/>
      <c r="EM204" s="200"/>
      <c r="EN204" s="200"/>
      <c r="EO204" s="200"/>
      <c r="EP204" s="200"/>
      <c r="EQ204" s="200"/>
      <c r="ER204" s="200"/>
      <c r="ES204" s="200"/>
      <c r="ET204" s="200"/>
      <c r="EU204" s="200"/>
      <c r="EV204" s="200"/>
      <c r="EW204" s="200"/>
      <c r="EX204" s="200"/>
      <c r="EY204" s="200"/>
      <c r="EZ204" s="200"/>
      <c r="FA204" s="200"/>
      <c r="FB204" s="200"/>
      <c r="FC204" s="200"/>
      <c r="FD204" s="200"/>
      <c r="FE204" s="200"/>
      <c r="FF204" s="200"/>
      <c r="FG204" s="200"/>
      <c r="FH204" s="200"/>
      <c r="FI204" s="200"/>
      <c r="FJ204" s="200"/>
      <c r="FK204" s="200"/>
      <c r="FL204" s="200"/>
      <c r="FM204" s="200"/>
      <c r="FN204" s="200"/>
      <c r="FO204" s="200"/>
      <c r="FP204" s="200"/>
      <c r="FQ204" s="200"/>
      <c r="FR204" s="200"/>
      <c r="FS204" s="200"/>
      <c r="FT204" s="200"/>
      <c r="FU204" s="200"/>
      <c r="FV204" s="200"/>
      <c r="FW204" s="200"/>
      <c r="FX204" s="200"/>
      <c r="FY204" s="200"/>
      <c r="FZ204" s="200"/>
      <c r="GA204" s="200"/>
      <c r="GB204" s="200"/>
      <c r="GC204" s="200"/>
      <c r="GD204" s="200"/>
      <c r="GE204" s="200"/>
      <c r="GF204" s="200"/>
      <c r="GG204" s="200"/>
      <c r="GH204" s="200"/>
      <c r="GI204" s="200"/>
      <c r="GJ204" s="200"/>
      <c r="GK204" s="200"/>
      <c r="GL204" s="200"/>
      <c r="GM204" s="200"/>
      <c r="GN204" s="200"/>
      <c r="GO204" s="200"/>
      <c r="GP204" s="200"/>
      <c r="GQ204" s="200"/>
      <c r="GR204" s="200"/>
      <c r="GS204" s="200"/>
      <c r="GT204" s="200"/>
      <c r="GU204" s="200"/>
      <c r="GV204" s="200"/>
      <c r="GW204" s="200"/>
      <c r="GX204" s="200"/>
      <c r="GY204" s="200"/>
      <c r="GZ204" s="200"/>
      <c r="HA204" s="200"/>
      <c r="HB204" s="200"/>
      <c r="HC204" s="200"/>
      <c r="HD204" s="200"/>
      <c r="HE204" s="200"/>
      <c r="HF204" s="200"/>
      <c r="HG204" s="200"/>
      <c r="HH204" s="200"/>
      <c r="HI204" s="200"/>
      <c r="HJ204" s="200"/>
      <c r="HK204" s="200"/>
      <c r="HL204" s="200"/>
      <c r="HM204" s="200"/>
      <c r="HN204" s="200"/>
      <c r="HO204" s="200"/>
      <c r="HP204" s="200"/>
      <c r="HQ204" s="200"/>
      <c r="HR204" s="200"/>
      <c r="HS204" s="200"/>
      <c r="HT204" s="200"/>
      <c r="HU204" s="200"/>
      <c r="HV204" s="200"/>
      <c r="HW204" s="200"/>
      <c r="HX204" s="200"/>
      <c r="HY204" s="200"/>
      <c r="HZ204" s="200"/>
      <c r="IA204" s="200"/>
      <c r="IB204" s="200"/>
      <c r="IC204" s="200"/>
      <c r="ID204" s="200"/>
      <c r="IE204" s="200"/>
      <c r="IF204" s="200"/>
      <c r="IG204" s="200"/>
      <c r="IH204" s="200"/>
      <c r="II204" s="200"/>
      <c r="IJ204" s="200"/>
      <c r="IK204" s="200"/>
      <c r="IL204" s="200"/>
      <c r="IM204" s="200"/>
      <c r="IN204" s="200"/>
      <c r="IO204" s="200"/>
      <c r="IP204" s="200"/>
      <c r="IQ204" s="200"/>
      <c r="IR204" s="200"/>
      <c r="IS204" s="200"/>
      <c r="IT204" s="200"/>
      <c r="IU204" s="200"/>
      <c r="IV204" s="200"/>
      <c r="IW204" s="200"/>
      <c r="IX204" s="200"/>
      <c r="IY204" s="200"/>
      <c r="IZ204" s="200"/>
      <c r="JA204" s="200"/>
      <c r="JB204" s="200"/>
      <c r="JC204" s="200"/>
      <c r="JD204" s="200"/>
      <c r="JE204" s="200"/>
      <c r="JF204" s="200"/>
      <c r="JG204" s="200"/>
      <c r="JH204" s="200"/>
      <c r="JI204" s="200"/>
      <c r="JJ204" s="200"/>
      <c r="JK204" s="200"/>
      <c r="JL204" s="200"/>
      <c r="JM204" s="200"/>
      <c r="JN204" s="200"/>
      <c r="JO204" s="200"/>
      <c r="JP204" s="200"/>
      <c r="JQ204" s="200"/>
      <c r="JR204" s="200"/>
      <c r="JS204" s="200"/>
      <c r="JT204" s="200"/>
      <c r="JU204" s="200"/>
      <c r="JV204" s="200"/>
      <c r="JW204" s="200"/>
      <c r="JX204" s="200"/>
      <c r="JY204" s="200"/>
      <c r="JZ204" s="200"/>
      <c r="KA204" s="200"/>
      <c r="KB204" s="200"/>
      <c r="KC204" s="200"/>
      <c r="KD204" s="200"/>
      <c r="KE204" s="200"/>
      <c r="KF204" s="200"/>
      <c r="KG204" s="200"/>
      <c r="KH204" s="200"/>
      <c r="KI204" s="200"/>
      <c r="KJ204" s="200"/>
      <c r="KK204" s="200"/>
      <c r="KL204" s="200"/>
      <c r="KM204" s="200"/>
      <c r="KN204" s="200"/>
      <c r="KO204" s="200"/>
      <c r="KP204" s="200"/>
      <c r="KQ204" s="200"/>
      <c r="KR204" s="200"/>
      <c r="KS204" s="200"/>
      <c r="KT204" s="200"/>
      <c r="KU204" s="200"/>
      <c r="KV204" s="200"/>
      <c r="KW204" s="200"/>
      <c r="KX204" s="200"/>
      <c r="KY204" s="200"/>
      <c r="KZ204" s="200"/>
      <c r="LA204" s="200"/>
      <c r="LB204" s="200"/>
      <c r="LC204" s="200"/>
      <c r="LD204" s="200"/>
      <c r="LE204" s="200"/>
      <c r="LF204" s="200"/>
      <c r="LG204" s="200"/>
      <c r="LH204" s="200"/>
      <c r="LI204" s="200"/>
      <c r="LJ204" s="200"/>
      <c r="LK204" s="200"/>
      <c r="LL204" s="200"/>
      <c r="LM204" s="200"/>
      <c r="LN204" s="200"/>
      <c r="LO204" s="200"/>
      <c r="LP204" s="200"/>
      <c r="LQ204" s="200"/>
      <c r="LR204" s="200"/>
      <c r="LS204" s="200"/>
      <c r="LT204" s="200"/>
      <c r="LU204" s="200"/>
      <c r="LV204" s="200"/>
      <c r="LW204" s="200"/>
      <c r="LX204" s="200"/>
      <c r="LY204" s="200"/>
      <c r="LZ204" s="200"/>
      <c r="MA204" s="200"/>
      <c r="MB204" s="200"/>
      <c r="MC204" s="200"/>
      <c r="MD204" s="200"/>
      <c r="ME204" s="200"/>
      <c r="MF204" s="200"/>
      <c r="MG204" s="200"/>
      <c r="MH204" s="200"/>
      <c r="MI204" s="200"/>
      <c r="MJ204" s="200"/>
      <c r="MK204" s="200"/>
      <c r="ML204" s="200"/>
      <c r="MM204" s="200"/>
      <c r="MN204" s="200"/>
      <c r="MO204" s="200"/>
      <c r="MP204" s="200"/>
      <c r="MQ204" s="200"/>
      <c r="MR204" s="200"/>
      <c r="MS204" s="200"/>
      <c r="MT204" s="200"/>
      <c r="MU204" s="200"/>
      <c r="MV204" s="200"/>
      <c r="MW204" s="200"/>
      <c r="MX204" s="200"/>
      <c r="MY204" s="200"/>
      <c r="MZ204" s="200"/>
      <c r="NA204" s="200"/>
      <c r="NB204" s="200"/>
      <c r="NC204" s="200"/>
      <c r="ND204" s="200"/>
      <c r="NE204" s="200"/>
      <c r="NF204" s="200"/>
      <c r="NG204" s="200"/>
      <c r="NH204" s="200"/>
      <c r="NI204" s="200"/>
      <c r="NJ204" s="200"/>
      <c r="NK204" s="200"/>
      <c r="NL204" s="200"/>
      <c r="NM204" s="200"/>
      <c r="NN204" s="200"/>
      <c r="NO204" s="200"/>
      <c r="NP204" s="200"/>
      <c r="NQ204" s="200"/>
      <c r="NR204" s="200"/>
      <c r="NS204" s="200"/>
      <c r="NT204" s="200"/>
      <c r="NU204" s="200"/>
      <c r="NV204" s="200"/>
      <c r="NW204" s="200"/>
      <c r="NX204" s="200"/>
      <c r="NY204" s="200"/>
      <c r="NZ204" s="200"/>
      <c r="OA204" s="200"/>
      <c r="OB204" s="200"/>
      <c r="OC204" s="200"/>
      <c r="OD204" s="200"/>
      <c r="OE204" s="200"/>
      <c r="OF204" s="200"/>
      <c r="OG204" s="200"/>
      <c r="OH204" s="200"/>
      <c r="OI204" s="200"/>
      <c r="OJ204" s="200"/>
      <c r="OK204" s="200"/>
      <c r="OL204" s="200"/>
      <c r="OM204" s="200"/>
      <c r="ON204" s="200"/>
      <c r="OO204" s="200"/>
      <c r="OP204" s="200"/>
      <c r="OQ204" s="200"/>
      <c r="OR204" s="200"/>
      <c r="OS204" s="200"/>
      <c r="OT204" s="200"/>
      <c r="OU204" s="200"/>
      <c r="OV204" s="200"/>
      <c r="OW204" s="200"/>
      <c r="OX204" s="200"/>
      <c r="OY204" s="200"/>
      <c r="OZ204" s="200"/>
      <c r="PA204" s="200"/>
      <c r="PB204" s="200"/>
      <c r="PC204" s="200"/>
      <c r="PD204" s="200"/>
      <c r="PE204" s="200"/>
      <c r="PF204" s="200"/>
      <c r="PG204" s="202"/>
    </row>
    <row r="205" ht="15.75" customHeight="1">
      <c r="B205" s="203">
        <f t="shared" si="4"/>
        <v>187</v>
      </c>
      <c r="C205" s="204" t="str">
        <f t="shared" si="5"/>
        <v/>
      </c>
      <c r="D205" s="217"/>
      <c r="E205" s="206"/>
      <c r="F205" s="217"/>
      <c r="G205" s="218"/>
      <c r="H205" s="225"/>
      <c r="I205" s="210" t="str">
        <f>IF(ISBLANK(H205),"",
IF(EXACT($J$15,"x"),
WORKDAY(G205,H205-1,Feiertage!$B$6:$B$23),G205+H205-1))</f>
        <v/>
      </c>
      <c r="J205" s="220"/>
      <c r="K205" s="221"/>
      <c r="L205" s="222"/>
      <c r="M205" s="223"/>
      <c r="N205" s="223"/>
      <c r="O205" s="223"/>
      <c r="P205" s="197" t="str">
        <f>IF(ISBLANK(O205),"",
VLOOKUP(O205,Ressourcen!$C$8:$I$25,6,FALSE)-VLOOKUP(O205,Ressourcen!$C$8:$I$25,7,FALSE))</f>
        <v/>
      </c>
      <c r="Q205" s="224"/>
      <c r="R205" s="199"/>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200"/>
      <c r="BH205" s="200"/>
      <c r="BI205" s="200"/>
      <c r="BJ205" s="200"/>
      <c r="BK205" s="200"/>
      <c r="BL205" s="200"/>
      <c r="BM205" s="200"/>
      <c r="BN205" s="200"/>
      <c r="BO205" s="200"/>
      <c r="BP205" s="200"/>
      <c r="BQ205" s="200"/>
      <c r="BR205" s="200"/>
      <c r="BS205" s="200"/>
      <c r="BT205" s="200"/>
      <c r="BU205" s="200"/>
      <c r="BV205" s="200"/>
      <c r="BW205" s="200"/>
      <c r="BX205" s="200"/>
      <c r="BY205" s="200"/>
      <c r="BZ205" s="200"/>
      <c r="CA205" s="200"/>
      <c r="CB205" s="200"/>
      <c r="CC205" s="200"/>
      <c r="CD205" s="200"/>
      <c r="CE205" s="200"/>
      <c r="CF205" s="200"/>
      <c r="CG205" s="200"/>
      <c r="CH205" s="200"/>
      <c r="CI205" s="200"/>
      <c r="CJ205" s="200"/>
      <c r="CK205" s="200"/>
      <c r="CL205" s="200"/>
      <c r="CM205" s="200"/>
      <c r="CN205" s="200"/>
      <c r="CO205" s="200"/>
      <c r="CP205" s="200"/>
      <c r="CQ205" s="200"/>
      <c r="CR205" s="200"/>
      <c r="CS205" s="200"/>
      <c r="CT205" s="200"/>
      <c r="CU205" s="200"/>
      <c r="CV205" s="200"/>
      <c r="CW205" s="200"/>
      <c r="CX205" s="200"/>
      <c r="CY205" s="200"/>
      <c r="CZ205" s="200"/>
      <c r="DA205" s="200"/>
      <c r="DB205" s="200"/>
      <c r="DC205" s="200"/>
      <c r="DD205" s="200"/>
      <c r="DE205" s="200"/>
      <c r="DF205" s="200"/>
      <c r="DG205" s="200"/>
      <c r="DH205" s="200"/>
      <c r="DI205" s="200"/>
      <c r="DJ205" s="200"/>
      <c r="DK205" s="200"/>
      <c r="DL205" s="200"/>
      <c r="DM205" s="200"/>
      <c r="DN205" s="200"/>
      <c r="DO205" s="200"/>
      <c r="DP205" s="200"/>
      <c r="DQ205" s="200"/>
      <c r="DR205" s="200"/>
      <c r="DS205" s="200"/>
      <c r="DT205" s="200"/>
      <c r="DU205" s="200"/>
      <c r="DV205" s="200"/>
      <c r="DW205" s="200"/>
      <c r="DX205" s="200"/>
      <c r="DY205" s="200"/>
      <c r="DZ205" s="200"/>
      <c r="EA205" s="200"/>
      <c r="EB205" s="200"/>
      <c r="EC205" s="200"/>
      <c r="ED205" s="200"/>
      <c r="EE205" s="200"/>
      <c r="EF205" s="200"/>
      <c r="EG205" s="200"/>
      <c r="EH205" s="200"/>
      <c r="EI205" s="200"/>
      <c r="EJ205" s="200"/>
      <c r="EK205" s="200"/>
      <c r="EL205" s="200"/>
      <c r="EM205" s="200"/>
      <c r="EN205" s="200"/>
      <c r="EO205" s="200"/>
      <c r="EP205" s="200"/>
      <c r="EQ205" s="200"/>
      <c r="ER205" s="200"/>
      <c r="ES205" s="200"/>
      <c r="ET205" s="200"/>
      <c r="EU205" s="200"/>
      <c r="EV205" s="200"/>
      <c r="EW205" s="200"/>
      <c r="EX205" s="200"/>
      <c r="EY205" s="200"/>
      <c r="EZ205" s="200"/>
      <c r="FA205" s="200"/>
      <c r="FB205" s="200"/>
      <c r="FC205" s="200"/>
      <c r="FD205" s="200"/>
      <c r="FE205" s="200"/>
      <c r="FF205" s="200"/>
      <c r="FG205" s="200"/>
      <c r="FH205" s="200"/>
      <c r="FI205" s="200"/>
      <c r="FJ205" s="200"/>
      <c r="FK205" s="200"/>
      <c r="FL205" s="200"/>
      <c r="FM205" s="200"/>
      <c r="FN205" s="200"/>
      <c r="FO205" s="200"/>
      <c r="FP205" s="200"/>
      <c r="FQ205" s="200"/>
      <c r="FR205" s="200"/>
      <c r="FS205" s="200"/>
      <c r="FT205" s="200"/>
      <c r="FU205" s="200"/>
      <c r="FV205" s="200"/>
      <c r="FW205" s="200"/>
      <c r="FX205" s="200"/>
      <c r="FY205" s="200"/>
      <c r="FZ205" s="200"/>
      <c r="GA205" s="200"/>
      <c r="GB205" s="200"/>
      <c r="GC205" s="200"/>
      <c r="GD205" s="200"/>
      <c r="GE205" s="200"/>
      <c r="GF205" s="200"/>
      <c r="GG205" s="200"/>
      <c r="GH205" s="200"/>
      <c r="GI205" s="200"/>
      <c r="GJ205" s="200"/>
      <c r="GK205" s="200"/>
      <c r="GL205" s="200"/>
      <c r="GM205" s="200"/>
      <c r="GN205" s="200"/>
      <c r="GO205" s="200"/>
      <c r="GP205" s="200"/>
      <c r="GQ205" s="200"/>
      <c r="GR205" s="200"/>
      <c r="GS205" s="200"/>
      <c r="GT205" s="200"/>
      <c r="GU205" s="200"/>
      <c r="GV205" s="200"/>
      <c r="GW205" s="200"/>
      <c r="GX205" s="200"/>
      <c r="GY205" s="200"/>
      <c r="GZ205" s="200"/>
      <c r="HA205" s="200"/>
      <c r="HB205" s="200"/>
      <c r="HC205" s="200"/>
      <c r="HD205" s="200"/>
      <c r="HE205" s="200"/>
      <c r="HF205" s="200"/>
      <c r="HG205" s="200"/>
      <c r="HH205" s="200"/>
      <c r="HI205" s="200"/>
      <c r="HJ205" s="200"/>
      <c r="HK205" s="200"/>
      <c r="HL205" s="200"/>
      <c r="HM205" s="200"/>
      <c r="HN205" s="200"/>
      <c r="HO205" s="200"/>
      <c r="HP205" s="200"/>
      <c r="HQ205" s="200"/>
      <c r="HR205" s="200"/>
      <c r="HS205" s="200"/>
      <c r="HT205" s="200"/>
      <c r="HU205" s="200"/>
      <c r="HV205" s="200"/>
      <c r="HW205" s="200"/>
      <c r="HX205" s="200"/>
      <c r="HY205" s="200"/>
      <c r="HZ205" s="200"/>
      <c r="IA205" s="200"/>
      <c r="IB205" s="200"/>
      <c r="IC205" s="200"/>
      <c r="ID205" s="200"/>
      <c r="IE205" s="200"/>
      <c r="IF205" s="200"/>
      <c r="IG205" s="200"/>
      <c r="IH205" s="200"/>
      <c r="II205" s="200"/>
      <c r="IJ205" s="200"/>
      <c r="IK205" s="200"/>
      <c r="IL205" s="200"/>
      <c r="IM205" s="200"/>
      <c r="IN205" s="200"/>
      <c r="IO205" s="200"/>
      <c r="IP205" s="200"/>
      <c r="IQ205" s="200"/>
      <c r="IR205" s="200"/>
      <c r="IS205" s="200"/>
      <c r="IT205" s="200"/>
      <c r="IU205" s="200"/>
      <c r="IV205" s="200"/>
      <c r="IW205" s="200"/>
      <c r="IX205" s="200"/>
      <c r="IY205" s="200"/>
      <c r="IZ205" s="200"/>
      <c r="JA205" s="200"/>
      <c r="JB205" s="200"/>
      <c r="JC205" s="200"/>
      <c r="JD205" s="200"/>
      <c r="JE205" s="200"/>
      <c r="JF205" s="200"/>
      <c r="JG205" s="200"/>
      <c r="JH205" s="200"/>
      <c r="JI205" s="200"/>
      <c r="JJ205" s="200"/>
      <c r="JK205" s="200"/>
      <c r="JL205" s="200"/>
      <c r="JM205" s="200"/>
      <c r="JN205" s="200"/>
      <c r="JO205" s="200"/>
      <c r="JP205" s="200"/>
      <c r="JQ205" s="200"/>
      <c r="JR205" s="200"/>
      <c r="JS205" s="200"/>
      <c r="JT205" s="200"/>
      <c r="JU205" s="200"/>
      <c r="JV205" s="200"/>
      <c r="JW205" s="200"/>
      <c r="JX205" s="200"/>
      <c r="JY205" s="200"/>
      <c r="JZ205" s="200"/>
      <c r="KA205" s="200"/>
      <c r="KB205" s="200"/>
      <c r="KC205" s="200"/>
      <c r="KD205" s="200"/>
      <c r="KE205" s="200"/>
      <c r="KF205" s="200"/>
      <c r="KG205" s="200"/>
      <c r="KH205" s="200"/>
      <c r="KI205" s="200"/>
      <c r="KJ205" s="200"/>
      <c r="KK205" s="200"/>
      <c r="KL205" s="200"/>
      <c r="KM205" s="200"/>
      <c r="KN205" s="200"/>
      <c r="KO205" s="200"/>
      <c r="KP205" s="200"/>
      <c r="KQ205" s="200"/>
      <c r="KR205" s="200"/>
      <c r="KS205" s="200"/>
      <c r="KT205" s="200"/>
      <c r="KU205" s="200"/>
      <c r="KV205" s="200"/>
      <c r="KW205" s="200"/>
      <c r="KX205" s="200"/>
      <c r="KY205" s="200"/>
      <c r="KZ205" s="200"/>
      <c r="LA205" s="200"/>
      <c r="LB205" s="200"/>
      <c r="LC205" s="200"/>
      <c r="LD205" s="200"/>
      <c r="LE205" s="200"/>
      <c r="LF205" s="200"/>
      <c r="LG205" s="200"/>
      <c r="LH205" s="200"/>
      <c r="LI205" s="200"/>
      <c r="LJ205" s="200"/>
      <c r="LK205" s="200"/>
      <c r="LL205" s="200"/>
      <c r="LM205" s="200"/>
      <c r="LN205" s="200"/>
      <c r="LO205" s="200"/>
      <c r="LP205" s="200"/>
      <c r="LQ205" s="200"/>
      <c r="LR205" s="200"/>
      <c r="LS205" s="200"/>
      <c r="LT205" s="200"/>
      <c r="LU205" s="200"/>
      <c r="LV205" s="200"/>
      <c r="LW205" s="200"/>
      <c r="LX205" s="200"/>
      <c r="LY205" s="200"/>
      <c r="LZ205" s="200"/>
      <c r="MA205" s="200"/>
      <c r="MB205" s="200"/>
      <c r="MC205" s="200"/>
      <c r="MD205" s="200"/>
      <c r="ME205" s="200"/>
      <c r="MF205" s="200"/>
      <c r="MG205" s="200"/>
      <c r="MH205" s="200"/>
      <c r="MI205" s="200"/>
      <c r="MJ205" s="200"/>
      <c r="MK205" s="200"/>
      <c r="ML205" s="200"/>
      <c r="MM205" s="200"/>
      <c r="MN205" s="200"/>
      <c r="MO205" s="200"/>
      <c r="MP205" s="200"/>
      <c r="MQ205" s="200"/>
      <c r="MR205" s="200"/>
      <c r="MS205" s="200"/>
      <c r="MT205" s="200"/>
      <c r="MU205" s="200"/>
      <c r="MV205" s="200"/>
      <c r="MW205" s="200"/>
      <c r="MX205" s="200"/>
      <c r="MY205" s="200"/>
      <c r="MZ205" s="200"/>
      <c r="NA205" s="200"/>
      <c r="NB205" s="200"/>
      <c r="NC205" s="200"/>
      <c r="ND205" s="200"/>
      <c r="NE205" s="200"/>
      <c r="NF205" s="200"/>
      <c r="NG205" s="200"/>
      <c r="NH205" s="200"/>
      <c r="NI205" s="200"/>
      <c r="NJ205" s="200"/>
      <c r="NK205" s="200"/>
      <c r="NL205" s="200"/>
      <c r="NM205" s="200"/>
      <c r="NN205" s="200"/>
      <c r="NO205" s="200"/>
      <c r="NP205" s="200"/>
      <c r="NQ205" s="200"/>
      <c r="NR205" s="200"/>
      <c r="NS205" s="200"/>
      <c r="NT205" s="200"/>
      <c r="NU205" s="200"/>
      <c r="NV205" s="200"/>
      <c r="NW205" s="200"/>
      <c r="NX205" s="200"/>
      <c r="NY205" s="200"/>
      <c r="NZ205" s="200"/>
      <c r="OA205" s="200"/>
      <c r="OB205" s="200"/>
      <c r="OC205" s="200"/>
      <c r="OD205" s="200"/>
      <c r="OE205" s="200"/>
      <c r="OF205" s="200"/>
      <c r="OG205" s="200"/>
      <c r="OH205" s="200"/>
      <c r="OI205" s="200"/>
      <c r="OJ205" s="200"/>
      <c r="OK205" s="200"/>
      <c r="OL205" s="200"/>
      <c r="OM205" s="200"/>
      <c r="ON205" s="200"/>
      <c r="OO205" s="200"/>
      <c r="OP205" s="200"/>
      <c r="OQ205" s="200"/>
      <c r="OR205" s="200"/>
      <c r="OS205" s="200"/>
      <c r="OT205" s="200"/>
      <c r="OU205" s="200"/>
      <c r="OV205" s="200"/>
      <c r="OW205" s="200"/>
      <c r="OX205" s="200"/>
      <c r="OY205" s="200"/>
      <c r="OZ205" s="200"/>
      <c r="PA205" s="200"/>
      <c r="PB205" s="200"/>
      <c r="PC205" s="200"/>
      <c r="PD205" s="200"/>
      <c r="PE205" s="200"/>
      <c r="PF205" s="200"/>
      <c r="PG205" s="202"/>
    </row>
    <row r="206" ht="15.75" customHeight="1">
      <c r="B206" s="203">
        <f t="shared" si="4"/>
        <v>188</v>
      </c>
      <c r="C206" s="204" t="str">
        <f t="shared" si="5"/>
        <v/>
      </c>
      <c r="D206" s="217"/>
      <c r="E206" s="206"/>
      <c r="F206" s="207"/>
      <c r="G206" s="218"/>
      <c r="H206" s="225"/>
      <c r="I206" s="210" t="str">
        <f>IF(ISBLANK(H206),"",
IF(EXACT($J$15,"x"),
WORKDAY(G206,H206-1,Feiertage!$B$6:$B$23),G206+H206-1))</f>
        <v/>
      </c>
      <c r="J206" s="220"/>
      <c r="K206" s="221"/>
      <c r="L206" s="222"/>
      <c r="M206" s="223"/>
      <c r="N206" s="223"/>
      <c r="O206" s="223"/>
      <c r="P206" s="197" t="str">
        <f>IF(ISBLANK(O206),"",
VLOOKUP(O206,Ressourcen!$C$8:$I$25,6,FALSE)-VLOOKUP(O206,Ressourcen!$C$8:$I$25,7,FALSE))</f>
        <v/>
      </c>
      <c r="Q206" s="224"/>
      <c r="R206" s="199"/>
      <c r="S206" s="200"/>
      <c r="T206" s="200"/>
      <c r="U206" s="200"/>
      <c r="V206" s="200"/>
      <c r="W206" s="200"/>
      <c r="X206" s="200"/>
      <c r="Y206" s="200"/>
      <c r="Z206" s="200"/>
      <c r="AA206" s="200"/>
      <c r="AB206" s="200"/>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200"/>
      <c r="BV206" s="200"/>
      <c r="BW206" s="200"/>
      <c r="BX206" s="200"/>
      <c r="BY206" s="200"/>
      <c r="BZ206" s="200"/>
      <c r="CA206" s="200"/>
      <c r="CB206" s="200"/>
      <c r="CC206" s="200"/>
      <c r="CD206" s="200"/>
      <c r="CE206" s="200"/>
      <c r="CF206" s="200"/>
      <c r="CG206" s="200"/>
      <c r="CH206" s="200"/>
      <c r="CI206" s="200"/>
      <c r="CJ206" s="200"/>
      <c r="CK206" s="200"/>
      <c r="CL206" s="200"/>
      <c r="CM206" s="200"/>
      <c r="CN206" s="200"/>
      <c r="CO206" s="200"/>
      <c r="CP206" s="200"/>
      <c r="CQ206" s="200"/>
      <c r="CR206" s="200"/>
      <c r="CS206" s="200"/>
      <c r="CT206" s="200"/>
      <c r="CU206" s="200"/>
      <c r="CV206" s="200"/>
      <c r="CW206" s="200"/>
      <c r="CX206" s="200"/>
      <c r="CY206" s="200"/>
      <c r="CZ206" s="200"/>
      <c r="DA206" s="200"/>
      <c r="DB206" s="200"/>
      <c r="DC206" s="200"/>
      <c r="DD206" s="200"/>
      <c r="DE206" s="200"/>
      <c r="DF206" s="200"/>
      <c r="DG206" s="200"/>
      <c r="DH206" s="200"/>
      <c r="DI206" s="200"/>
      <c r="DJ206" s="200"/>
      <c r="DK206" s="200"/>
      <c r="DL206" s="200"/>
      <c r="DM206" s="200"/>
      <c r="DN206" s="200"/>
      <c r="DO206" s="200"/>
      <c r="DP206" s="200"/>
      <c r="DQ206" s="200"/>
      <c r="DR206" s="200"/>
      <c r="DS206" s="200"/>
      <c r="DT206" s="200"/>
      <c r="DU206" s="200"/>
      <c r="DV206" s="200"/>
      <c r="DW206" s="200"/>
      <c r="DX206" s="200"/>
      <c r="DY206" s="200"/>
      <c r="DZ206" s="200"/>
      <c r="EA206" s="200"/>
      <c r="EB206" s="200"/>
      <c r="EC206" s="200"/>
      <c r="ED206" s="200"/>
      <c r="EE206" s="200"/>
      <c r="EF206" s="200"/>
      <c r="EG206" s="200"/>
      <c r="EH206" s="200"/>
      <c r="EI206" s="200"/>
      <c r="EJ206" s="200"/>
      <c r="EK206" s="200"/>
      <c r="EL206" s="200"/>
      <c r="EM206" s="200"/>
      <c r="EN206" s="200"/>
      <c r="EO206" s="200"/>
      <c r="EP206" s="200"/>
      <c r="EQ206" s="200"/>
      <c r="ER206" s="200"/>
      <c r="ES206" s="200"/>
      <c r="ET206" s="200"/>
      <c r="EU206" s="200"/>
      <c r="EV206" s="200"/>
      <c r="EW206" s="200"/>
      <c r="EX206" s="200"/>
      <c r="EY206" s="200"/>
      <c r="EZ206" s="200"/>
      <c r="FA206" s="200"/>
      <c r="FB206" s="200"/>
      <c r="FC206" s="200"/>
      <c r="FD206" s="200"/>
      <c r="FE206" s="200"/>
      <c r="FF206" s="200"/>
      <c r="FG206" s="200"/>
      <c r="FH206" s="200"/>
      <c r="FI206" s="200"/>
      <c r="FJ206" s="200"/>
      <c r="FK206" s="200"/>
      <c r="FL206" s="200"/>
      <c r="FM206" s="200"/>
      <c r="FN206" s="200"/>
      <c r="FO206" s="200"/>
      <c r="FP206" s="200"/>
      <c r="FQ206" s="200"/>
      <c r="FR206" s="200"/>
      <c r="FS206" s="200"/>
      <c r="FT206" s="200"/>
      <c r="FU206" s="200"/>
      <c r="FV206" s="200"/>
      <c r="FW206" s="200"/>
      <c r="FX206" s="200"/>
      <c r="FY206" s="200"/>
      <c r="FZ206" s="200"/>
      <c r="GA206" s="200"/>
      <c r="GB206" s="200"/>
      <c r="GC206" s="200"/>
      <c r="GD206" s="200"/>
      <c r="GE206" s="200"/>
      <c r="GF206" s="200"/>
      <c r="GG206" s="200"/>
      <c r="GH206" s="200"/>
      <c r="GI206" s="200"/>
      <c r="GJ206" s="200"/>
      <c r="GK206" s="200"/>
      <c r="GL206" s="200"/>
      <c r="GM206" s="200"/>
      <c r="GN206" s="200"/>
      <c r="GO206" s="200"/>
      <c r="GP206" s="200"/>
      <c r="GQ206" s="200"/>
      <c r="GR206" s="200"/>
      <c r="GS206" s="200"/>
      <c r="GT206" s="200"/>
      <c r="GU206" s="200"/>
      <c r="GV206" s="200"/>
      <c r="GW206" s="200"/>
      <c r="GX206" s="200"/>
      <c r="GY206" s="200"/>
      <c r="GZ206" s="200"/>
      <c r="HA206" s="200"/>
      <c r="HB206" s="200"/>
      <c r="HC206" s="200"/>
      <c r="HD206" s="200"/>
      <c r="HE206" s="200"/>
      <c r="HF206" s="200"/>
      <c r="HG206" s="200"/>
      <c r="HH206" s="200"/>
      <c r="HI206" s="200"/>
      <c r="HJ206" s="200"/>
      <c r="HK206" s="200"/>
      <c r="HL206" s="200"/>
      <c r="HM206" s="200"/>
      <c r="HN206" s="200"/>
      <c r="HO206" s="200"/>
      <c r="HP206" s="200"/>
      <c r="HQ206" s="200"/>
      <c r="HR206" s="200"/>
      <c r="HS206" s="200"/>
      <c r="HT206" s="200"/>
      <c r="HU206" s="200"/>
      <c r="HV206" s="200"/>
      <c r="HW206" s="200"/>
      <c r="HX206" s="200"/>
      <c r="HY206" s="200"/>
      <c r="HZ206" s="200"/>
      <c r="IA206" s="200"/>
      <c r="IB206" s="200"/>
      <c r="IC206" s="200"/>
      <c r="ID206" s="200"/>
      <c r="IE206" s="200"/>
      <c r="IF206" s="200"/>
      <c r="IG206" s="200"/>
      <c r="IH206" s="200"/>
      <c r="II206" s="200"/>
      <c r="IJ206" s="200"/>
      <c r="IK206" s="200"/>
      <c r="IL206" s="200"/>
      <c r="IM206" s="200"/>
      <c r="IN206" s="200"/>
      <c r="IO206" s="200"/>
      <c r="IP206" s="200"/>
      <c r="IQ206" s="200"/>
      <c r="IR206" s="200"/>
      <c r="IS206" s="200"/>
      <c r="IT206" s="200"/>
      <c r="IU206" s="200"/>
      <c r="IV206" s="200"/>
      <c r="IW206" s="200"/>
      <c r="IX206" s="200"/>
      <c r="IY206" s="200"/>
      <c r="IZ206" s="200"/>
      <c r="JA206" s="200"/>
      <c r="JB206" s="200"/>
      <c r="JC206" s="200"/>
      <c r="JD206" s="200"/>
      <c r="JE206" s="200"/>
      <c r="JF206" s="200"/>
      <c r="JG206" s="200"/>
      <c r="JH206" s="200"/>
      <c r="JI206" s="200"/>
      <c r="JJ206" s="200"/>
      <c r="JK206" s="200"/>
      <c r="JL206" s="200"/>
      <c r="JM206" s="200"/>
      <c r="JN206" s="200"/>
      <c r="JO206" s="200"/>
      <c r="JP206" s="200"/>
      <c r="JQ206" s="200"/>
      <c r="JR206" s="200"/>
      <c r="JS206" s="200"/>
      <c r="JT206" s="200"/>
      <c r="JU206" s="200"/>
      <c r="JV206" s="200"/>
      <c r="JW206" s="200"/>
      <c r="JX206" s="200"/>
      <c r="JY206" s="200"/>
      <c r="JZ206" s="200"/>
      <c r="KA206" s="200"/>
      <c r="KB206" s="200"/>
      <c r="KC206" s="200"/>
      <c r="KD206" s="200"/>
      <c r="KE206" s="200"/>
      <c r="KF206" s="200"/>
      <c r="KG206" s="200"/>
      <c r="KH206" s="200"/>
      <c r="KI206" s="200"/>
      <c r="KJ206" s="200"/>
      <c r="KK206" s="200"/>
      <c r="KL206" s="200"/>
      <c r="KM206" s="200"/>
      <c r="KN206" s="200"/>
      <c r="KO206" s="200"/>
      <c r="KP206" s="200"/>
      <c r="KQ206" s="200"/>
      <c r="KR206" s="200"/>
      <c r="KS206" s="200"/>
      <c r="KT206" s="200"/>
      <c r="KU206" s="200"/>
      <c r="KV206" s="200"/>
      <c r="KW206" s="200"/>
      <c r="KX206" s="200"/>
      <c r="KY206" s="200"/>
      <c r="KZ206" s="200"/>
      <c r="LA206" s="200"/>
      <c r="LB206" s="200"/>
      <c r="LC206" s="200"/>
      <c r="LD206" s="200"/>
      <c r="LE206" s="200"/>
      <c r="LF206" s="200"/>
      <c r="LG206" s="200"/>
      <c r="LH206" s="200"/>
      <c r="LI206" s="200"/>
      <c r="LJ206" s="200"/>
      <c r="LK206" s="200"/>
      <c r="LL206" s="200"/>
      <c r="LM206" s="200"/>
      <c r="LN206" s="200"/>
      <c r="LO206" s="200"/>
      <c r="LP206" s="200"/>
      <c r="LQ206" s="200"/>
      <c r="LR206" s="200"/>
      <c r="LS206" s="200"/>
      <c r="LT206" s="200"/>
      <c r="LU206" s="200"/>
      <c r="LV206" s="200"/>
      <c r="LW206" s="200"/>
      <c r="LX206" s="200"/>
      <c r="LY206" s="200"/>
      <c r="LZ206" s="200"/>
      <c r="MA206" s="200"/>
      <c r="MB206" s="200"/>
      <c r="MC206" s="200"/>
      <c r="MD206" s="200"/>
      <c r="ME206" s="200"/>
      <c r="MF206" s="200"/>
      <c r="MG206" s="200"/>
      <c r="MH206" s="200"/>
      <c r="MI206" s="200"/>
      <c r="MJ206" s="200"/>
      <c r="MK206" s="200"/>
      <c r="ML206" s="200"/>
      <c r="MM206" s="200"/>
      <c r="MN206" s="200"/>
      <c r="MO206" s="200"/>
      <c r="MP206" s="200"/>
      <c r="MQ206" s="200"/>
      <c r="MR206" s="200"/>
      <c r="MS206" s="200"/>
      <c r="MT206" s="200"/>
      <c r="MU206" s="200"/>
      <c r="MV206" s="200"/>
      <c r="MW206" s="200"/>
      <c r="MX206" s="200"/>
      <c r="MY206" s="200"/>
      <c r="MZ206" s="200"/>
      <c r="NA206" s="200"/>
      <c r="NB206" s="200"/>
      <c r="NC206" s="200"/>
      <c r="ND206" s="200"/>
      <c r="NE206" s="200"/>
      <c r="NF206" s="200"/>
      <c r="NG206" s="200"/>
      <c r="NH206" s="200"/>
      <c r="NI206" s="200"/>
      <c r="NJ206" s="200"/>
      <c r="NK206" s="200"/>
      <c r="NL206" s="200"/>
      <c r="NM206" s="200"/>
      <c r="NN206" s="200"/>
      <c r="NO206" s="200"/>
      <c r="NP206" s="200"/>
      <c r="NQ206" s="200"/>
      <c r="NR206" s="200"/>
      <c r="NS206" s="200"/>
      <c r="NT206" s="200"/>
      <c r="NU206" s="200"/>
      <c r="NV206" s="200"/>
      <c r="NW206" s="200"/>
      <c r="NX206" s="200"/>
      <c r="NY206" s="200"/>
      <c r="NZ206" s="200"/>
      <c r="OA206" s="200"/>
      <c r="OB206" s="200"/>
      <c r="OC206" s="200"/>
      <c r="OD206" s="200"/>
      <c r="OE206" s="200"/>
      <c r="OF206" s="200"/>
      <c r="OG206" s="200"/>
      <c r="OH206" s="200"/>
      <c r="OI206" s="200"/>
      <c r="OJ206" s="200"/>
      <c r="OK206" s="200"/>
      <c r="OL206" s="200"/>
      <c r="OM206" s="200"/>
      <c r="ON206" s="200"/>
      <c r="OO206" s="200"/>
      <c r="OP206" s="200"/>
      <c r="OQ206" s="200"/>
      <c r="OR206" s="200"/>
      <c r="OS206" s="200"/>
      <c r="OT206" s="200"/>
      <c r="OU206" s="200"/>
      <c r="OV206" s="200"/>
      <c r="OW206" s="200"/>
      <c r="OX206" s="200"/>
      <c r="OY206" s="200"/>
      <c r="OZ206" s="200"/>
      <c r="PA206" s="200"/>
      <c r="PB206" s="200"/>
      <c r="PC206" s="200"/>
      <c r="PD206" s="200"/>
      <c r="PE206" s="200"/>
      <c r="PF206" s="200"/>
      <c r="PG206" s="202"/>
    </row>
    <row r="207" ht="15.75" customHeight="1">
      <c r="B207" s="203">
        <f t="shared" si="4"/>
        <v>189</v>
      </c>
      <c r="C207" s="204" t="str">
        <f t="shared" si="5"/>
        <v/>
      </c>
      <c r="D207" s="217"/>
      <c r="E207" s="206"/>
      <c r="F207" s="217"/>
      <c r="G207" s="218"/>
      <c r="H207" s="225"/>
      <c r="I207" s="210" t="str">
        <f>IF(ISBLANK(H207),"",
IF(EXACT($J$15,"x"),
WORKDAY(G207,H207-1,Feiertage!$B$6:$B$23),G207+H207-1))</f>
        <v/>
      </c>
      <c r="J207" s="220"/>
      <c r="K207" s="221"/>
      <c r="L207" s="222"/>
      <c r="M207" s="223"/>
      <c r="N207" s="223"/>
      <c r="O207" s="223"/>
      <c r="P207" s="197" t="str">
        <f>IF(ISBLANK(O207),"",
VLOOKUP(O207,Ressourcen!$C$8:$I$25,6,FALSE)-VLOOKUP(O207,Ressourcen!$C$8:$I$25,7,FALSE))</f>
        <v/>
      </c>
      <c r="Q207" s="224"/>
      <c r="R207" s="199"/>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200"/>
      <c r="BP207" s="200"/>
      <c r="BQ207" s="200"/>
      <c r="BR207" s="200"/>
      <c r="BS207" s="200"/>
      <c r="BT207" s="200"/>
      <c r="BU207" s="200"/>
      <c r="BV207" s="200"/>
      <c r="BW207" s="200"/>
      <c r="BX207" s="200"/>
      <c r="BY207" s="200"/>
      <c r="BZ207" s="200"/>
      <c r="CA207" s="200"/>
      <c r="CB207" s="200"/>
      <c r="CC207" s="200"/>
      <c r="CD207" s="200"/>
      <c r="CE207" s="200"/>
      <c r="CF207" s="200"/>
      <c r="CG207" s="200"/>
      <c r="CH207" s="200"/>
      <c r="CI207" s="200"/>
      <c r="CJ207" s="200"/>
      <c r="CK207" s="200"/>
      <c r="CL207" s="200"/>
      <c r="CM207" s="200"/>
      <c r="CN207" s="200"/>
      <c r="CO207" s="200"/>
      <c r="CP207" s="200"/>
      <c r="CQ207" s="200"/>
      <c r="CR207" s="200"/>
      <c r="CS207" s="200"/>
      <c r="CT207" s="200"/>
      <c r="CU207" s="200"/>
      <c r="CV207" s="200"/>
      <c r="CW207" s="200"/>
      <c r="CX207" s="200"/>
      <c r="CY207" s="200"/>
      <c r="CZ207" s="200"/>
      <c r="DA207" s="200"/>
      <c r="DB207" s="200"/>
      <c r="DC207" s="200"/>
      <c r="DD207" s="200"/>
      <c r="DE207" s="200"/>
      <c r="DF207" s="200"/>
      <c r="DG207" s="200"/>
      <c r="DH207" s="200"/>
      <c r="DI207" s="200"/>
      <c r="DJ207" s="200"/>
      <c r="DK207" s="200"/>
      <c r="DL207" s="200"/>
      <c r="DM207" s="200"/>
      <c r="DN207" s="200"/>
      <c r="DO207" s="200"/>
      <c r="DP207" s="200"/>
      <c r="DQ207" s="200"/>
      <c r="DR207" s="200"/>
      <c r="DS207" s="200"/>
      <c r="DT207" s="200"/>
      <c r="DU207" s="200"/>
      <c r="DV207" s="200"/>
      <c r="DW207" s="200"/>
      <c r="DX207" s="200"/>
      <c r="DY207" s="200"/>
      <c r="DZ207" s="200"/>
      <c r="EA207" s="200"/>
      <c r="EB207" s="200"/>
      <c r="EC207" s="200"/>
      <c r="ED207" s="200"/>
      <c r="EE207" s="200"/>
      <c r="EF207" s="200"/>
      <c r="EG207" s="200"/>
      <c r="EH207" s="200"/>
      <c r="EI207" s="200"/>
      <c r="EJ207" s="200"/>
      <c r="EK207" s="200"/>
      <c r="EL207" s="200"/>
      <c r="EM207" s="200"/>
      <c r="EN207" s="200"/>
      <c r="EO207" s="200"/>
      <c r="EP207" s="200"/>
      <c r="EQ207" s="200"/>
      <c r="ER207" s="200"/>
      <c r="ES207" s="200"/>
      <c r="ET207" s="200"/>
      <c r="EU207" s="200"/>
      <c r="EV207" s="200"/>
      <c r="EW207" s="200"/>
      <c r="EX207" s="200"/>
      <c r="EY207" s="200"/>
      <c r="EZ207" s="200"/>
      <c r="FA207" s="200"/>
      <c r="FB207" s="200"/>
      <c r="FC207" s="200"/>
      <c r="FD207" s="200"/>
      <c r="FE207" s="200"/>
      <c r="FF207" s="200"/>
      <c r="FG207" s="200"/>
      <c r="FH207" s="200"/>
      <c r="FI207" s="200"/>
      <c r="FJ207" s="200"/>
      <c r="FK207" s="200"/>
      <c r="FL207" s="200"/>
      <c r="FM207" s="200"/>
      <c r="FN207" s="200"/>
      <c r="FO207" s="200"/>
      <c r="FP207" s="200"/>
      <c r="FQ207" s="200"/>
      <c r="FR207" s="200"/>
      <c r="FS207" s="200"/>
      <c r="FT207" s="200"/>
      <c r="FU207" s="200"/>
      <c r="FV207" s="200"/>
      <c r="FW207" s="200"/>
      <c r="FX207" s="200"/>
      <c r="FY207" s="200"/>
      <c r="FZ207" s="200"/>
      <c r="GA207" s="200"/>
      <c r="GB207" s="200"/>
      <c r="GC207" s="200"/>
      <c r="GD207" s="200"/>
      <c r="GE207" s="200"/>
      <c r="GF207" s="200"/>
      <c r="GG207" s="200"/>
      <c r="GH207" s="200"/>
      <c r="GI207" s="200"/>
      <c r="GJ207" s="200"/>
      <c r="GK207" s="200"/>
      <c r="GL207" s="200"/>
      <c r="GM207" s="200"/>
      <c r="GN207" s="200"/>
      <c r="GO207" s="200"/>
      <c r="GP207" s="200"/>
      <c r="GQ207" s="200"/>
      <c r="GR207" s="200"/>
      <c r="GS207" s="200"/>
      <c r="GT207" s="200"/>
      <c r="GU207" s="200"/>
      <c r="GV207" s="200"/>
      <c r="GW207" s="200"/>
      <c r="GX207" s="200"/>
      <c r="GY207" s="200"/>
      <c r="GZ207" s="200"/>
      <c r="HA207" s="200"/>
      <c r="HB207" s="200"/>
      <c r="HC207" s="200"/>
      <c r="HD207" s="200"/>
      <c r="HE207" s="200"/>
      <c r="HF207" s="200"/>
      <c r="HG207" s="200"/>
      <c r="HH207" s="200"/>
      <c r="HI207" s="200"/>
      <c r="HJ207" s="200"/>
      <c r="HK207" s="200"/>
      <c r="HL207" s="200"/>
      <c r="HM207" s="200"/>
      <c r="HN207" s="200"/>
      <c r="HO207" s="200"/>
      <c r="HP207" s="200"/>
      <c r="HQ207" s="200"/>
      <c r="HR207" s="200"/>
      <c r="HS207" s="200"/>
      <c r="HT207" s="200"/>
      <c r="HU207" s="200"/>
      <c r="HV207" s="200"/>
      <c r="HW207" s="200"/>
      <c r="HX207" s="200"/>
      <c r="HY207" s="200"/>
      <c r="HZ207" s="200"/>
      <c r="IA207" s="200"/>
      <c r="IB207" s="200"/>
      <c r="IC207" s="200"/>
      <c r="ID207" s="200"/>
      <c r="IE207" s="200"/>
      <c r="IF207" s="200"/>
      <c r="IG207" s="200"/>
      <c r="IH207" s="200"/>
      <c r="II207" s="200"/>
      <c r="IJ207" s="200"/>
      <c r="IK207" s="200"/>
      <c r="IL207" s="200"/>
      <c r="IM207" s="200"/>
      <c r="IN207" s="200"/>
      <c r="IO207" s="200"/>
      <c r="IP207" s="200"/>
      <c r="IQ207" s="200"/>
      <c r="IR207" s="200"/>
      <c r="IS207" s="200"/>
      <c r="IT207" s="200"/>
      <c r="IU207" s="200"/>
      <c r="IV207" s="200"/>
      <c r="IW207" s="200"/>
      <c r="IX207" s="200"/>
      <c r="IY207" s="200"/>
      <c r="IZ207" s="200"/>
      <c r="JA207" s="200"/>
      <c r="JB207" s="200"/>
      <c r="JC207" s="200"/>
      <c r="JD207" s="200"/>
      <c r="JE207" s="200"/>
      <c r="JF207" s="200"/>
      <c r="JG207" s="200"/>
      <c r="JH207" s="200"/>
      <c r="JI207" s="200"/>
      <c r="JJ207" s="200"/>
      <c r="JK207" s="200"/>
      <c r="JL207" s="200"/>
      <c r="JM207" s="200"/>
      <c r="JN207" s="200"/>
      <c r="JO207" s="200"/>
      <c r="JP207" s="200"/>
      <c r="JQ207" s="200"/>
      <c r="JR207" s="200"/>
      <c r="JS207" s="200"/>
      <c r="JT207" s="200"/>
      <c r="JU207" s="200"/>
      <c r="JV207" s="200"/>
      <c r="JW207" s="200"/>
      <c r="JX207" s="200"/>
      <c r="JY207" s="200"/>
      <c r="JZ207" s="200"/>
      <c r="KA207" s="200"/>
      <c r="KB207" s="200"/>
      <c r="KC207" s="200"/>
      <c r="KD207" s="200"/>
      <c r="KE207" s="200"/>
      <c r="KF207" s="200"/>
      <c r="KG207" s="200"/>
      <c r="KH207" s="200"/>
      <c r="KI207" s="200"/>
      <c r="KJ207" s="200"/>
      <c r="KK207" s="200"/>
      <c r="KL207" s="200"/>
      <c r="KM207" s="200"/>
      <c r="KN207" s="200"/>
      <c r="KO207" s="200"/>
      <c r="KP207" s="200"/>
      <c r="KQ207" s="200"/>
      <c r="KR207" s="200"/>
      <c r="KS207" s="200"/>
      <c r="KT207" s="200"/>
      <c r="KU207" s="200"/>
      <c r="KV207" s="200"/>
      <c r="KW207" s="200"/>
      <c r="KX207" s="200"/>
      <c r="KY207" s="200"/>
      <c r="KZ207" s="200"/>
      <c r="LA207" s="200"/>
      <c r="LB207" s="200"/>
      <c r="LC207" s="200"/>
      <c r="LD207" s="200"/>
      <c r="LE207" s="200"/>
      <c r="LF207" s="200"/>
      <c r="LG207" s="200"/>
      <c r="LH207" s="200"/>
      <c r="LI207" s="200"/>
      <c r="LJ207" s="200"/>
      <c r="LK207" s="200"/>
      <c r="LL207" s="200"/>
      <c r="LM207" s="200"/>
      <c r="LN207" s="200"/>
      <c r="LO207" s="200"/>
      <c r="LP207" s="200"/>
      <c r="LQ207" s="200"/>
      <c r="LR207" s="200"/>
      <c r="LS207" s="200"/>
      <c r="LT207" s="200"/>
      <c r="LU207" s="200"/>
      <c r="LV207" s="200"/>
      <c r="LW207" s="200"/>
      <c r="LX207" s="200"/>
      <c r="LY207" s="200"/>
      <c r="LZ207" s="200"/>
      <c r="MA207" s="200"/>
      <c r="MB207" s="200"/>
      <c r="MC207" s="200"/>
      <c r="MD207" s="200"/>
      <c r="ME207" s="200"/>
      <c r="MF207" s="200"/>
      <c r="MG207" s="200"/>
      <c r="MH207" s="200"/>
      <c r="MI207" s="200"/>
      <c r="MJ207" s="200"/>
      <c r="MK207" s="200"/>
      <c r="ML207" s="200"/>
      <c r="MM207" s="200"/>
      <c r="MN207" s="200"/>
      <c r="MO207" s="200"/>
      <c r="MP207" s="200"/>
      <c r="MQ207" s="200"/>
      <c r="MR207" s="200"/>
      <c r="MS207" s="200"/>
      <c r="MT207" s="200"/>
      <c r="MU207" s="200"/>
      <c r="MV207" s="200"/>
      <c r="MW207" s="200"/>
      <c r="MX207" s="200"/>
      <c r="MY207" s="200"/>
      <c r="MZ207" s="200"/>
      <c r="NA207" s="200"/>
      <c r="NB207" s="200"/>
      <c r="NC207" s="200"/>
      <c r="ND207" s="200"/>
      <c r="NE207" s="200"/>
      <c r="NF207" s="200"/>
      <c r="NG207" s="200"/>
      <c r="NH207" s="200"/>
      <c r="NI207" s="200"/>
      <c r="NJ207" s="200"/>
      <c r="NK207" s="200"/>
      <c r="NL207" s="200"/>
      <c r="NM207" s="200"/>
      <c r="NN207" s="200"/>
      <c r="NO207" s="200"/>
      <c r="NP207" s="200"/>
      <c r="NQ207" s="200"/>
      <c r="NR207" s="200"/>
      <c r="NS207" s="200"/>
      <c r="NT207" s="200"/>
      <c r="NU207" s="200"/>
      <c r="NV207" s="200"/>
      <c r="NW207" s="200"/>
      <c r="NX207" s="200"/>
      <c r="NY207" s="200"/>
      <c r="NZ207" s="200"/>
      <c r="OA207" s="200"/>
      <c r="OB207" s="200"/>
      <c r="OC207" s="200"/>
      <c r="OD207" s="200"/>
      <c r="OE207" s="200"/>
      <c r="OF207" s="200"/>
      <c r="OG207" s="200"/>
      <c r="OH207" s="200"/>
      <c r="OI207" s="200"/>
      <c r="OJ207" s="200"/>
      <c r="OK207" s="200"/>
      <c r="OL207" s="200"/>
      <c r="OM207" s="200"/>
      <c r="ON207" s="200"/>
      <c r="OO207" s="200"/>
      <c r="OP207" s="200"/>
      <c r="OQ207" s="200"/>
      <c r="OR207" s="200"/>
      <c r="OS207" s="200"/>
      <c r="OT207" s="200"/>
      <c r="OU207" s="200"/>
      <c r="OV207" s="200"/>
      <c r="OW207" s="200"/>
      <c r="OX207" s="200"/>
      <c r="OY207" s="200"/>
      <c r="OZ207" s="200"/>
      <c r="PA207" s="200"/>
      <c r="PB207" s="200"/>
      <c r="PC207" s="200"/>
      <c r="PD207" s="200"/>
      <c r="PE207" s="200"/>
      <c r="PF207" s="200"/>
      <c r="PG207" s="202"/>
    </row>
    <row r="208" ht="15.75" customHeight="1">
      <c r="B208" s="203">
        <f t="shared" si="4"/>
        <v>190</v>
      </c>
      <c r="C208" s="204" t="str">
        <f t="shared" si="5"/>
        <v/>
      </c>
      <c r="D208" s="217"/>
      <c r="E208" s="206"/>
      <c r="F208" s="207"/>
      <c r="G208" s="218"/>
      <c r="H208" s="225"/>
      <c r="I208" s="210" t="str">
        <f>IF(ISBLANK(H208),"",
IF(EXACT($J$15,"x"),
WORKDAY(G208,H208-1,Feiertage!$B$6:$B$23),G208+H208-1))</f>
        <v/>
      </c>
      <c r="J208" s="220"/>
      <c r="K208" s="221"/>
      <c r="L208" s="222"/>
      <c r="M208" s="223"/>
      <c r="N208" s="223"/>
      <c r="O208" s="223"/>
      <c r="P208" s="197" t="str">
        <f>IF(ISBLANK(O208),"",
VLOOKUP(O208,Ressourcen!$C$8:$I$25,6,FALSE)-VLOOKUP(O208,Ressourcen!$C$8:$I$25,7,FALSE))</f>
        <v/>
      </c>
      <c r="Q208" s="224"/>
      <c r="R208" s="199"/>
      <c r="S208" s="200"/>
      <c r="T208" s="200"/>
      <c r="U208" s="200"/>
      <c r="V208" s="200"/>
      <c r="W208" s="200"/>
      <c r="X208" s="200"/>
      <c r="Y208" s="200"/>
      <c r="Z208" s="200"/>
      <c r="AA208" s="200"/>
      <c r="AB208" s="200"/>
      <c r="AC208" s="200"/>
      <c r="AD208" s="200"/>
      <c r="AE208" s="200"/>
      <c r="AF208" s="200"/>
      <c r="AG208" s="200"/>
      <c r="AH208" s="200"/>
      <c r="AI208" s="200"/>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200"/>
      <c r="BM208" s="200"/>
      <c r="BN208" s="200"/>
      <c r="BO208" s="200"/>
      <c r="BP208" s="200"/>
      <c r="BQ208" s="200"/>
      <c r="BR208" s="200"/>
      <c r="BS208" s="200"/>
      <c r="BT208" s="200"/>
      <c r="BU208" s="200"/>
      <c r="BV208" s="200"/>
      <c r="BW208" s="200"/>
      <c r="BX208" s="200"/>
      <c r="BY208" s="200"/>
      <c r="BZ208" s="200"/>
      <c r="CA208" s="200"/>
      <c r="CB208" s="200"/>
      <c r="CC208" s="200"/>
      <c r="CD208" s="200"/>
      <c r="CE208" s="200"/>
      <c r="CF208" s="200"/>
      <c r="CG208" s="200"/>
      <c r="CH208" s="200"/>
      <c r="CI208" s="200"/>
      <c r="CJ208" s="200"/>
      <c r="CK208" s="200"/>
      <c r="CL208" s="200"/>
      <c r="CM208" s="200"/>
      <c r="CN208" s="200"/>
      <c r="CO208" s="200"/>
      <c r="CP208" s="200"/>
      <c r="CQ208" s="200"/>
      <c r="CR208" s="200"/>
      <c r="CS208" s="200"/>
      <c r="CT208" s="200"/>
      <c r="CU208" s="200"/>
      <c r="CV208" s="200"/>
      <c r="CW208" s="200"/>
      <c r="CX208" s="200"/>
      <c r="CY208" s="200"/>
      <c r="CZ208" s="200"/>
      <c r="DA208" s="200"/>
      <c r="DB208" s="200"/>
      <c r="DC208" s="200"/>
      <c r="DD208" s="200"/>
      <c r="DE208" s="200"/>
      <c r="DF208" s="200"/>
      <c r="DG208" s="200"/>
      <c r="DH208" s="200"/>
      <c r="DI208" s="200"/>
      <c r="DJ208" s="200"/>
      <c r="DK208" s="200"/>
      <c r="DL208" s="200"/>
      <c r="DM208" s="200"/>
      <c r="DN208" s="200"/>
      <c r="DO208" s="200"/>
      <c r="DP208" s="200"/>
      <c r="DQ208" s="200"/>
      <c r="DR208" s="200"/>
      <c r="DS208" s="200"/>
      <c r="DT208" s="200"/>
      <c r="DU208" s="200"/>
      <c r="DV208" s="200"/>
      <c r="DW208" s="200"/>
      <c r="DX208" s="200"/>
      <c r="DY208" s="200"/>
      <c r="DZ208" s="200"/>
      <c r="EA208" s="200"/>
      <c r="EB208" s="200"/>
      <c r="EC208" s="200"/>
      <c r="ED208" s="200"/>
      <c r="EE208" s="200"/>
      <c r="EF208" s="200"/>
      <c r="EG208" s="200"/>
      <c r="EH208" s="200"/>
      <c r="EI208" s="200"/>
      <c r="EJ208" s="200"/>
      <c r="EK208" s="200"/>
      <c r="EL208" s="200"/>
      <c r="EM208" s="200"/>
      <c r="EN208" s="200"/>
      <c r="EO208" s="200"/>
      <c r="EP208" s="200"/>
      <c r="EQ208" s="200"/>
      <c r="ER208" s="200"/>
      <c r="ES208" s="200"/>
      <c r="ET208" s="200"/>
      <c r="EU208" s="200"/>
      <c r="EV208" s="200"/>
      <c r="EW208" s="200"/>
      <c r="EX208" s="200"/>
      <c r="EY208" s="200"/>
      <c r="EZ208" s="200"/>
      <c r="FA208" s="200"/>
      <c r="FB208" s="200"/>
      <c r="FC208" s="200"/>
      <c r="FD208" s="200"/>
      <c r="FE208" s="200"/>
      <c r="FF208" s="200"/>
      <c r="FG208" s="200"/>
      <c r="FH208" s="200"/>
      <c r="FI208" s="200"/>
      <c r="FJ208" s="200"/>
      <c r="FK208" s="200"/>
      <c r="FL208" s="200"/>
      <c r="FM208" s="200"/>
      <c r="FN208" s="200"/>
      <c r="FO208" s="200"/>
      <c r="FP208" s="200"/>
      <c r="FQ208" s="200"/>
      <c r="FR208" s="200"/>
      <c r="FS208" s="200"/>
      <c r="FT208" s="200"/>
      <c r="FU208" s="200"/>
      <c r="FV208" s="200"/>
      <c r="FW208" s="200"/>
      <c r="FX208" s="200"/>
      <c r="FY208" s="200"/>
      <c r="FZ208" s="200"/>
      <c r="GA208" s="200"/>
      <c r="GB208" s="200"/>
      <c r="GC208" s="200"/>
      <c r="GD208" s="200"/>
      <c r="GE208" s="200"/>
      <c r="GF208" s="200"/>
      <c r="GG208" s="200"/>
      <c r="GH208" s="200"/>
      <c r="GI208" s="200"/>
      <c r="GJ208" s="200"/>
      <c r="GK208" s="200"/>
      <c r="GL208" s="200"/>
      <c r="GM208" s="200"/>
      <c r="GN208" s="200"/>
      <c r="GO208" s="200"/>
      <c r="GP208" s="200"/>
      <c r="GQ208" s="200"/>
      <c r="GR208" s="200"/>
      <c r="GS208" s="200"/>
      <c r="GT208" s="200"/>
      <c r="GU208" s="200"/>
      <c r="GV208" s="200"/>
      <c r="GW208" s="200"/>
      <c r="GX208" s="200"/>
      <c r="GY208" s="200"/>
      <c r="GZ208" s="200"/>
      <c r="HA208" s="200"/>
      <c r="HB208" s="200"/>
      <c r="HC208" s="200"/>
      <c r="HD208" s="200"/>
      <c r="HE208" s="200"/>
      <c r="HF208" s="200"/>
      <c r="HG208" s="200"/>
      <c r="HH208" s="200"/>
      <c r="HI208" s="200"/>
      <c r="HJ208" s="200"/>
      <c r="HK208" s="200"/>
      <c r="HL208" s="200"/>
      <c r="HM208" s="200"/>
      <c r="HN208" s="200"/>
      <c r="HO208" s="200"/>
      <c r="HP208" s="200"/>
      <c r="HQ208" s="200"/>
      <c r="HR208" s="200"/>
      <c r="HS208" s="200"/>
      <c r="HT208" s="200"/>
      <c r="HU208" s="200"/>
      <c r="HV208" s="200"/>
      <c r="HW208" s="200"/>
      <c r="HX208" s="200"/>
      <c r="HY208" s="200"/>
      <c r="HZ208" s="200"/>
      <c r="IA208" s="200"/>
      <c r="IB208" s="200"/>
      <c r="IC208" s="200"/>
      <c r="ID208" s="200"/>
      <c r="IE208" s="200"/>
      <c r="IF208" s="200"/>
      <c r="IG208" s="200"/>
      <c r="IH208" s="200"/>
      <c r="II208" s="200"/>
      <c r="IJ208" s="200"/>
      <c r="IK208" s="200"/>
      <c r="IL208" s="200"/>
      <c r="IM208" s="200"/>
      <c r="IN208" s="200"/>
      <c r="IO208" s="200"/>
      <c r="IP208" s="200"/>
      <c r="IQ208" s="200"/>
      <c r="IR208" s="200"/>
      <c r="IS208" s="200"/>
      <c r="IT208" s="200"/>
      <c r="IU208" s="200"/>
      <c r="IV208" s="200"/>
      <c r="IW208" s="200"/>
      <c r="IX208" s="200"/>
      <c r="IY208" s="200"/>
      <c r="IZ208" s="200"/>
      <c r="JA208" s="200"/>
      <c r="JB208" s="200"/>
      <c r="JC208" s="200"/>
      <c r="JD208" s="200"/>
      <c r="JE208" s="200"/>
      <c r="JF208" s="200"/>
      <c r="JG208" s="200"/>
      <c r="JH208" s="200"/>
      <c r="JI208" s="200"/>
      <c r="JJ208" s="200"/>
      <c r="JK208" s="200"/>
      <c r="JL208" s="200"/>
      <c r="JM208" s="200"/>
      <c r="JN208" s="200"/>
      <c r="JO208" s="200"/>
      <c r="JP208" s="200"/>
      <c r="JQ208" s="200"/>
      <c r="JR208" s="200"/>
      <c r="JS208" s="200"/>
      <c r="JT208" s="200"/>
      <c r="JU208" s="200"/>
      <c r="JV208" s="200"/>
      <c r="JW208" s="200"/>
      <c r="JX208" s="200"/>
      <c r="JY208" s="200"/>
      <c r="JZ208" s="200"/>
      <c r="KA208" s="200"/>
      <c r="KB208" s="200"/>
      <c r="KC208" s="200"/>
      <c r="KD208" s="200"/>
      <c r="KE208" s="200"/>
      <c r="KF208" s="200"/>
      <c r="KG208" s="200"/>
      <c r="KH208" s="200"/>
      <c r="KI208" s="200"/>
      <c r="KJ208" s="200"/>
      <c r="KK208" s="200"/>
      <c r="KL208" s="200"/>
      <c r="KM208" s="200"/>
      <c r="KN208" s="200"/>
      <c r="KO208" s="200"/>
      <c r="KP208" s="200"/>
      <c r="KQ208" s="200"/>
      <c r="KR208" s="200"/>
      <c r="KS208" s="200"/>
      <c r="KT208" s="200"/>
      <c r="KU208" s="200"/>
      <c r="KV208" s="200"/>
      <c r="KW208" s="200"/>
      <c r="KX208" s="200"/>
      <c r="KY208" s="200"/>
      <c r="KZ208" s="200"/>
      <c r="LA208" s="200"/>
      <c r="LB208" s="200"/>
      <c r="LC208" s="200"/>
      <c r="LD208" s="200"/>
      <c r="LE208" s="200"/>
      <c r="LF208" s="200"/>
      <c r="LG208" s="200"/>
      <c r="LH208" s="200"/>
      <c r="LI208" s="200"/>
      <c r="LJ208" s="200"/>
      <c r="LK208" s="200"/>
      <c r="LL208" s="200"/>
      <c r="LM208" s="200"/>
      <c r="LN208" s="200"/>
      <c r="LO208" s="200"/>
      <c r="LP208" s="200"/>
      <c r="LQ208" s="200"/>
      <c r="LR208" s="200"/>
      <c r="LS208" s="200"/>
      <c r="LT208" s="200"/>
      <c r="LU208" s="200"/>
      <c r="LV208" s="200"/>
      <c r="LW208" s="200"/>
      <c r="LX208" s="200"/>
      <c r="LY208" s="200"/>
      <c r="LZ208" s="200"/>
      <c r="MA208" s="200"/>
      <c r="MB208" s="200"/>
      <c r="MC208" s="200"/>
      <c r="MD208" s="200"/>
      <c r="ME208" s="200"/>
      <c r="MF208" s="200"/>
      <c r="MG208" s="200"/>
      <c r="MH208" s="200"/>
      <c r="MI208" s="200"/>
      <c r="MJ208" s="200"/>
      <c r="MK208" s="200"/>
      <c r="ML208" s="200"/>
      <c r="MM208" s="200"/>
      <c r="MN208" s="200"/>
      <c r="MO208" s="200"/>
      <c r="MP208" s="200"/>
      <c r="MQ208" s="200"/>
      <c r="MR208" s="200"/>
      <c r="MS208" s="200"/>
      <c r="MT208" s="200"/>
      <c r="MU208" s="200"/>
      <c r="MV208" s="200"/>
      <c r="MW208" s="200"/>
      <c r="MX208" s="200"/>
      <c r="MY208" s="200"/>
      <c r="MZ208" s="200"/>
      <c r="NA208" s="200"/>
      <c r="NB208" s="200"/>
      <c r="NC208" s="200"/>
      <c r="ND208" s="200"/>
      <c r="NE208" s="200"/>
      <c r="NF208" s="200"/>
      <c r="NG208" s="200"/>
      <c r="NH208" s="200"/>
      <c r="NI208" s="200"/>
      <c r="NJ208" s="200"/>
      <c r="NK208" s="200"/>
      <c r="NL208" s="200"/>
      <c r="NM208" s="200"/>
      <c r="NN208" s="200"/>
      <c r="NO208" s="200"/>
      <c r="NP208" s="200"/>
      <c r="NQ208" s="200"/>
      <c r="NR208" s="200"/>
      <c r="NS208" s="200"/>
      <c r="NT208" s="200"/>
      <c r="NU208" s="200"/>
      <c r="NV208" s="200"/>
      <c r="NW208" s="200"/>
      <c r="NX208" s="200"/>
      <c r="NY208" s="200"/>
      <c r="NZ208" s="200"/>
      <c r="OA208" s="200"/>
      <c r="OB208" s="200"/>
      <c r="OC208" s="200"/>
      <c r="OD208" s="200"/>
      <c r="OE208" s="200"/>
      <c r="OF208" s="200"/>
      <c r="OG208" s="200"/>
      <c r="OH208" s="200"/>
      <c r="OI208" s="200"/>
      <c r="OJ208" s="200"/>
      <c r="OK208" s="200"/>
      <c r="OL208" s="200"/>
      <c r="OM208" s="200"/>
      <c r="ON208" s="200"/>
      <c r="OO208" s="200"/>
      <c r="OP208" s="200"/>
      <c r="OQ208" s="200"/>
      <c r="OR208" s="200"/>
      <c r="OS208" s="200"/>
      <c r="OT208" s="200"/>
      <c r="OU208" s="200"/>
      <c r="OV208" s="200"/>
      <c r="OW208" s="200"/>
      <c r="OX208" s="200"/>
      <c r="OY208" s="200"/>
      <c r="OZ208" s="200"/>
      <c r="PA208" s="200"/>
      <c r="PB208" s="200"/>
      <c r="PC208" s="200"/>
      <c r="PD208" s="200"/>
      <c r="PE208" s="200"/>
      <c r="PF208" s="200"/>
      <c r="PG208" s="202"/>
    </row>
    <row r="209" ht="15.75" customHeight="1">
      <c r="B209" s="203">
        <f t="shared" si="4"/>
        <v>191</v>
      </c>
      <c r="C209" s="204" t="str">
        <f t="shared" si="5"/>
        <v/>
      </c>
      <c r="D209" s="217"/>
      <c r="E209" s="206"/>
      <c r="F209" s="217"/>
      <c r="G209" s="218"/>
      <c r="H209" s="225"/>
      <c r="I209" s="210" t="str">
        <f>IF(ISBLANK(H209),"",
IF(EXACT($J$15,"x"),
WORKDAY(G209,H209-1,Feiertage!$B$6:$B$23),G209+H209-1))</f>
        <v/>
      </c>
      <c r="J209" s="220"/>
      <c r="K209" s="221"/>
      <c r="L209" s="222"/>
      <c r="M209" s="223"/>
      <c r="N209" s="223"/>
      <c r="O209" s="223"/>
      <c r="P209" s="197" t="str">
        <f>IF(ISBLANK(O209),"",
VLOOKUP(O209,Ressourcen!$C$8:$I$25,6,FALSE)-VLOOKUP(O209,Ressourcen!$C$8:$I$25,7,FALSE))</f>
        <v/>
      </c>
      <c r="Q209" s="224"/>
      <c r="R209" s="199"/>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HC209" s="200"/>
      <c r="HD209" s="200"/>
      <c r="HE209" s="200"/>
      <c r="HF209" s="200"/>
      <c r="HG209" s="200"/>
      <c r="HH209" s="200"/>
      <c r="HI209" s="200"/>
      <c r="HJ209" s="200"/>
      <c r="HK209" s="200"/>
      <c r="HL209" s="200"/>
      <c r="HM209" s="200"/>
      <c r="HN209" s="200"/>
      <c r="HO209" s="200"/>
      <c r="HP209" s="200"/>
      <c r="HQ209" s="200"/>
      <c r="HR209" s="200"/>
      <c r="HS209" s="200"/>
      <c r="HT209" s="200"/>
      <c r="HU209" s="200"/>
      <c r="HV209" s="200"/>
      <c r="HW209" s="200"/>
      <c r="HX209" s="200"/>
      <c r="HY209" s="200"/>
      <c r="HZ209" s="200"/>
      <c r="IA209" s="200"/>
      <c r="IB209" s="200"/>
      <c r="IC209" s="200"/>
      <c r="ID209" s="200"/>
      <c r="IE209" s="200"/>
      <c r="IF209" s="200"/>
      <c r="IG209" s="200"/>
      <c r="IH209" s="200"/>
      <c r="II209" s="200"/>
      <c r="IJ209" s="200"/>
      <c r="IK209" s="200"/>
      <c r="IL209" s="200"/>
      <c r="IM209" s="200"/>
      <c r="IN209" s="200"/>
      <c r="IO209" s="200"/>
      <c r="IP209" s="200"/>
      <c r="IQ209" s="200"/>
      <c r="IR209" s="200"/>
      <c r="IS209" s="200"/>
      <c r="IT209" s="200"/>
      <c r="IU209" s="200"/>
      <c r="IV209" s="200"/>
      <c r="IW209" s="200"/>
      <c r="IX209" s="200"/>
      <c r="IY209" s="200"/>
      <c r="IZ209" s="200"/>
      <c r="JA209" s="200"/>
      <c r="JB209" s="200"/>
      <c r="JC209" s="200"/>
      <c r="JD209" s="200"/>
      <c r="JE209" s="200"/>
      <c r="JF209" s="200"/>
      <c r="JG209" s="200"/>
      <c r="JH209" s="200"/>
      <c r="JI209" s="200"/>
      <c r="JJ209" s="200"/>
      <c r="JK209" s="200"/>
      <c r="JL209" s="200"/>
      <c r="JM209" s="200"/>
      <c r="JN209" s="200"/>
      <c r="JO209" s="200"/>
      <c r="JP209" s="200"/>
      <c r="JQ209" s="200"/>
      <c r="JR209" s="200"/>
      <c r="JS209" s="200"/>
      <c r="JT209" s="200"/>
      <c r="JU209" s="200"/>
      <c r="JV209" s="200"/>
      <c r="JW209" s="200"/>
      <c r="JX209" s="200"/>
      <c r="JY209" s="200"/>
      <c r="JZ209" s="200"/>
      <c r="KA209" s="200"/>
      <c r="KB209" s="200"/>
      <c r="KC209" s="200"/>
      <c r="KD209" s="200"/>
      <c r="KE209" s="200"/>
      <c r="KF209" s="200"/>
      <c r="KG209" s="200"/>
      <c r="KH209" s="200"/>
      <c r="KI209" s="200"/>
      <c r="KJ209" s="200"/>
      <c r="KK209" s="200"/>
      <c r="KL209" s="200"/>
      <c r="KM209" s="200"/>
      <c r="KN209" s="200"/>
      <c r="KO209" s="200"/>
      <c r="KP209" s="200"/>
      <c r="KQ209" s="200"/>
      <c r="KR209" s="200"/>
      <c r="KS209" s="200"/>
      <c r="KT209" s="200"/>
      <c r="KU209" s="200"/>
      <c r="KV209" s="200"/>
      <c r="KW209" s="200"/>
      <c r="KX209" s="200"/>
      <c r="KY209" s="200"/>
      <c r="KZ209" s="200"/>
      <c r="LA209" s="200"/>
      <c r="LB209" s="200"/>
      <c r="LC209" s="200"/>
      <c r="LD209" s="200"/>
      <c r="LE209" s="200"/>
      <c r="LF209" s="200"/>
      <c r="LG209" s="200"/>
      <c r="LH209" s="200"/>
      <c r="LI209" s="200"/>
      <c r="LJ209" s="200"/>
      <c r="LK209" s="200"/>
      <c r="LL209" s="200"/>
      <c r="LM209" s="200"/>
      <c r="LN209" s="200"/>
      <c r="LO209" s="200"/>
      <c r="LP209" s="200"/>
      <c r="LQ209" s="200"/>
      <c r="LR209" s="200"/>
      <c r="LS209" s="200"/>
      <c r="LT209" s="200"/>
      <c r="LU209" s="200"/>
      <c r="LV209" s="200"/>
      <c r="LW209" s="200"/>
      <c r="LX209" s="200"/>
      <c r="LY209" s="200"/>
      <c r="LZ209" s="200"/>
      <c r="MA209" s="200"/>
      <c r="MB209" s="200"/>
      <c r="MC209" s="200"/>
      <c r="MD209" s="200"/>
      <c r="ME209" s="200"/>
      <c r="MF209" s="200"/>
      <c r="MG209" s="200"/>
      <c r="MH209" s="200"/>
      <c r="MI209" s="200"/>
      <c r="MJ209" s="200"/>
      <c r="MK209" s="200"/>
      <c r="ML209" s="200"/>
      <c r="MM209" s="200"/>
      <c r="MN209" s="200"/>
      <c r="MO209" s="200"/>
      <c r="MP209" s="200"/>
      <c r="MQ209" s="200"/>
      <c r="MR209" s="200"/>
      <c r="MS209" s="200"/>
      <c r="MT209" s="200"/>
      <c r="MU209" s="200"/>
      <c r="MV209" s="200"/>
      <c r="MW209" s="200"/>
      <c r="MX209" s="200"/>
      <c r="MY209" s="200"/>
      <c r="MZ209" s="200"/>
      <c r="NA209" s="200"/>
      <c r="NB209" s="200"/>
      <c r="NC209" s="200"/>
      <c r="ND209" s="200"/>
      <c r="NE209" s="200"/>
      <c r="NF209" s="200"/>
      <c r="NG209" s="200"/>
      <c r="NH209" s="200"/>
      <c r="NI209" s="200"/>
      <c r="NJ209" s="200"/>
      <c r="NK209" s="200"/>
      <c r="NL209" s="200"/>
      <c r="NM209" s="200"/>
      <c r="NN209" s="200"/>
      <c r="NO209" s="200"/>
      <c r="NP209" s="200"/>
      <c r="NQ209" s="200"/>
      <c r="NR209" s="200"/>
      <c r="NS209" s="200"/>
      <c r="NT209" s="200"/>
      <c r="NU209" s="200"/>
      <c r="NV209" s="200"/>
      <c r="NW209" s="200"/>
      <c r="NX209" s="200"/>
      <c r="NY209" s="200"/>
      <c r="NZ209" s="200"/>
      <c r="OA209" s="200"/>
      <c r="OB209" s="200"/>
      <c r="OC209" s="200"/>
      <c r="OD209" s="200"/>
      <c r="OE209" s="200"/>
      <c r="OF209" s="200"/>
      <c r="OG209" s="200"/>
      <c r="OH209" s="200"/>
      <c r="OI209" s="200"/>
      <c r="OJ209" s="200"/>
      <c r="OK209" s="200"/>
      <c r="OL209" s="200"/>
      <c r="OM209" s="200"/>
      <c r="ON209" s="200"/>
      <c r="OO209" s="200"/>
      <c r="OP209" s="200"/>
      <c r="OQ209" s="200"/>
      <c r="OR209" s="200"/>
      <c r="OS209" s="200"/>
      <c r="OT209" s="200"/>
      <c r="OU209" s="200"/>
      <c r="OV209" s="200"/>
      <c r="OW209" s="200"/>
      <c r="OX209" s="200"/>
      <c r="OY209" s="200"/>
      <c r="OZ209" s="200"/>
      <c r="PA209" s="200"/>
      <c r="PB209" s="200"/>
      <c r="PC209" s="200"/>
      <c r="PD209" s="200"/>
      <c r="PE209" s="200"/>
      <c r="PF209" s="200"/>
      <c r="PG209" s="202"/>
    </row>
    <row r="210" ht="15.75" customHeight="1">
      <c r="B210" s="203">
        <f t="shared" si="4"/>
        <v>192</v>
      </c>
      <c r="C210" s="204" t="str">
        <f t="shared" si="5"/>
        <v/>
      </c>
      <c r="D210" s="217"/>
      <c r="E210" s="206"/>
      <c r="F210" s="207"/>
      <c r="G210" s="218"/>
      <c r="H210" s="225"/>
      <c r="I210" s="210" t="str">
        <f>IF(ISBLANK(H210),"",
IF(EXACT($J$15,"x"),
WORKDAY(G210,H210-1,Feiertage!$B$6:$B$23),G210+H210-1))</f>
        <v/>
      </c>
      <c r="J210" s="220"/>
      <c r="K210" s="221"/>
      <c r="L210" s="222"/>
      <c r="M210" s="223"/>
      <c r="N210" s="223"/>
      <c r="O210" s="223"/>
      <c r="P210" s="197" t="str">
        <f>IF(ISBLANK(O210),"",
VLOOKUP(O210,Ressourcen!$C$8:$I$25,6,FALSE)-VLOOKUP(O210,Ressourcen!$C$8:$I$25,7,FALSE))</f>
        <v/>
      </c>
      <c r="Q210" s="224"/>
      <c r="R210" s="199"/>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HC210" s="200"/>
      <c r="HD210" s="200"/>
      <c r="HE210" s="200"/>
      <c r="HF210" s="200"/>
      <c r="HG210" s="200"/>
      <c r="HH210" s="200"/>
      <c r="HI210" s="200"/>
      <c r="HJ210" s="200"/>
      <c r="HK210" s="200"/>
      <c r="HL210" s="200"/>
      <c r="HM210" s="200"/>
      <c r="HN210" s="200"/>
      <c r="HO210" s="200"/>
      <c r="HP210" s="200"/>
      <c r="HQ210" s="200"/>
      <c r="HR210" s="200"/>
      <c r="HS210" s="200"/>
      <c r="HT210" s="200"/>
      <c r="HU210" s="200"/>
      <c r="HV210" s="200"/>
      <c r="HW210" s="200"/>
      <c r="HX210" s="200"/>
      <c r="HY210" s="200"/>
      <c r="HZ210" s="200"/>
      <c r="IA210" s="200"/>
      <c r="IB210" s="200"/>
      <c r="IC210" s="200"/>
      <c r="ID210" s="200"/>
      <c r="IE210" s="200"/>
      <c r="IF210" s="200"/>
      <c r="IG210" s="200"/>
      <c r="IH210" s="200"/>
      <c r="II210" s="200"/>
      <c r="IJ210" s="200"/>
      <c r="IK210" s="200"/>
      <c r="IL210" s="200"/>
      <c r="IM210" s="200"/>
      <c r="IN210" s="200"/>
      <c r="IO210" s="200"/>
      <c r="IP210" s="200"/>
      <c r="IQ210" s="200"/>
      <c r="IR210" s="200"/>
      <c r="IS210" s="200"/>
      <c r="IT210" s="200"/>
      <c r="IU210" s="200"/>
      <c r="IV210" s="200"/>
      <c r="IW210" s="200"/>
      <c r="IX210" s="200"/>
      <c r="IY210" s="200"/>
      <c r="IZ210" s="200"/>
      <c r="JA210" s="200"/>
      <c r="JB210" s="200"/>
      <c r="JC210" s="200"/>
      <c r="JD210" s="200"/>
      <c r="JE210" s="200"/>
      <c r="JF210" s="200"/>
      <c r="JG210" s="200"/>
      <c r="JH210" s="200"/>
      <c r="JI210" s="200"/>
      <c r="JJ210" s="200"/>
      <c r="JK210" s="200"/>
      <c r="JL210" s="200"/>
      <c r="JM210" s="200"/>
      <c r="JN210" s="200"/>
      <c r="JO210" s="200"/>
      <c r="JP210" s="200"/>
      <c r="JQ210" s="200"/>
      <c r="JR210" s="200"/>
      <c r="JS210" s="200"/>
      <c r="JT210" s="200"/>
      <c r="JU210" s="200"/>
      <c r="JV210" s="200"/>
      <c r="JW210" s="200"/>
      <c r="JX210" s="200"/>
      <c r="JY210" s="200"/>
      <c r="JZ210" s="200"/>
      <c r="KA210" s="200"/>
      <c r="KB210" s="200"/>
      <c r="KC210" s="200"/>
      <c r="KD210" s="200"/>
      <c r="KE210" s="200"/>
      <c r="KF210" s="200"/>
      <c r="KG210" s="200"/>
      <c r="KH210" s="200"/>
      <c r="KI210" s="200"/>
      <c r="KJ210" s="200"/>
      <c r="KK210" s="200"/>
      <c r="KL210" s="200"/>
      <c r="KM210" s="200"/>
      <c r="KN210" s="200"/>
      <c r="KO210" s="200"/>
      <c r="KP210" s="200"/>
      <c r="KQ210" s="200"/>
      <c r="KR210" s="200"/>
      <c r="KS210" s="200"/>
      <c r="KT210" s="200"/>
      <c r="KU210" s="200"/>
      <c r="KV210" s="200"/>
      <c r="KW210" s="200"/>
      <c r="KX210" s="200"/>
      <c r="KY210" s="200"/>
      <c r="KZ210" s="200"/>
      <c r="LA210" s="200"/>
      <c r="LB210" s="200"/>
      <c r="LC210" s="200"/>
      <c r="LD210" s="200"/>
      <c r="LE210" s="200"/>
      <c r="LF210" s="200"/>
      <c r="LG210" s="200"/>
      <c r="LH210" s="200"/>
      <c r="LI210" s="200"/>
      <c r="LJ210" s="200"/>
      <c r="LK210" s="200"/>
      <c r="LL210" s="200"/>
      <c r="LM210" s="200"/>
      <c r="LN210" s="200"/>
      <c r="LO210" s="200"/>
      <c r="LP210" s="200"/>
      <c r="LQ210" s="200"/>
      <c r="LR210" s="200"/>
      <c r="LS210" s="200"/>
      <c r="LT210" s="200"/>
      <c r="LU210" s="200"/>
      <c r="LV210" s="200"/>
      <c r="LW210" s="200"/>
      <c r="LX210" s="200"/>
      <c r="LY210" s="200"/>
      <c r="LZ210" s="200"/>
      <c r="MA210" s="200"/>
      <c r="MB210" s="200"/>
      <c r="MC210" s="200"/>
      <c r="MD210" s="200"/>
      <c r="ME210" s="200"/>
      <c r="MF210" s="200"/>
      <c r="MG210" s="200"/>
      <c r="MH210" s="200"/>
      <c r="MI210" s="200"/>
      <c r="MJ210" s="200"/>
      <c r="MK210" s="200"/>
      <c r="ML210" s="200"/>
      <c r="MM210" s="200"/>
      <c r="MN210" s="200"/>
      <c r="MO210" s="200"/>
      <c r="MP210" s="200"/>
      <c r="MQ210" s="200"/>
      <c r="MR210" s="200"/>
      <c r="MS210" s="200"/>
      <c r="MT210" s="200"/>
      <c r="MU210" s="200"/>
      <c r="MV210" s="200"/>
      <c r="MW210" s="200"/>
      <c r="MX210" s="200"/>
      <c r="MY210" s="200"/>
      <c r="MZ210" s="200"/>
      <c r="NA210" s="200"/>
      <c r="NB210" s="200"/>
      <c r="NC210" s="200"/>
      <c r="ND210" s="200"/>
      <c r="NE210" s="200"/>
      <c r="NF210" s="200"/>
      <c r="NG210" s="200"/>
      <c r="NH210" s="200"/>
      <c r="NI210" s="200"/>
      <c r="NJ210" s="200"/>
      <c r="NK210" s="200"/>
      <c r="NL210" s="200"/>
      <c r="NM210" s="200"/>
      <c r="NN210" s="200"/>
      <c r="NO210" s="200"/>
      <c r="NP210" s="200"/>
      <c r="NQ210" s="200"/>
      <c r="NR210" s="200"/>
      <c r="NS210" s="200"/>
      <c r="NT210" s="200"/>
      <c r="NU210" s="200"/>
      <c r="NV210" s="200"/>
      <c r="NW210" s="200"/>
      <c r="NX210" s="200"/>
      <c r="NY210" s="200"/>
      <c r="NZ210" s="200"/>
      <c r="OA210" s="200"/>
      <c r="OB210" s="200"/>
      <c r="OC210" s="200"/>
      <c r="OD210" s="200"/>
      <c r="OE210" s="200"/>
      <c r="OF210" s="200"/>
      <c r="OG210" s="200"/>
      <c r="OH210" s="200"/>
      <c r="OI210" s="200"/>
      <c r="OJ210" s="200"/>
      <c r="OK210" s="200"/>
      <c r="OL210" s="200"/>
      <c r="OM210" s="200"/>
      <c r="ON210" s="200"/>
      <c r="OO210" s="200"/>
      <c r="OP210" s="200"/>
      <c r="OQ210" s="200"/>
      <c r="OR210" s="200"/>
      <c r="OS210" s="200"/>
      <c r="OT210" s="200"/>
      <c r="OU210" s="200"/>
      <c r="OV210" s="200"/>
      <c r="OW210" s="200"/>
      <c r="OX210" s="200"/>
      <c r="OY210" s="200"/>
      <c r="OZ210" s="200"/>
      <c r="PA210" s="200"/>
      <c r="PB210" s="200"/>
      <c r="PC210" s="200"/>
      <c r="PD210" s="200"/>
      <c r="PE210" s="200"/>
      <c r="PF210" s="200"/>
      <c r="PG210" s="202"/>
    </row>
    <row r="211" ht="15.75" customHeight="1">
      <c r="B211" s="203">
        <f t="shared" si="4"/>
        <v>193</v>
      </c>
      <c r="C211" s="204" t="str">
        <f t="shared" si="5"/>
        <v/>
      </c>
      <c r="D211" s="217"/>
      <c r="E211" s="206"/>
      <c r="F211" s="217"/>
      <c r="G211" s="218"/>
      <c r="H211" s="225"/>
      <c r="I211" s="210" t="str">
        <f>IF(ISBLANK(H211),"",
IF(EXACT($J$15,"x"),
WORKDAY(G211,H211-1,Feiertage!$B$6:$B$23),G211+H211-1))</f>
        <v/>
      </c>
      <c r="J211" s="220"/>
      <c r="K211" s="221"/>
      <c r="L211" s="222"/>
      <c r="M211" s="223"/>
      <c r="N211" s="223"/>
      <c r="O211" s="223"/>
      <c r="P211" s="197" t="str">
        <f>IF(ISBLANK(O211),"",
VLOOKUP(O211,Ressourcen!$C$8:$I$25,6,FALSE)-VLOOKUP(O211,Ressourcen!$C$8:$I$25,7,FALSE))</f>
        <v/>
      </c>
      <c r="Q211" s="224"/>
      <c r="R211" s="199"/>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HC211" s="200"/>
      <c r="HD211" s="200"/>
      <c r="HE211" s="200"/>
      <c r="HF211" s="200"/>
      <c r="HG211" s="200"/>
      <c r="HH211" s="200"/>
      <c r="HI211" s="200"/>
      <c r="HJ211" s="200"/>
      <c r="HK211" s="200"/>
      <c r="HL211" s="200"/>
      <c r="HM211" s="200"/>
      <c r="HN211" s="200"/>
      <c r="HO211" s="200"/>
      <c r="HP211" s="200"/>
      <c r="HQ211" s="200"/>
      <c r="HR211" s="200"/>
      <c r="HS211" s="200"/>
      <c r="HT211" s="200"/>
      <c r="HU211" s="200"/>
      <c r="HV211" s="200"/>
      <c r="HW211" s="200"/>
      <c r="HX211" s="200"/>
      <c r="HY211" s="200"/>
      <c r="HZ211" s="200"/>
      <c r="IA211" s="200"/>
      <c r="IB211" s="200"/>
      <c r="IC211" s="200"/>
      <c r="ID211" s="200"/>
      <c r="IE211" s="200"/>
      <c r="IF211" s="200"/>
      <c r="IG211" s="200"/>
      <c r="IH211" s="200"/>
      <c r="II211" s="200"/>
      <c r="IJ211" s="200"/>
      <c r="IK211" s="200"/>
      <c r="IL211" s="200"/>
      <c r="IM211" s="200"/>
      <c r="IN211" s="200"/>
      <c r="IO211" s="200"/>
      <c r="IP211" s="200"/>
      <c r="IQ211" s="200"/>
      <c r="IR211" s="200"/>
      <c r="IS211" s="200"/>
      <c r="IT211" s="200"/>
      <c r="IU211" s="200"/>
      <c r="IV211" s="200"/>
      <c r="IW211" s="200"/>
      <c r="IX211" s="200"/>
      <c r="IY211" s="200"/>
      <c r="IZ211" s="200"/>
      <c r="JA211" s="200"/>
      <c r="JB211" s="200"/>
      <c r="JC211" s="200"/>
      <c r="JD211" s="200"/>
      <c r="JE211" s="200"/>
      <c r="JF211" s="200"/>
      <c r="JG211" s="200"/>
      <c r="JH211" s="200"/>
      <c r="JI211" s="200"/>
      <c r="JJ211" s="200"/>
      <c r="JK211" s="200"/>
      <c r="JL211" s="200"/>
      <c r="JM211" s="200"/>
      <c r="JN211" s="200"/>
      <c r="JO211" s="200"/>
      <c r="JP211" s="200"/>
      <c r="JQ211" s="200"/>
      <c r="JR211" s="200"/>
      <c r="JS211" s="200"/>
      <c r="JT211" s="200"/>
      <c r="JU211" s="200"/>
      <c r="JV211" s="200"/>
      <c r="JW211" s="200"/>
      <c r="JX211" s="200"/>
      <c r="JY211" s="200"/>
      <c r="JZ211" s="200"/>
      <c r="KA211" s="200"/>
      <c r="KB211" s="200"/>
      <c r="KC211" s="200"/>
      <c r="KD211" s="200"/>
      <c r="KE211" s="200"/>
      <c r="KF211" s="200"/>
      <c r="KG211" s="200"/>
      <c r="KH211" s="200"/>
      <c r="KI211" s="200"/>
      <c r="KJ211" s="200"/>
      <c r="KK211" s="200"/>
      <c r="KL211" s="200"/>
      <c r="KM211" s="200"/>
      <c r="KN211" s="200"/>
      <c r="KO211" s="200"/>
      <c r="KP211" s="200"/>
      <c r="KQ211" s="200"/>
      <c r="KR211" s="200"/>
      <c r="KS211" s="200"/>
      <c r="KT211" s="200"/>
      <c r="KU211" s="200"/>
      <c r="KV211" s="200"/>
      <c r="KW211" s="200"/>
      <c r="KX211" s="200"/>
      <c r="KY211" s="200"/>
      <c r="KZ211" s="200"/>
      <c r="LA211" s="200"/>
      <c r="LB211" s="200"/>
      <c r="LC211" s="200"/>
      <c r="LD211" s="200"/>
      <c r="LE211" s="200"/>
      <c r="LF211" s="200"/>
      <c r="LG211" s="200"/>
      <c r="LH211" s="200"/>
      <c r="LI211" s="200"/>
      <c r="LJ211" s="200"/>
      <c r="LK211" s="200"/>
      <c r="LL211" s="200"/>
      <c r="LM211" s="200"/>
      <c r="LN211" s="200"/>
      <c r="LO211" s="200"/>
      <c r="LP211" s="200"/>
      <c r="LQ211" s="200"/>
      <c r="LR211" s="200"/>
      <c r="LS211" s="200"/>
      <c r="LT211" s="200"/>
      <c r="LU211" s="200"/>
      <c r="LV211" s="200"/>
      <c r="LW211" s="200"/>
      <c r="LX211" s="200"/>
      <c r="LY211" s="200"/>
      <c r="LZ211" s="200"/>
      <c r="MA211" s="200"/>
      <c r="MB211" s="200"/>
      <c r="MC211" s="200"/>
      <c r="MD211" s="200"/>
      <c r="ME211" s="200"/>
      <c r="MF211" s="200"/>
      <c r="MG211" s="200"/>
      <c r="MH211" s="200"/>
      <c r="MI211" s="200"/>
      <c r="MJ211" s="200"/>
      <c r="MK211" s="200"/>
      <c r="ML211" s="200"/>
      <c r="MM211" s="200"/>
      <c r="MN211" s="200"/>
      <c r="MO211" s="200"/>
      <c r="MP211" s="200"/>
      <c r="MQ211" s="200"/>
      <c r="MR211" s="200"/>
      <c r="MS211" s="200"/>
      <c r="MT211" s="200"/>
      <c r="MU211" s="200"/>
      <c r="MV211" s="200"/>
      <c r="MW211" s="200"/>
      <c r="MX211" s="200"/>
      <c r="MY211" s="200"/>
      <c r="MZ211" s="200"/>
      <c r="NA211" s="200"/>
      <c r="NB211" s="200"/>
      <c r="NC211" s="200"/>
      <c r="ND211" s="200"/>
      <c r="NE211" s="200"/>
      <c r="NF211" s="200"/>
      <c r="NG211" s="200"/>
      <c r="NH211" s="200"/>
      <c r="NI211" s="200"/>
      <c r="NJ211" s="200"/>
      <c r="NK211" s="200"/>
      <c r="NL211" s="200"/>
      <c r="NM211" s="200"/>
      <c r="NN211" s="200"/>
      <c r="NO211" s="200"/>
      <c r="NP211" s="200"/>
      <c r="NQ211" s="200"/>
      <c r="NR211" s="200"/>
      <c r="NS211" s="200"/>
      <c r="NT211" s="200"/>
      <c r="NU211" s="200"/>
      <c r="NV211" s="200"/>
      <c r="NW211" s="200"/>
      <c r="NX211" s="200"/>
      <c r="NY211" s="200"/>
      <c r="NZ211" s="200"/>
      <c r="OA211" s="200"/>
      <c r="OB211" s="200"/>
      <c r="OC211" s="200"/>
      <c r="OD211" s="200"/>
      <c r="OE211" s="200"/>
      <c r="OF211" s="200"/>
      <c r="OG211" s="200"/>
      <c r="OH211" s="200"/>
      <c r="OI211" s="200"/>
      <c r="OJ211" s="200"/>
      <c r="OK211" s="200"/>
      <c r="OL211" s="200"/>
      <c r="OM211" s="200"/>
      <c r="ON211" s="200"/>
      <c r="OO211" s="200"/>
      <c r="OP211" s="200"/>
      <c r="OQ211" s="200"/>
      <c r="OR211" s="200"/>
      <c r="OS211" s="200"/>
      <c r="OT211" s="200"/>
      <c r="OU211" s="200"/>
      <c r="OV211" s="200"/>
      <c r="OW211" s="200"/>
      <c r="OX211" s="200"/>
      <c r="OY211" s="200"/>
      <c r="OZ211" s="200"/>
      <c r="PA211" s="200"/>
      <c r="PB211" s="200"/>
      <c r="PC211" s="200"/>
      <c r="PD211" s="200"/>
      <c r="PE211" s="200"/>
      <c r="PF211" s="200"/>
      <c r="PG211" s="202"/>
    </row>
    <row r="212" ht="15.75" customHeight="1">
      <c r="B212" s="203">
        <f t="shared" si="4"/>
        <v>194</v>
      </c>
      <c r="C212" s="204" t="str">
        <f t="shared" si="5"/>
        <v/>
      </c>
      <c r="D212" s="217"/>
      <c r="E212" s="206"/>
      <c r="F212" s="207"/>
      <c r="G212" s="218"/>
      <c r="H212" s="225"/>
      <c r="I212" s="210" t="str">
        <f>IF(ISBLANK(H212),"",
IF(EXACT($J$15,"x"),
WORKDAY(G212,H212-1,Feiertage!$B$6:$B$23),G212+H212-1))</f>
        <v/>
      </c>
      <c r="J212" s="220"/>
      <c r="K212" s="221"/>
      <c r="L212" s="222"/>
      <c r="M212" s="223"/>
      <c r="N212" s="223"/>
      <c r="O212" s="223"/>
      <c r="P212" s="197" t="str">
        <f>IF(ISBLANK(O212),"",
VLOOKUP(O212,Ressourcen!$C$8:$I$25,6,FALSE)-VLOOKUP(O212,Ressourcen!$C$8:$I$25,7,FALSE))</f>
        <v/>
      </c>
      <c r="Q212" s="224"/>
      <c r="R212" s="199"/>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HC212" s="200"/>
      <c r="HD212" s="200"/>
      <c r="HE212" s="200"/>
      <c r="HF212" s="200"/>
      <c r="HG212" s="200"/>
      <c r="HH212" s="200"/>
      <c r="HI212" s="200"/>
      <c r="HJ212" s="200"/>
      <c r="HK212" s="200"/>
      <c r="HL212" s="200"/>
      <c r="HM212" s="200"/>
      <c r="HN212" s="200"/>
      <c r="HO212" s="200"/>
      <c r="HP212" s="200"/>
      <c r="HQ212" s="200"/>
      <c r="HR212" s="200"/>
      <c r="HS212" s="200"/>
      <c r="HT212" s="200"/>
      <c r="HU212" s="200"/>
      <c r="HV212" s="200"/>
      <c r="HW212" s="200"/>
      <c r="HX212" s="200"/>
      <c r="HY212" s="200"/>
      <c r="HZ212" s="200"/>
      <c r="IA212" s="200"/>
      <c r="IB212" s="200"/>
      <c r="IC212" s="200"/>
      <c r="ID212" s="200"/>
      <c r="IE212" s="200"/>
      <c r="IF212" s="200"/>
      <c r="IG212" s="200"/>
      <c r="IH212" s="200"/>
      <c r="II212" s="200"/>
      <c r="IJ212" s="200"/>
      <c r="IK212" s="200"/>
      <c r="IL212" s="200"/>
      <c r="IM212" s="200"/>
      <c r="IN212" s="200"/>
      <c r="IO212" s="200"/>
      <c r="IP212" s="200"/>
      <c r="IQ212" s="200"/>
      <c r="IR212" s="200"/>
      <c r="IS212" s="200"/>
      <c r="IT212" s="200"/>
      <c r="IU212" s="200"/>
      <c r="IV212" s="200"/>
      <c r="IW212" s="200"/>
      <c r="IX212" s="200"/>
      <c r="IY212" s="200"/>
      <c r="IZ212" s="200"/>
      <c r="JA212" s="200"/>
      <c r="JB212" s="200"/>
      <c r="JC212" s="200"/>
      <c r="JD212" s="200"/>
      <c r="JE212" s="200"/>
      <c r="JF212" s="200"/>
      <c r="JG212" s="200"/>
      <c r="JH212" s="200"/>
      <c r="JI212" s="200"/>
      <c r="JJ212" s="200"/>
      <c r="JK212" s="200"/>
      <c r="JL212" s="200"/>
      <c r="JM212" s="200"/>
      <c r="JN212" s="200"/>
      <c r="JO212" s="200"/>
      <c r="JP212" s="200"/>
      <c r="JQ212" s="200"/>
      <c r="JR212" s="200"/>
      <c r="JS212" s="200"/>
      <c r="JT212" s="200"/>
      <c r="JU212" s="200"/>
      <c r="JV212" s="200"/>
      <c r="JW212" s="200"/>
      <c r="JX212" s="200"/>
      <c r="JY212" s="200"/>
      <c r="JZ212" s="200"/>
      <c r="KA212" s="200"/>
      <c r="KB212" s="200"/>
      <c r="KC212" s="200"/>
      <c r="KD212" s="200"/>
      <c r="KE212" s="200"/>
      <c r="KF212" s="200"/>
      <c r="KG212" s="200"/>
      <c r="KH212" s="200"/>
      <c r="KI212" s="200"/>
      <c r="KJ212" s="200"/>
      <c r="KK212" s="200"/>
      <c r="KL212" s="200"/>
      <c r="KM212" s="200"/>
      <c r="KN212" s="200"/>
      <c r="KO212" s="200"/>
      <c r="KP212" s="200"/>
      <c r="KQ212" s="200"/>
      <c r="KR212" s="200"/>
      <c r="KS212" s="200"/>
      <c r="KT212" s="200"/>
      <c r="KU212" s="200"/>
      <c r="KV212" s="200"/>
      <c r="KW212" s="200"/>
      <c r="KX212" s="200"/>
      <c r="KY212" s="200"/>
      <c r="KZ212" s="200"/>
      <c r="LA212" s="200"/>
      <c r="LB212" s="200"/>
      <c r="LC212" s="200"/>
      <c r="LD212" s="200"/>
      <c r="LE212" s="200"/>
      <c r="LF212" s="200"/>
      <c r="LG212" s="200"/>
      <c r="LH212" s="200"/>
      <c r="LI212" s="200"/>
      <c r="LJ212" s="200"/>
      <c r="LK212" s="200"/>
      <c r="LL212" s="200"/>
      <c r="LM212" s="200"/>
      <c r="LN212" s="200"/>
      <c r="LO212" s="200"/>
      <c r="LP212" s="200"/>
      <c r="LQ212" s="200"/>
      <c r="LR212" s="200"/>
      <c r="LS212" s="200"/>
      <c r="LT212" s="200"/>
      <c r="LU212" s="200"/>
      <c r="LV212" s="200"/>
      <c r="LW212" s="200"/>
      <c r="LX212" s="200"/>
      <c r="LY212" s="200"/>
      <c r="LZ212" s="200"/>
      <c r="MA212" s="200"/>
      <c r="MB212" s="200"/>
      <c r="MC212" s="200"/>
      <c r="MD212" s="200"/>
      <c r="ME212" s="200"/>
      <c r="MF212" s="200"/>
      <c r="MG212" s="200"/>
      <c r="MH212" s="200"/>
      <c r="MI212" s="200"/>
      <c r="MJ212" s="200"/>
      <c r="MK212" s="200"/>
      <c r="ML212" s="200"/>
      <c r="MM212" s="200"/>
      <c r="MN212" s="200"/>
      <c r="MO212" s="200"/>
      <c r="MP212" s="200"/>
      <c r="MQ212" s="200"/>
      <c r="MR212" s="200"/>
      <c r="MS212" s="200"/>
      <c r="MT212" s="200"/>
      <c r="MU212" s="200"/>
      <c r="MV212" s="200"/>
      <c r="MW212" s="200"/>
      <c r="MX212" s="200"/>
      <c r="MY212" s="200"/>
      <c r="MZ212" s="200"/>
      <c r="NA212" s="200"/>
      <c r="NB212" s="200"/>
      <c r="NC212" s="200"/>
      <c r="ND212" s="200"/>
      <c r="NE212" s="200"/>
      <c r="NF212" s="200"/>
      <c r="NG212" s="200"/>
      <c r="NH212" s="200"/>
      <c r="NI212" s="200"/>
      <c r="NJ212" s="200"/>
      <c r="NK212" s="200"/>
      <c r="NL212" s="200"/>
      <c r="NM212" s="200"/>
      <c r="NN212" s="200"/>
      <c r="NO212" s="200"/>
      <c r="NP212" s="200"/>
      <c r="NQ212" s="200"/>
      <c r="NR212" s="200"/>
      <c r="NS212" s="200"/>
      <c r="NT212" s="200"/>
      <c r="NU212" s="200"/>
      <c r="NV212" s="200"/>
      <c r="NW212" s="200"/>
      <c r="NX212" s="200"/>
      <c r="NY212" s="200"/>
      <c r="NZ212" s="200"/>
      <c r="OA212" s="200"/>
      <c r="OB212" s="200"/>
      <c r="OC212" s="200"/>
      <c r="OD212" s="200"/>
      <c r="OE212" s="200"/>
      <c r="OF212" s="200"/>
      <c r="OG212" s="200"/>
      <c r="OH212" s="200"/>
      <c r="OI212" s="200"/>
      <c r="OJ212" s="200"/>
      <c r="OK212" s="200"/>
      <c r="OL212" s="200"/>
      <c r="OM212" s="200"/>
      <c r="ON212" s="200"/>
      <c r="OO212" s="200"/>
      <c r="OP212" s="200"/>
      <c r="OQ212" s="200"/>
      <c r="OR212" s="200"/>
      <c r="OS212" s="200"/>
      <c r="OT212" s="200"/>
      <c r="OU212" s="200"/>
      <c r="OV212" s="200"/>
      <c r="OW212" s="200"/>
      <c r="OX212" s="200"/>
      <c r="OY212" s="200"/>
      <c r="OZ212" s="200"/>
      <c r="PA212" s="200"/>
      <c r="PB212" s="200"/>
      <c r="PC212" s="200"/>
      <c r="PD212" s="200"/>
      <c r="PE212" s="200"/>
      <c r="PF212" s="200"/>
      <c r="PG212" s="202"/>
    </row>
    <row r="213" ht="15.75" customHeight="1">
      <c r="B213" s="203">
        <f t="shared" si="4"/>
        <v>195</v>
      </c>
      <c r="C213" s="204" t="str">
        <f t="shared" si="5"/>
        <v/>
      </c>
      <c r="D213" s="217"/>
      <c r="E213" s="206"/>
      <c r="F213" s="217"/>
      <c r="G213" s="218"/>
      <c r="H213" s="225"/>
      <c r="I213" s="210" t="str">
        <f>IF(ISBLANK(H213),"",
IF(EXACT($J$15,"x"),
WORKDAY(G213,H213-1,Feiertage!$B$6:$B$23),G213+H213-1))</f>
        <v/>
      </c>
      <c r="J213" s="220"/>
      <c r="K213" s="221"/>
      <c r="L213" s="222"/>
      <c r="M213" s="223"/>
      <c r="N213" s="223"/>
      <c r="O213" s="223"/>
      <c r="P213" s="197" t="str">
        <f>IF(ISBLANK(O213),"",
VLOOKUP(O213,Ressourcen!$C$8:$I$25,6,FALSE)-VLOOKUP(O213,Ressourcen!$C$8:$I$25,7,FALSE))</f>
        <v/>
      </c>
      <c r="Q213" s="224"/>
      <c r="R213" s="199"/>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c r="HC213" s="200"/>
      <c r="HD213" s="200"/>
      <c r="HE213" s="200"/>
      <c r="HF213" s="200"/>
      <c r="HG213" s="200"/>
      <c r="HH213" s="200"/>
      <c r="HI213" s="200"/>
      <c r="HJ213" s="200"/>
      <c r="HK213" s="200"/>
      <c r="HL213" s="200"/>
      <c r="HM213" s="200"/>
      <c r="HN213" s="200"/>
      <c r="HO213" s="200"/>
      <c r="HP213" s="200"/>
      <c r="HQ213" s="200"/>
      <c r="HR213" s="200"/>
      <c r="HS213" s="200"/>
      <c r="HT213" s="200"/>
      <c r="HU213" s="200"/>
      <c r="HV213" s="200"/>
      <c r="HW213" s="200"/>
      <c r="HX213" s="200"/>
      <c r="HY213" s="200"/>
      <c r="HZ213" s="200"/>
      <c r="IA213" s="200"/>
      <c r="IB213" s="200"/>
      <c r="IC213" s="200"/>
      <c r="ID213" s="200"/>
      <c r="IE213" s="200"/>
      <c r="IF213" s="200"/>
      <c r="IG213" s="200"/>
      <c r="IH213" s="200"/>
      <c r="II213" s="200"/>
      <c r="IJ213" s="200"/>
      <c r="IK213" s="200"/>
      <c r="IL213" s="200"/>
      <c r="IM213" s="200"/>
      <c r="IN213" s="200"/>
      <c r="IO213" s="200"/>
      <c r="IP213" s="200"/>
      <c r="IQ213" s="200"/>
      <c r="IR213" s="200"/>
      <c r="IS213" s="200"/>
      <c r="IT213" s="200"/>
      <c r="IU213" s="200"/>
      <c r="IV213" s="200"/>
      <c r="IW213" s="200"/>
      <c r="IX213" s="200"/>
      <c r="IY213" s="200"/>
      <c r="IZ213" s="200"/>
      <c r="JA213" s="200"/>
      <c r="JB213" s="200"/>
      <c r="JC213" s="200"/>
      <c r="JD213" s="200"/>
      <c r="JE213" s="200"/>
      <c r="JF213" s="200"/>
      <c r="JG213" s="200"/>
      <c r="JH213" s="200"/>
      <c r="JI213" s="200"/>
      <c r="JJ213" s="200"/>
      <c r="JK213" s="200"/>
      <c r="JL213" s="200"/>
      <c r="JM213" s="200"/>
      <c r="JN213" s="200"/>
      <c r="JO213" s="200"/>
      <c r="JP213" s="200"/>
      <c r="JQ213" s="200"/>
      <c r="JR213" s="200"/>
      <c r="JS213" s="200"/>
      <c r="JT213" s="200"/>
      <c r="JU213" s="200"/>
      <c r="JV213" s="200"/>
      <c r="JW213" s="200"/>
      <c r="JX213" s="200"/>
      <c r="JY213" s="200"/>
      <c r="JZ213" s="200"/>
      <c r="KA213" s="200"/>
      <c r="KB213" s="200"/>
      <c r="KC213" s="200"/>
      <c r="KD213" s="200"/>
      <c r="KE213" s="200"/>
      <c r="KF213" s="200"/>
      <c r="KG213" s="200"/>
      <c r="KH213" s="200"/>
      <c r="KI213" s="200"/>
      <c r="KJ213" s="200"/>
      <c r="KK213" s="200"/>
      <c r="KL213" s="200"/>
      <c r="KM213" s="200"/>
      <c r="KN213" s="200"/>
      <c r="KO213" s="200"/>
      <c r="KP213" s="200"/>
      <c r="KQ213" s="200"/>
      <c r="KR213" s="200"/>
      <c r="KS213" s="200"/>
      <c r="KT213" s="200"/>
      <c r="KU213" s="200"/>
      <c r="KV213" s="200"/>
      <c r="KW213" s="200"/>
      <c r="KX213" s="200"/>
      <c r="KY213" s="200"/>
      <c r="KZ213" s="200"/>
      <c r="LA213" s="200"/>
      <c r="LB213" s="200"/>
      <c r="LC213" s="200"/>
      <c r="LD213" s="200"/>
      <c r="LE213" s="200"/>
      <c r="LF213" s="200"/>
      <c r="LG213" s="200"/>
      <c r="LH213" s="200"/>
      <c r="LI213" s="200"/>
      <c r="LJ213" s="200"/>
      <c r="LK213" s="200"/>
      <c r="LL213" s="200"/>
      <c r="LM213" s="200"/>
      <c r="LN213" s="200"/>
      <c r="LO213" s="200"/>
      <c r="LP213" s="200"/>
      <c r="LQ213" s="200"/>
      <c r="LR213" s="200"/>
      <c r="LS213" s="200"/>
      <c r="LT213" s="200"/>
      <c r="LU213" s="200"/>
      <c r="LV213" s="200"/>
      <c r="LW213" s="200"/>
      <c r="LX213" s="200"/>
      <c r="LY213" s="200"/>
      <c r="LZ213" s="200"/>
      <c r="MA213" s="200"/>
      <c r="MB213" s="200"/>
      <c r="MC213" s="200"/>
      <c r="MD213" s="200"/>
      <c r="ME213" s="200"/>
      <c r="MF213" s="200"/>
      <c r="MG213" s="200"/>
      <c r="MH213" s="200"/>
      <c r="MI213" s="200"/>
      <c r="MJ213" s="200"/>
      <c r="MK213" s="200"/>
      <c r="ML213" s="200"/>
      <c r="MM213" s="200"/>
      <c r="MN213" s="200"/>
      <c r="MO213" s="200"/>
      <c r="MP213" s="200"/>
      <c r="MQ213" s="200"/>
      <c r="MR213" s="200"/>
      <c r="MS213" s="200"/>
      <c r="MT213" s="200"/>
      <c r="MU213" s="200"/>
      <c r="MV213" s="200"/>
      <c r="MW213" s="200"/>
      <c r="MX213" s="200"/>
      <c r="MY213" s="200"/>
      <c r="MZ213" s="200"/>
      <c r="NA213" s="200"/>
      <c r="NB213" s="200"/>
      <c r="NC213" s="200"/>
      <c r="ND213" s="200"/>
      <c r="NE213" s="200"/>
      <c r="NF213" s="200"/>
      <c r="NG213" s="200"/>
      <c r="NH213" s="200"/>
      <c r="NI213" s="200"/>
      <c r="NJ213" s="200"/>
      <c r="NK213" s="200"/>
      <c r="NL213" s="200"/>
      <c r="NM213" s="200"/>
      <c r="NN213" s="200"/>
      <c r="NO213" s="200"/>
      <c r="NP213" s="200"/>
      <c r="NQ213" s="200"/>
      <c r="NR213" s="200"/>
      <c r="NS213" s="200"/>
      <c r="NT213" s="200"/>
      <c r="NU213" s="200"/>
      <c r="NV213" s="200"/>
      <c r="NW213" s="200"/>
      <c r="NX213" s="200"/>
      <c r="NY213" s="200"/>
      <c r="NZ213" s="200"/>
      <c r="OA213" s="200"/>
      <c r="OB213" s="200"/>
      <c r="OC213" s="200"/>
      <c r="OD213" s="200"/>
      <c r="OE213" s="200"/>
      <c r="OF213" s="200"/>
      <c r="OG213" s="200"/>
      <c r="OH213" s="200"/>
      <c r="OI213" s="200"/>
      <c r="OJ213" s="200"/>
      <c r="OK213" s="200"/>
      <c r="OL213" s="200"/>
      <c r="OM213" s="200"/>
      <c r="ON213" s="200"/>
      <c r="OO213" s="200"/>
      <c r="OP213" s="200"/>
      <c r="OQ213" s="200"/>
      <c r="OR213" s="200"/>
      <c r="OS213" s="200"/>
      <c r="OT213" s="200"/>
      <c r="OU213" s="200"/>
      <c r="OV213" s="200"/>
      <c r="OW213" s="200"/>
      <c r="OX213" s="200"/>
      <c r="OY213" s="200"/>
      <c r="OZ213" s="200"/>
      <c r="PA213" s="200"/>
      <c r="PB213" s="200"/>
      <c r="PC213" s="200"/>
      <c r="PD213" s="200"/>
      <c r="PE213" s="200"/>
      <c r="PF213" s="200"/>
      <c r="PG213" s="202"/>
    </row>
    <row r="214" ht="15.75" customHeight="1">
      <c r="B214" s="203">
        <f t="shared" si="4"/>
        <v>196</v>
      </c>
      <c r="C214" s="204" t="str">
        <f t="shared" si="5"/>
        <v/>
      </c>
      <c r="D214" s="217"/>
      <c r="E214" s="206"/>
      <c r="F214" s="207"/>
      <c r="G214" s="218"/>
      <c r="H214" s="225"/>
      <c r="I214" s="210" t="str">
        <f>IF(ISBLANK(H214),"",
IF(EXACT($J$15,"x"),
WORKDAY(G214,H214-1,Feiertage!$B$6:$B$23),G214+H214-1))</f>
        <v/>
      </c>
      <c r="J214" s="220"/>
      <c r="K214" s="221"/>
      <c r="L214" s="222"/>
      <c r="M214" s="223"/>
      <c r="N214" s="223"/>
      <c r="O214" s="223"/>
      <c r="P214" s="197" t="str">
        <f>IF(ISBLANK(O214),"",
VLOOKUP(O214,Ressourcen!$C$8:$I$25,6,FALSE)-VLOOKUP(O214,Ressourcen!$C$8:$I$25,7,FALSE))</f>
        <v/>
      </c>
      <c r="Q214" s="224"/>
      <c r="R214" s="199"/>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200"/>
      <c r="CC214" s="200"/>
      <c r="CD214" s="200"/>
      <c r="CE214" s="200"/>
      <c r="CF214" s="200"/>
      <c r="CG214" s="200"/>
      <c r="CH214" s="200"/>
      <c r="CI214" s="200"/>
      <c r="CJ214" s="200"/>
      <c r="CK214" s="200"/>
      <c r="CL214" s="200"/>
      <c r="CM214" s="200"/>
      <c r="CN214" s="200"/>
      <c r="CO214" s="200"/>
      <c r="CP214" s="200"/>
      <c r="CQ214" s="200"/>
      <c r="CR214" s="200"/>
      <c r="CS214" s="200"/>
      <c r="CT214" s="200"/>
      <c r="CU214" s="200"/>
      <c r="CV214" s="200"/>
      <c r="CW214" s="200"/>
      <c r="CX214" s="200"/>
      <c r="CY214" s="200"/>
      <c r="CZ214" s="200"/>
      <c r="DA214" s="200"/>
      <c r="DB214" s="200"/>
      <c r="DC214" s="200"/>
      <c r="DD214" s="200"/>
      <c r="DE214" s="200"/>
      <c r="DF214" s="200"/>
      <c r="DG214" s="200"/>
      <c r="DH214" s="200"/>
      <c r="DI214" s="200"/>
      <c r="DJ214" s="200"/>
      <c r="DK214" s="200"/>
      <c r="DL214" s="200"/>
      <c r="DM214" s="200"/>
      <c r="DN214" s="200"/>
      <c r="DO214" s="200"/>
      <c r="DP214" s="200"/>
      <c r="DQ214" s="200"/>
      <c r="DR214" s="200"/>
      <c r="DS214" s="200"/>
      <c r="DT214" s="200"/>
      <c r="DU214" s="200"/>
      <c r="DV214" s="200"/>
      <c r="DW214" s="200"/>
      <c r="DX214" s="200"/>
      <c r="DY214" s="200"/>
      <c r="DZ214" s="200"/>
      <c r="EA214" s="200"/>
      <c r="EB214" s="200"/>
      <c r="EC214" s="200"/>
      <c r="ED214" s="200"/>
      <c r="EE214" s="200"/>
      <c r="EF214" s="200"/>
      <c r="EG214" s="200"/>
      <c r="EH214" s="200"/>
      <c r="EI214" s="200"/>
      <c r="EJ214" s="200"/>
      <c r="EK214" s="200"/>
      <c r="EL214" s="200"/>
      <c r="EM214" s="200"/>
      <c r="EN214" s="200"/>
      <c r="EO214" s="200"/>
      <c r="EP214" s="200"/>
      <c r="EQ214" s="200"/>
      <c r="ER214" s="200"/>
      <c r="ES214" s="200"/>
      <c r="ET214" s="200"/>
      <c r="EU214" s="200"/>
      <c r="EV214" s="200"/>
      <c r="EW214" s="200"/>
      <c r="EX214" s="200"/>
      <c r="EY214" s="200"/>
      <c r="EZ214" s="200"/>
      <c r="FA214" s="200"/>
      <c r="FB214" s="200"/>
      <c r="FC214" s="200"/>
      <c r="FD214" s="200"/>
      <c r="FE214" s="200"/>
      <c r="FF214" s="200"/>
      <c r="FG214" s="200"/>
      <c r="FH214" s="200"/>
      <c r="FI214" s="200"/>
      <c r="FJ214" s="200"/>
      <c r="FK214" s="200"/>
      <c r="FL214" s="200"/>
      <c r="FM214" s="200"/>
      <c r="FN214" s="200"/>
      <c r="FO214" s="200"/>
      <c r="FP214" s="200"/>
      <c r="FQ214" s="200"/>
      <c r="FR214" s="200"/>
      <c r="FS214" s="200"/>
      <c r="FT214" s="200"/>
      <c r="FU214" s="200"/>
      <c r="FV214" s="200"/>
      <c r="FW214" s="200"/>
      <c r="FX214" s="200"/>
      <c r="FY214" s="200"/>
      <c r="FZ214" s="200"/>
      <c r="GA214" s="200"/>
      <c r="GB214" s="200"/>
      <c r="GC214" s="200"/>
      <c r="GD214" s="200"/>
      <c r="GE214" s="200"/>
      <c r="GF214" s="200"/>
      <c r="GG214" s="200"/>
      <c r="GH214" s="200"/>
      <c r="GI214" s="200"/>
      <c r="GJ214" s="200"/>
      <c r="GK214" s="200"/>
      <c r="GL214" s="200"/>
      <c r="GM214" s="200"/>
      <c r="GN214" s="200"/>
      <c r="GO214" s="200"/>
      <c r="GP214" s="200"/>
      <c r="GQ214" s="200"/>
      <c r="GR214" s="200"/>
      <c r="GS214" s="200"/>
      <c r="GT214" s="200"/>
      <c r="GU214" s="200"/>
      <c r="GV214" s="200"/>
      <c r="GW214" s="200"/>
      <c r="GX214" s="200"/>
      <c r="GY214" s="200"/>
      <c r="GZ214" s="200"/>
      <c r="HA214" s="200"/>
      <c r="HB214" s="200"/>
      <c r="HC214" s="200"/>
      <c r="HD214" s="200"/>
      <c r="HE214" s="200"/>
      <c r="HF214" s="200"/>
      <c r="HG214" s="200"/>
      <c r="HH214" s="200"/>
      <c r="HI214" s="200"/>
      <c r="HJ214" s="200"/>
      <c r="HK214" s="200"/>
      <c r="HL214" s="200"/>
      <c r="HM214" s="200"/>
      <c r="HN214" s="200"/>
      <c r="HO214" s="200"/>
      <c r="HP214" s="200"/>
      <c r="HQ214" s="200"/>
      <c r="HR214" s="200"/>
      <c r="HS214" s="200"/>
      <c r="HT214" s="200"/>
      <c r="HU214" s="200"/>
      <c r="HV214" s="200"/>
      <c r="HW214" s="200"/>
      <c r="HX214" s="200"/>
      <c r="HY214" s="200"/>
      <c r="HZ214" s="200"/>
      <c r="IA214" s="200"/>
      <c r="IB214" s="200"/>
      <c r="IC214" s="200"/>
      <c r="ID214" s="200"/>
      <c r="IE214" s="200"/>
      <c r="IF214" s="200"/>
      <c r="IG214" s="200"/>
      <c r="IH214" s="200"/>
      <c r="II214" s="200"/>
      <c r="IJ214" s="200"/>
      <c r="IK214" s="200"/>
      <c r="IL214" s="200"/>
      <c r="IM214" s="200"/>
      <c r="IN214" s="200"/>
      <c r="IO214" s="200"/>
      <c r="IP214" s="200"/>
      <c r="IQ214" s="200"/>
      <c r="IR214" s="200"/>
      <c r="IS214" s="200"/>
      <c r="IT214" s="200"/>
      <c r="IU214" s="200"/>
      <c r="IV214" s="200"/>
      <c r="IW214" s="200"/>
      <c r="IX214" s="200"/>
      <c r="IY214" s="200"/>
      <c r="IZ214" s="200"/>
      <c r="JA214" s="200"/>
      <c r="JB214" s="200"/>
      <c r="JC214" s="200"/>
      <c r="JD214" s="200"/>
      <c r="JE214" s="200"/>
      <c r="JF214" s="200"/>
      <c r="JG214" s="200"/>
      <c r="JH214" s="200"/>
      <c r="JI214" s="200"/>
      <c r="JJ214" s="200"/>
      <c r="JK214" s="200"/>
      <c r="JL214" s="200"/>
      <c r="JM214" s="200"/>
      <c r="JN214" s="200"/>
      <c r="JO214" s="200"/>
      <c r="JP214" s="200"/>
      <c r="JQ214" s="200"/>
      <c r="JR214" s="200"/>
      <c r="JS214" s="200"/>
      <c r="JT214" s="200"/>
      <c r="JU214" s="200"/>
      <c r="JV214" s="200"/>
      <c r="JW214" s="200"/>
      <c r="JX214" s="200"/>
      <c r="JY214" s="200"/>
      <c r="JZ214" s="200"/>
      <c r="KA214" s="200"/>
      <c r="KB214" s="200"/>
      <c r="KC214" s="200"/>
      <c r="KD214" s="200"/>
      <c r="KE214" s="200"/>
      <c r="KF214" s="200"/>
      <c r="KG214" s="200"/>
      <c r="KH214" s="200"/>
      <c r="KI214" s="200"/>
      <c r="KJ214" s="200"/>
      <c r="KK214" s="200"/>
      <c r="KL214" s="200"/>
      <c r="KM214" s="200"/>
      <c r="KN214" s="200"/>
      <c r="KO214" s="200"/>
      <c r="KP214" s="200"/>
      <c r="KQ214" s="200"/>
      <c r="KR214" s="200"/>
      <c r="KS214" s="200"/>
      <c r="KT214" s="200"/>
      <c r="KU214" s="200"/>
      <c r="KV214" s="200"/>
      <c r="KW214" s="200"/>
      <c r="KX214" s="200"/>
      <c r="KY214" s="200"/>
      <c r="KZ214" s="200"/>
      <c r="LA214" s="200"/>
      <c r="LB214" s="200"/>
      <c r="LC214" s="200"/>
      <c r="LD214" s="200"/>
      <c r="LE214" s="200"/>
      <c r="LF214" s="200"/>
      <c r="LG214" s="200"/>
      <c r="LH214" s="200"/>
      <c r="LI214" s="200"/>
      <c r="LJ214" s="200"/>
      <c r="LK214" s="200"/>
      <c r="LL214" s="200"/>
      <c r="LM214" s="200"/>
      <c r="LN214" s="200"/>
      <c r="LO214" s="200"/>
      <c r="LP214" s="200"/>
      <c r="LQ214" s="200"/>
      <c r="LR214" s="200"/>
      <c r="LS214" s="200"/>
      <c r="LT214" s="200"/>
      <c r="LU214" s="200"/>
      <c r="LV214" s="200"/>
      <c r="LW214" s="200"/>
      <c r="LX214" s="200"/>
      <c r="LY214" s="200"/>
      <c r="LZ214" s="200"/>
      <c r="MA214" s="200"/>
      <c r="MB214" s="200"/>
      <c r="MC214" s="200"/>
      <c r="MD214" s="200"/>
      <c r="ME214" s="200"/>
      <c r="MF214" s="200"/>
      <c r="MG214" s="200"/>
      <c r="MH214" s="200"/>
      <c r="MI214" s="200"/>
      <c r="MJ214" s="200"/>
      <c r="MK214" s="200"/>
      <c r="ML214" s="200"/>
      <c r="MM214" s="200"/>
      <c r="MN214" s="200"/>
      <c r="MO214" s="200"/>
      <c r="MP214" s="200"/>
      <c r="MQ214" s="200"/>
      <c r="MR214" s="200"/>
      <c r="MS214" s="200"/>
      <c r="MT214" s="200"/>
      <c r="MU214" s="200"/>
      <c r="MV214" s="200"/>
      <c r="MW214" s="200"/>
      <c r="MX214" s="200"/>
      <c r="MY214" s="200"/>
      <c r="MZ214" s="200"/>
      <c r="NA214" s="200"/>
      <c r="NB214" s="200"/>
      <c r="NC214" s="200"/>
      <c r="ND214" s="200"/>
      <c r="NE214" s="200"/>
      <c r="NF214" s="200"/>
      <c r="NG214" s="200"/>
      <c r="NH214" s="200"/>
      <c r="NI214" s="200"/>
      <c r="NJ214" s="200"/>
      <c r="NK214" s="200"/>
      <c r="NL214" s="200"/>
      <c r="NM214" s="200"/>
      <c r="NN214" s="200"/>
      <c r="NO214" s="200"/>
      <c r="NP214" s="200"/>
      <c r="NQ214" s="200"/>
      <c r="NR214" s="200"/>
      <c r="NS214" s="200"/>
      <c r="NT214" s="200"/>
      <c r="NU214" s="200"/>
      <c r="NV214" s="200"/>
      <c r="NW214" s="200"/>
      <c r="NX214" s="200"/>
      <c r="NY214" s="200"/>
      <c r="NZ214" s="200"/>
      <c r="OA214" s="200"/>
      <c r="OB214" s="200"/>
      <c r="OC214" s="200"/>
      <c r="OD214" s="200"/>
      <c r="OE214" s="200"/>
      <c r="OF214" s="200"/>
      <c r="OG214" s="200"/>
      <c r="OH214" s="200"/>
      <c r="OI214" s="200"/>
      <c r="OJ214" s="200"/>
      <c r="OK214" s="200"/>
      <c r="OL214" s="200"/>
      <c r="OM214" s="200"/>
      <c r="ON214" s="200"/>
      <c r="OO214" s="200"/>
      <c r="OP214" s="200"/>
      <c r="OQ214" s="200"/>
      <c r="OR214" s="200"/>
      <c r="OS214" s="200"/>
      <c r="OT214" s="200"/>
      <c r="OU214" s="200"/>
      <c r="OV214" s="200"/>
      <c r="OW214" s="200"/>
      <c r="OX214" s="200"/>
      <c r="OY214" s="200"/>
      <c r="OZ214" s="200"/>
      <c r="PA214" s="200"/>
      <c r="PB214" s="200"/>
      <c r="PC214" s="200"/>
      <c r="PD214" s="200"/>
      <c r="PE214" s="200"/>
      <c r="PF214" s="200"/>
      <c r="PG214" s="202"/>
    </row>
    <row r="215" ht="15.75" customHeight="1">
      <c r="B215" s="203">
        <f t="shared" si="4"/>
        <v>197</v>
      </c>
      <c r="C215" s="204" t="str">
        <f t="shared" si="5"/>
        <v/>
      </c>
      <c r="D215" s="217"/>
      <c r="E215" s="206"/>
      <c r="F215" s="217"/>
      <c r="G215" s="218"/>
      <c r="H215" s="225"/>
      <c r="I215" s="210" t="str">
        <f>IF(ISBLANK(H215),"",
IF(EXACT($J$15,"x"),
WORKDAY(G215,H215-1,Feiertage!$B$6:$B$23),G215+H215-1))</f>
        <v/>
      </c>
      <c r="J215" s="220"/>
      <c r="K215" s="221"/>
      <c r="L215" s="222"/>
      <c r="M215" s="223"/>
      <c r="N215" s="223"/>
      <c r="O215" s="223"/>
      <c r="P215" s="197" t="str">
        <f>IF(ISBLANK(O215),"",
VLOOKUP(O215,Ressourcen!$C$8:$I$25,6,FALSE)-VLOOKUP(O215,Ressourcen!$C$8:$I$25,7,FALSE))</f>
        <v/>
      </c>
      <c r="Q215" s="224"/>
      <c r="R215" s="199"/>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c r="CJ215" s="200"/>
      <c r="CK215" s="200"/>
      <c r="CL215" s="200"/>
      <c r="CM215" s="200"/>
      <c r="CN215" s="200"/>
      <c r="CO215" s="200"/>
      <c r="CP215" s="200"/>
      <c r="CQ215" s="200"/>
      <c r="CR215" s="200"/>
      <c r="CS215" s="200"/>
      <c r="CT215" s="200"/>
      <c r="CU215" s="200"/>
      <c r="CV215" s="200"/>
      <c r="CW215" s="200"/>
      <c r="CX215" s="200"/>
      <c r="CY215" s="200"/>
      <c r="CZ215" s="200"/>
      <c r="DA215" s="200"/>
      <c r="DB215" s="200"/>
      <c r="DC215" s="200"/>
      <c r="DD215" s="200"/>
      <c r="DE215" s="200"/>
      <c r="DF215" s="200"/>
      <c r="DG215" s="200"/>
      <c r="DH215" s="200"/>
      <c r="DI215" s="200"/>
      <c r="DJ215" s="200"/>
      <c r="DK215" s="200"/>
      <c r="DL215" s="200"/>
      <c r="DM215" s="200"/>
      <c r="DN215" s="200"/>
      <c r="DO215" s="200"/>
      <c r="DP215" s="200"/>
      <c r="DQ215" s="200"/>
      <c r="DR215" s="200"/>
      <c r="DS215" s="200"/>
      <c r="DT215" s="200"/>
      <c r="DU215" s="200"/>
      <c r="DV215" s="200"/>
      <c r="DW215" s="200"/>
      <c r="DX215" s="200"/>
      <c r="DY215" s="200"/>
      <c r="DZ215" s="200"/>
      <c r="EA215" s="200"/>
      <c r="EB215" s="200"/>
      <c r="EC215" s="200"/>
      <c r="ED215" s="200"/>
      <c r="EE215" s="200"/>
      <c r="EF215" s="200"/>
      <c r="EG215" s="200"/>
      <c r="EH215" s="200"/>
      <c r="EI215" s="200"/>
      <c r="EJ215" s="200"/>
      <c r="EK215" s="200"/>
      <c r="EL215" s="200"/>
      <c r="EM215" s="200"/>
      <c r="EN215" s="200"/>
      <c r="EO215" s="200"/>
      <c r="EP215" s="200"/>
      <c r="EQ215" s="200"/>
      <c r="ER215" s="200"/>
      <c r="ES215" s="200"/>
      <c r="ET215" s="200"/>
      <c r="EU215" s="200"/>
      <c r="EV215" s="200"/>
      <c r="EW215" s="200"/>
      <c r="EX215" s="200"/>
      <c r="EY215" s="200"/>
      <c r="EZ215" s="200"/>
      <c r="FA215" s="200"/>
      <c r="FB215" s="200"/>
      <c r="FC215" s="200"/>
      <c r="FD215" s="200"/>
      <c r="FE215" s="200"/>
      <c r="FF215" s="200"/>
      <c r="FG215" s="200"/>
      <c r="FH215" s="200"/>
      <c r="FI215" s="200"/>
      <c r="FJ215" s="200"/>
      <c r="FK215" s="200"/>
      <c r="FL215" s="200"/>
      <c r="FM215" s="200"/>
      <c r="FN215" s="200"/>
      <c r="FO215" s="200"/>
      <c r="FP215" s="200"/>
      <c r="FQ215" s="200"/>
      <c r="FR215" s="200"/>
      <c r="FS215" s="200"/>
      <c r="FT215" s="200"/>
      <c r="FU215" s="200"/>
      <c r="FV215" s="200"/>
      <c r="FW215" s="200"/>
      <c r="FX215" s="200"/>
      <c r="FY215" s="200"/>
      <c r="FZ215" s="200"/>
      <c r="GA215" s="200"/>
      <c r="GB215" s="200"/>
      <c r="GC215" s="200"/>
      <c r="GD215" s="200"/>
      <c r="GE215" s="200"/>
      <c r="GF215" s="200"/>
      <c r="GG215" s="200"/>
      <c r="GH215" s="200"/>
      <c r="GI215" s="200"/>
      <c r="GJ215" s="200"/>
      <c r="GK215" s="200"/>
      <c r="GL215" s="200"/>
      <c r="GM215" s="200"/>
      <c r="GN215" s="200"/>
      <c r="GO215" s="200"/>
      <c r="GP215" s="200"/>
      <c r="GQ215" s="200"/>
      <c r="GR215" s="200"/>
      <c r="GS215" s="200"/>
      <c r="GT215" s="200"/>
      <c r="GU215" s="200"/>
      <c r="GV215" s="200"/>
      <c r="GW215" s="200"/>
      <c r="GX215" s="200"/>
      <c r="GY215" s="200"/>
      <c r="GZ215" s="200"/>
      <c r="HA215" s="200"/>
      <c r="HB215" s="200"/>
      <c r="HC215" s="200"/>
      <c r="HD215" s="200"/>
      <c r="HE215" s="200"/>
      <c r="HF215" s="200"/>
      <c r="HG215" s="200"/>
      <c r="HH215" s="200"/>
      <c r="HI215" s="200"/>
      <c r="HJ215" s="200"/>
      <c r="HK215" s="200"/>
      <c r="HL215" s="200"/>
      <c r="HM215" s="200"/>
      <c r="HN215" s="200"/>
      <c r="HO215" s="200"/>
      <c r="HP215" s="200"/>
      <c r="HQ215" s="200"/>
      <c r="HR215" s="200"/>
      <c r="HS215" s="200"/>
      <c r="HT215" s="200"/>
      <c r="HU215" s="200"/>
      <c r="HV215" s="200"/>
      <c r="HW215" s="200"/>
      <c r="HX215" s="200"/>
      <c r="HY215" s="200"/>
      <c r="HZ215" s="200"/>
      <c r="IA215" s="200"/>
      <c r="IB215" s="200"/>
      <c r="IC215" s="200"/>
      <c r="ID215" s="200"/>
      <c r="IE215" s="200"/>
      <c r="IF215" s="200"/>
      <c r="IG215" s="200"/>
      <c r="IH215" s="200"/>
      <c r="II215" s="200"/>
      <c r="IJ215" s="200"/>
      <c r="IK215" s="200"/>
      <c r="IL215" s="200"/>
      <c r="IM215" s="200"/>
      <c r="IN215" s="200"/>
      <c r="IO215" s="200"/>
      <c r="IP215" s="200"/>
      <c r="IQ215" s="200"/>
      <c r="IR215" s="200"/>
      <c r="IS215" s="200"/>
      <c r="IT215" s="200"/>
      <c r="IU215" s="200"/>
      <c r="IV215" s="200"/>
      <c r="IW215" s="200"/>
      <c r="IX215" s="200"/>
      <c r="IY215" s="200"/>
      <c r="IZ215" s="200"/>
      <c r="JA215" s="200"/>
      <c r="JB215" s="200"/>
      <c r="JC215" s="200"/>
      <c r="JD215" s="200"/>
      <c r="JE215" s="200"/>
      <c r="JF215" s="200"/>
      <c r="JG215" s="200"/>
      <c r="JH215" s="200"/>
      <c r="JI215" s="200"/>
      <c r="JJ215" s="200"/>
      <c r="JK215" s="200"/>
      <c r="JL215" s="200"/>
      <c r="JM215" s="200"/>
      <c r="JN215" s="200"/>
      <c r="JO215" s="200"/>
      <c r="JP215" s="200"/>
      <c r="JQ215" s="200"/>
      <c r="JR215" s="200"/>
      <c r="JS215" s="200"/>
      <c r="JT215" s="200"/>
      <c r="JU215" s="200"/>
      <c r="JV215" s="200"/>
      <c r="JW215" s="200"/>
      <c r="JX215" s="200"/>
      <c r="JY215" s="200"/>
      <c r="JZ215" s="200"/>
      <c r="KA215" s="200"/>
      <c r="KB215" s="200"/>
      <c r="KC215" s="200"/>
      <c r="KD215" s="200"/>
      <c r="KE215" s="200"/>
      <c r="KF215" s="200"/>
      <c r="KG215" s="200"/>
      <c r="KH215" s="200"/>
      <c r="KI215" s="200"/>
      <c r="KJ215" s="200"/>
      <c r="KK215" s="200"/>
      <c r="KL215" s="200"/>
      <c r="KM215" s="200"/>
      <c r="KN215" s="200"/>
      <c r="KO215" s="200"/>
      <c r="KP215" s="200"/>
      <c r="KQ215" s="200"/>
      <c r="KR215" s="200"/>
      <c r="KS215" s="200"/>
      <c r="KT215" s="200"/>
      <c r="KU215" s="200"/>
      <c r="KV215" s="200"/>
      <c r="KW215" s="200"/>
      <c r="KX215" s="200"/>
      <c r="KY215" s="200"/>
      <c r="KZ215" s="200"/>
      <c r="LA215" s="200"/>
      <c r="LB215" s="200"/>
      <c r="LC215" s="200"/>
      <c r="LD215" s="200"/>
      <c r="LE215" s="200"/>
      <c r="LF215" s="200"/>
      <c r="LG215" s="200"/>
      <c r="LH215" s="200"/>
      <c r="LI215" s="200"/>
      <c r="LJ215" s="200"/>
      <c r="LK215" s="200"/>
      <c r="LL215" s="200"/>
      <c r="LM215" s="200"/>
      <c r="LN215" s="200"/>
      <c r="LO215" s="200"/>
      <c r="LP215" s="200"/>
      <c r="LQ215" s="200"/>
      <c r="LR215" s="200"/>
      <c r="LS215" s="200"/>
      <c r="LT215" s="200"/>
      <c r="LU215" s="200"/>
      <c r="LV215" s="200"/>
      <c r="LW215" s="200"/>
      <c r="LX215" s="200"/>
      <c r="LY215" s="200"/>
      <c r="LZ215" s="200"/>
      <c r="MA215" s="200"/>
      <c r="MB215" s="200"/>
      <c r="MC215" s="200"/>
      <c r="MD215" s="200"/>
      <c r="ME215" s="200"/>
      <c r="MF215" s="200"/>
      <c r="MG215" s="200"/>
      <c r="MH215" s="200"/>
      <c r="MI215" s="200"/>
      <c r="MJ215" s="200"/>
      <c r="MK215" s="200"/>
      <c r="ML215" s="200"/>
      <c r="MM215" s="200"/>
      <c r="MN215" s="200"/>
      <c r="MO215" s="200"/>
      <c r="MP215" s="200"/>
      <c r="MQ215" s="200"/>
      <c r="MR215" s="200"/>
      <c r="MS215" s="200"/>
      <c r="MT215" s="200"/>
      <c r="MU215" s="200"/>
      <c r="MV215" s="200"/>
      <c r="MW215" s="200"/>
      <c r="MX215" s="200"/>
      <c r="MY215" s="200"/>
      <c r="MZ215" s="200"/>
      <c r="NA215" s="200"/>
      <c r="NB215" s="200"/>
      <c r="NC215" s="200"/>
      <c r="ND215" s="200"/>
      <c r="NE215" s="200"/>
      <c r="NF215" s="200"/>
      <c r="NG215" s="200"/>
      <c r="NH215" s="200"/>
      <c r="NI215" s="200"/>
      <c r="NJ215" s="200"/>
      <c r="NK215" s="200"/>
      <c r="NL215" s="200"/>
      <c r="NM215" s="200"/>
      <c r="NN215" s="200"/>
      <c r="NO215" s="200"/>
      <c r="NP215" s="200"/>
      <c r="NQ215" s="200"/>
      <c r="NR215" s="200"/>
      <c r="NS215" s="200"/>
      <c r="NT215" s="200"/>
      <c r="NU215" s="200"/>
      <c r="NV215" s="200"/>
      <c r="NW215" s="200"/>
      <c r="NX215" s="200"/>
      <c r="NY215" s="200"/>
      <c r="NZ215" s="200"/>
      <c r="OA215" s="200"/>
      <c r="OB215" s="200"/>
      <c r="OC215" s="200"/>
      <c r="OD215" s="200"/>
      <c r="OE215" s="200"/>
      <c r="OF215" s="200"/>
      <c r="OG215" s="200"/>
      <c r="OH215" s="200"/>
      <c r="OI215" s="200"/>
      <c r="OJ215" s="200"/>
      <c r="OK215" s="200"/>
      <c r="OL215" s="200"/>
      <c r="OM215" s="200"/>
      <c r="ON215" s="200"/>
      <c r="OO215" s="200"/>
      <c r="OP215" s="200"/>
      <c r="OQ215" s="200"/>
      <c r="OR215" s="200"/>
      <c r="OS215" s="200"/>
      <c r="OT215" s="200"/>
      <c r="OU215" s="200"/>
      <c r="OV215" s="200"/>
      <c r="OW215" s="200"/>
      <c r="OX215" s="200"/>
      <c r="OY215" s="200"/>
      <c r="OZ215" s="200"/>
      <c r="PA215" s="200"/>
      <c r="PB215" s="200"/>
      <c r="PC215" s="200"/>
      <c r="PD215" s="200"/>
      <c r="PE215" s="200"/>
      <c r="PF215" s="200"/>
      <c r="PG215" s="202"/>
    </row>
    <row r="216" ht="15.75" customHeight="1">
      <c r="B216" s="203">
        <f t="shared" si="4"/>
        <v>198</v>
      </c>
      <c r="C216" s="204" t="str">
        <f t="shared" si="5"/>
        <v/>
      </c>
      <c r="D216" s="217"/>
      <c r="E216" s="206"/>
      <c r="F216" s="207"/>
      <c r="G216" s="218"/>
      <c r="H216" s="225"/>
      <c r="I216" s="210" t="str">
        <f>IF(ISBLANK(H216),"",
IF(EXACT($J$15,"x"),
WORKDAY(G216,H216-1,Feiertage!$B$6:$B$23),G216+H216-1))</f>
        <v/>
      </c>
      <c r="J216" s="220"/>
      <c r="K216" s="221"/>
      <c r="L216" s="222"/>
      <c r="M216" s="223"/>
      <c r="N216" s="223"/>
      <c r="O216" s="223"/>
      <c r="P216" s="197" t="str">
        <f>IF(ISBLANK(O216),"",
VLOOKUP(O216,Ressourcen!$C$8:$I$25,6,FALSE)-VLOOKUP(O216,Ressourcen!$C$8:$I$25,7,FALSE))</f>
        <v/>
      </c>
      <c r="Q216" s="224"/>
      <c r="R216" s="199"/>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c r="CJ216" s="200"/>
      <c r="CK216" s="200"/>
      <c r="CL216" s="200"/>
      <c r="CM216" s="200"/>
      <c r="CN216" s="200"/>
      <c r="CO216" s="200"/>
      <c r="CP216" s="200"/>
      <c r="CQ216" s="200"/>
      <c r="CR216" s="200"/>
      <c r="CS216" s="200"/>
      <c r="CT216" s="200"/>
      <c r="CU216" s="200"/>
      <c r="CV216" s="200"/>
      <c r="CW216" s="200"/>
      <c r="CX216" s="200"/>
      <c r="CY216" s="200"/>
      <c r="CZ216" s="200"/>
      <c r="DA216" s="200"/>
      <c r="DB216" s="200"/>
      <c r="DC216" s="200"/>
      <c r="DD216" s="200"/>
      <c r="DE216" s="200"/>
      <c r="DF216" s="200"/>
      <c r="DG216" s="200"/>
      <c r="DH216" s="200"/>
      <c r="DI216" s="200"/>
      <c r="DJ216" s="200"/>
      <c r="DK216" s="200"/>
      <c r="DL216" s="200"/>
      <c r="DM216" s="200"/>
      <c r="DN216" s="200"/>
      <c r="DO216" s="200"/>
      <c r="DP216" s="200"/>
      <c r="DQ216" s="200"/>
      <c r="DR216" s="200"/>
      <c r="DS216" s="200"/>
      <c r="DT216" s="200"/>
      <c r="DU216" s="200"/>
      <c r="DV216" s="200"/>
      <c r="DW216" s="200"/>
      <c r="DX216" s="200"/>
      <c r="DY216" s="200"/>
      <c r="DZ216" s="200"/>
      <c r="EA216" s="200"/>
      <c r="EB216" s="200"/>
      <c r="EC216" s="200"/>
      <c r="ED216" s="200"/>
      <c r="EE216" s="200"/>
      <c r="EF216" s="200"/>
      <c r="EG216" s="200"/>
      <c r="EH216" s="200"/>
      <c r="EI216" s="200"/>
      <c r="EJ216" s="200"/>
      <c r="EK216" s="200"/>
      <c r="EL216" s="200"/>
      <c r="EM216" s="200"/>
      <c r="EN216" s="200"/>
      <c r="EO216" s="200"/>
      <c r="EP216" s="200"/>
      <c r="EQ216" s="200"/>
      <c r="ER216" s="200"/>
      <c r="ES216" s="200"/>
      <c r="ET216" s="200"/>
      <c r="EU216" s="200"/>
      <c r="EV216" s="200"/>
      <c r="EW216" s="200"/>
      <c r="EX216" s="200"/>
      <c r="EY216" s="200"/>
      <c r="EZ216" s="200"/>
      <c r="FA216" s="200"/>
      <c r="FB216" s="200"/>
      <c r="FC216" s="200"/>
      <c r="FD216" s="200"/>
      <c r="FE216" s="200"/>
      <c r="FF216" s="200"/>
      <c r="FG216" s="200"/>
      <c r="FH216" s="200"/>
      <c r="FI216" s="200"/>
      <c r="FJ216" s="200"/>
      <c r="FK216" s="200"/>
      <c r="FL216" s="200"/>
      <c r="FM216" s="200"/>
      <c r="FN216" s="200"/>
      <c r="FO216" s="200"/>
      <c r="FP216" s="200"/>
      <c r="FQ216" s="200"/>
      <c r="FR216" s="200"/>
      <c r="FS216" s="200"/>
      <c r="FT216" s="200"/>
      <c r="FU216" s="200"/>
      <c r="FV216" s="200"/>
      <c r="FW216" s="200"/>
      <c r="FX216" s="200"/>
      <c r="FY216" s="200"/>
      <c r="FZ216" s="200"/>
      <c r="GA216" s="200"/>
      <c r="GB216" s="200"/>
      <c r="GC216" s="200"/>
      <c r="GD216" s="200"/>
      <c r="GE216" s="200"/>
      <c r="GF216" s="200"/>
      <c r="GG216" s="200"/>
      <c r="GH216" s="200"/>
      <c r="GI216" s="200"/>
      <c r="GJ216" s="200"/>
      <c r="GK216" s="200"/>
      <c r="GL216" s="200"/>
      <c r="GM216" s="200"/>
      <c r="GN216" s="200"/>
      <c r="GO216" s="200"/>
      <c r="GP216" s="200"/>
      <c r="GQ216" s="200"/>
      <c r="GR216" s="200"/>
      <c r="GS216" s="200"/>
      <c r="GT216" s="200"/>
      <c r="GU216" s="200"/>
      <c r="GV216" s="200"/>
      <c r="GW216" s="200"/>
      <c r="GX216" s="200"/>
      <c r="GY216" s="200"/>
      <c r="GZ216" s="200"/>
      <c r="HA216" s="200"/>
      <c r="HB216" s="200"/>
      <c r="HC216" s="200"/>
      <c r="HD216" s="200"/>
      <c r="HE216" s="200"/>
      <c r="HF216" s="200"/>
      <c r="HG216" s="200"/>
      <c r="HH216" s="200"/>
      <c r="HI216" s="200"/>
      <c r="HJ216" s="200"/>
      <c r="HK216" s="200"/>
      <c r="HL216" s="200"/>
      <c r="HM216" s="200"/>
      <c r="HN216" s="200"/>
      <c r="HO216" s="200"/>
      <c r="HP216" s="200"/>
      <c r="HQ216" s="200"/>
      <c r="HR216" s="200"/>
      <c r="HS216" s="200"/>
      <c r="HT216" s="200"/>
      <c r="HU216" s="200"/>
      <c r="HV216" s="200"/>
      <c r="HW216" s="200"/>
      <c r="HX216" s="200"/>
      <c r="HY216" s="200"/>
      <c r="HZ216" s="200"/>
      <c r="IA216" s="200"/>
      <c r="IB216" s="200"/>
      <c r="IC216" s="200"/>
      <c r="ID216" s="200"/>
      <c r="IE216" s="200"/>
      <c r="IF216" s="200"/>
      <c r="IG216" s="200"/>
      <c r="IH216" s="200"/>
      <c r="II216" s="200"/>
      <c r="IJ216" s="200"/>
      <c r="IK216" s="200"/>
      <c r="IL216" s="200"/>
      <c r="IM216" s="200"/>
      <c r="IN216" s="200"/>
      <c r="IO216" s="200"/>
      <c r="IP216" s="200"/>
      <c r="IQ216" s="200"/>
      <c r="IR216" s="200"/>
      <c r="IS216" s="200"/>
      <c r="IT216" s="200"/>
      <c r="IU216" s="200"/>
      <c r="IV216" s="200"/>
      <c r="IW216" s="200"/>
      <c r="IX216" s="200"/>
      <c r="IY216" s="200"/>
      <c r="IZ216" s="200"/>
      <c r="JA216" s="200"/>
      <c r="JB216" s="200"/>
      <c r="JC216" s="200"/>
      <c r="JD216" s="200"/>
      <c r="JE216" s="200"/>
      <c r="JF216" s="200"/>
      <c r="JG216" s="200"/>
      <c r="JH216" s="200"/>
      <c r="JI216" s="200"/>
      <c r="JJ216" s="200"/>
      <c r="JK216" s="200"/>
      <c r="JL216" s="200"/>
      <c r="JM216" s="200"/>
      <c r="JN216" s="200"/>
      <c r="JO216" s="200"/>
      <c r="JP216" s="200"/>
      <c r="JQ216" s="200"/>
      <c r="JR216" s="200"/>
      <c r="JS216" s="200"/>
      <c r="JT216" s="200"/>
      <c r="JU216" s="200"/>
      <c r="JV216" s="200"/>
      <c r="JW216" s="200"/>
      <c r="JX216" s="200"/>
      <c r="JY216" s="200"/>
      <c r="JZ216" s="200"/>
      <c r="KA216" s="200"/>
      <c r="KB216" s="200"/>
      <c r="KC216" s="200"/>
      <c r="KD216" s="200"/>
      <c r="KE216" s="200"/>
      <c r="KF216" s="200"/>
      <c r="KG216" s="200"/>
      <c r="KH216" s="200"/>
      <c r="KI216" s="200"/>
      <c r="KJ216" s="200"/>
      <c r="KK216" s="200"/>
      <c r="KL216" s="200"/>
      <c r="KM216" s="200"/>
      <c r="KN216" s="200"/>
      <c r="KO216" s="200"/>
      <c r="KP216" s="200"/>
      <c r="KQ216" s="200"/>
      <c r="KR216" s="200"/>
      <c r="KS216" s="200"/>
      <c r="KT216" s="200"/>
      <c r="KU216" s="200"/>
      <c r="KV216" s="200"/>
      <c r="KW216" s="200"/>
      <c r="KX216" s="200"/>
      <c r="KY216" s="200"/>
      <c r="KZ216" s="200"/>
      <c r="LA216" s="200"/>
      <c r="LB216" s="200"/>
      <c r="LC216" s="200"/>
      <c r="LD216" s="200"/>
      <c r="LE216" s="200"/>
      <c r="LF216" s="200"/>
      <c r="LG216" s="200"/>
      <c r="LH216" s="200"/>
      <c r="LI216" s="200"/>
      <c r="LJ216" s="200"/>
      <c r="LK216" s="200"/>
      <c r="LL216" s="200"/>
      <c r="LM216" s="200"/>
      <c r="LN216" s="200"/>
      <c r="LO216" s="200"/>
      <c r="LP216" s="200"/>
      <c r="LQ216" s="200"/>
      <c r="LR216" s="200"/>
      <c r="LS216" s="200"/>
      <c r="LT216" s="200"/>
      <c r="LU216" s="200"/>
      <c r="LV216" s="200"/>
      <c r="LW216" s="200"/>
      <c r="LX216" s="200"/>
      <c r="LY216" s="200"/>
      <c r="LZ216" s="200"/>
      <c r="MA216" s="200"/>
      <c r="MB216" s="200"/>
      <c r="MC216" s="200"/>
      <c r="MD216" s="200"/>
      <c r="ME216" s="200"/>
      <c r="MF216" s="200"/>
      <c r="MG216" s="200"/>
      <c r="MH216" s="200"/>
      <c r="MI216" s="200"/>
      <c r="MJ216" s="200"/>
      <c r="MK216" s="200"/>
      <c r="ML216" s="200"/>
      <c r="MM216" s="200"/>
      <c r="MN216" s="200"/>
      <c r="MO216" s="200"/>
      <c r="MP216" s="200"/>
      <c r="MQ216" s="200"/>
      <c r="MR216" s="200"/>
      <c r="MS216" s="200"/>
      <c r="MT216" s="200"/>
      <c r="MU216" s="200"/>
      <c r="MV216" s="200"/>
      <c r="MW216" s="200"/>
      <c r="MX216" s="200"/>
      <c r="MY216" s="200"/>
      <c r="MZ216" s="200"/>
      <c r="NA216" s="200"/>
      <c r="NB216" s="200"/>
      <c r="NC216" s="200"/>
      <c r="ND216" s="200"/>
      <c r="NE216" s="200"/>
      <c r="NF216" s="200"/>
      <c r="NG216" s="200"/>
      <c r="NH216" s="200"/>
      <c r="NI216" s="200"/>
      <c r="NJ216" s="200"/>
      <c r="NK216" s="200"/>
      <c r="NL216" s="200"/>
      <c r="NM216" s="200"/>
      <c r="NN216" s="200"/>
      <c r="NO216" s="200"/>
      <c r="NP216" s="200"/>
      <c r="NQ216" s="200"/>
      <c r="NR216" s="200"/>
      <c r="NS216" s="200"/>
      <c r="NT216" s="200"/>
      <c r="NU216" s="200"/>
      <c r="NV216" s="200"/>
      <c r="NW216" s="200"/>
      <c r="NX216" s="200"/>
      <c r="NY216" s="200"/>
      <c r="NZ216" s="200"/>
      <c r="OA216" s="200"/>
      <c r="OB216" s="200"/>
      <c r="OC216" s="200"/>
      <c r="OD216" s="200"/>
      <c r="OE216" s="200"/>
      <c r="OF216" s="200"/>
      <c r="OG216" s="200"/>
      <c r="OH216" s="200"/>
      <c r="OI216" s="200"/>
      <c r="OJ216" s="200"/>
      <c r="OK216" s="200"/>
      <c r="OL216" s="200"/>
      <c r="OM216" s="200"/>
      <c r="ON216" s="200"/>
      <c r="OO216" s="200"/>
      <c r="OP216" s="200"/>
      <c r="OQ216" s="200"/>
      <c r="OR216" s="200"/>
      <c r="OS216" s="200"/>
      <c r="OT216" s="200"/>
      <c r="OU216" s="200"/>
      <c r="OV216" s="200"/>
      <c r="OW216" s="200"/>
      <c r="OX216" s="200"/>
      <c r="OY216" s="200"/>
      <c r="OZ216" s="200"/>
      <c r="PA216" s="200"/>
      <c r="PB216" s="200"/>
      <c r="PC216" s="200"/>
      <c r="PD216" s="200"/>
      <c r="PE216" s="200"/>
      <c r="PF216" s="200"/>
      <c r="PG216" s="202"/>
    </row>
    <row r="217" ht="15.75" customHeight="1">
      <c r="B217" s="203">
        <f t="shared" si="4"/>
        <v>199</v>
      </c>
      <c r="C217" s="204" t="str">
        <f t="shared" si="5"/>
        <v/>
      </c>
      <c r="D217" s="217"/>
      <c r="E217" s="206"/>
      <c r="F217" s="217"/>
      <c r="G217" s="218"/>
      <c r="H217" s="225"/>
      <c r="I217" s="210" t="str">
        <f>IF(ISBLANK(H217),"",
IF(EXACT($J$15,"x"),
WORKDAY(G217,H217-1,Feiertage!$B$6:$B$23),G217+H217-1))</f>
        <v/>
      </c>
      <c r="J217" s="220"/>
      <c r="K217" s="221"/>
      <c r="L217" s="222"/>
      <c r="M217" s="223"/>
      <c r="N217" s="223"/>
      <c r="O217" s="223"/>
      <c r="P217" s="197" t="str">
        <f>IF(ISBLANK(O217),"",
VLOOKUP(O217,Ressourcen!$C$8:$I$25,6,FALSE)-VLOOKUP(O217,Ressourcen!$C$8:$I$25,7,FALSE))</f>
        <v/>
      </c>
      <c r="Q217" s="224"/>
      <c r="R217" s="199"/>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0"/>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200"/>
      <c r="BV217" s="200"/>
      <c r="BW217" s="200"/>
      <c r="BX217" s="200"/>
      <c r="BY217" s="200"/>
      <c r="BZ217" s="200"/>
      <c r="CA217" s="200"/>
      <c r="CB217" s="200"/>
      <c r="CC217" s="200"/>
      <c r="CD217" s="200"/>
      <c r="CE217" s="200"/>
      <c r="CF217" s="200"/>
      <c r="CG217" s="200"/>
      <c r="CH217" s="200"/>
      <c r="CI217" s="200"/>
      <c r="CJ217" s="200"/>
      <c r="CK217" s="200"/>
      <c r="CL217" s="200"/>
      <c r="CM217" s="200"/>
      <c r="CN217" s="200"/>
      <c r="CO217" s="200"/>
      <c r="CP217" s="200"/>
      <c r="CQ217" s="200"/>
      <c r="CR217" s="200"/>
      <c r="CS217" s="200"/>
      <c r="CT217" s="200"/>
      <c r="CU217" s="200"/>
      <c r="CV217" s="200"/>
      <c r="CW217" s="200"/>
      <c r="CX217" s="200"/>
      <c r="CY217" s="200"/>
      <c r="CZ217" s="200"/>
      <c r="DA217" s="200"/>
      <c r="DB217" s="200"/>
      <c r="DC217" s="200"/>
      <c r="DD217" s="200"/>
      <c r="DE217" s="200"/>
      <c r="DF217" s="200"/>
      <c r="DG217" s="200"/>
      <c r="DH217" s="200"/>
      <c r="DI217" s="200"/>
      <c r="DJ217" s="200"/>
      <c r="DK217" s="200"/>
      <c r="DL217" s="200"/>
      <c r="DM217" s="200"/>
      <c r="DN217" s="200"/>
      <c r="DO217" s="200"/>
      <c r="DP217" s="200"/>
      <c r="DQ217" s="200"/>
      <c r="DR217" s="200"/>
      <c r="DS217" s="200"/>
      <c r="DT217" s="200"/>
      <c r="DU217" s="200"/>
      <c r="DV217" s="200"/>
      <c r="DW217" s="200"/>
      <c r="DX217" s="200"/>
      <c r="DY217" s="200"/>
      <c r="DZ217" s="200"/>
      <c r="EA217" s="200"/>
      <c r="EB217" s="200"/>
      <c r="EC217" s="200"/>
      <c r="ED217" s="200"/>
      <c r="EE217" s="200"/>
      <c r="EF217" s="200"/>
      <c r="EG217" s="200"/>
      <c r="EH217" s="200"/>
      <c r="EI217" s="200"/>
      <c r="EJ217" s="200"/>
      <c r="EK217" s="200"/>
      <c r="EL217" s="200"/>
      <c r="EM217" s="200"/>
      <c r="EN217" s="200"/>
      <c r="EO217" s="200"/>
      <c r="EP217" s="200"/>
      <c r="EQ217" s="200"/>
      <c r="ER217" s="200"/>
      <c r="ES217" s="200"/>
      <c r="ET217" s="200"/>
      <c r="EU217" s="200"/>
      <c r="EV217" s="200"/>
      <c r="EW217" s="200"/>
      <c r="EX217" s="200"/>
      <c r="EY217" s="200"/>
      <c r="EZ217" s="200"/>
      <c r="FA217" s="200"/>
      <c r="FB217" s="200"/>
      <c r="FC217" s="200"/>
      <c r="FD217" s="200"/>
      <c r="FE217" s="200"/>
      <c r="FF217" s="200"/>
      <c r="FG217" s="200"/>
      <c r="FH217" s="200"/>
      <c r="FI217" s="200"/>
      <c r="FJ217" s="200"/>
      <c r="FK217" s="200"/>
      <c r="FL217" s="200"/>
      <c r="FM217" s="200"/>
      <c r="FN217" s="200"/>
      <c r="FO217" s="200"/>
      <c r="FP217" s="200"/>
      <c r="FQ217" s="200"/>
      <c r="FR217" s="200"/>
      <c r="FS217" s="200"/>
      <c r="FT217" s="200"/>
      <c r="FU217" s="200"/>
      <c r="FV217" s="200"/>
      <c r="FW217" s="200"/>
      <c r="FX217" s="200"/>
      <c r="FY217" s="200"/>
      <c r="FZ217" s="200"/>
      <c r="GA217" s="200"/>
      <c r="GB217" s="200"/>
      <c r="GC217" s="200"/>
      <c r="GD217" s="200"/>
      <c r="GE217" s="200"/>
      <c r="GF217" s="200"/>
      <c r="GG217" s="200"/>
      <c r="GH217" s="200"/>
      <c r="GI217" s="200"/>
      <c r="GJ217" s="200"/>
      <c r="GK217" s="200"/>
      <c r="GL217" s="200"/>
      <c r="GM217" s="200"/>
      <c r="GN217" s="200"/>
      <c r="GO217" s="200"/>
      <c r="GP217" s="200"/>
      <c r="GQ217" s="200"/>
      <c r="GR217" s="200"/>
      <c r="GS217" s="200"/>
      <c r="GT217" s="200"/>
      <c r="GU217" s="200"/>
      <c r="GV217" s="200"/>
      <c r="GW217" s="200"/>
      <c r="GX217" s="200"/>
      <c r="GY217" s="200"/>
      <c r="GZ217" s="200"/>
      <c r="HA217" s="200"/>
      <c r="HB217" s="200"/>
      <c r="HC217" s="200"/>
      <c r="HD217" s="200"/>
      <c r="HE217" s="200"/>
      <c r="HF217" s="200"/>
      <c r="HG217" s="200"/>
      <c r="HH217" s="200"/>
      <c r="HI217" s="200"/>
      <c r="HJ217" s="200"/>
      <c r="HK217" s="200"/>
      <c r="HL217" s="200"/>
      <c r="HM217" s="200"/>
      <c r="HN217" s="200"/>
      <c r="HO217" s="200"/>
      <c r="HP217" s="200"/>
      <c r="HQ217" s="200"/>
      <c r="HR217" s="200"/>
      <c r="HS217" s="200"/>
      <c r="HT217" s="200"/>
      <c r="HU217" s="200"/>
      <c r="HV217" s="200"/>
      <c r="HW217" s="200"/>
      <c r="HX217" s="200"/>
      <c r="HY217" s="200"/>
      <c r="HZ217" s="200"/>
      <c r="IA217" s="200"/>
      <c r="IB217" s="200"/>
      <c r="IC217" s="200"/>
      <c r="ID217" s="200"/>
      <c r="IE217" s="200"/>
      <c r="IF217" s="200"/>
      <c r="IG217" s="200"/>
      <c r="IH217" s="200"/>
      <c r="II217" s="200"/>
      <c r="IJ217" s="200"/>
      <c r="IK217" s="200"/>
      <c r="IL217" s="200"/>
      <c r="IM217" s="200"/>
      <c r="IN217" s="200"/>
      <c r="IO217" s="200"/>
      <c r="IP217" s="200"/>
      <c r="IQ217" s="200"/>
      <c r="IR217" s="200"/>
      <c r="IS217" s="200"/>
      <c r="IT217" s="200"/>
      <c r="IU217" s="200"/>
      <c r="IV217" s="200"/>
      <c r="IW217" s="200"/>
      <c r="IX217" s="200"/>
      <c r="IY217" s="200"/>
      <c r="IZ217" s="200"/>
      <c r="JA217" s="200"/>
      <c r="JB217" s="200"/>
      <c r="JC217" s="200"/>
      <c r="JD217" s="200"/>
      <c r="JE217" s="200"/>
      <c r="JF217" s="200"/>
      <c r="JG217" s="200"/>
      <c r="JH217" s="200"/>
      <c r="JI217" s="200"/>
      <c r="JJ217" s="200"/>
      <c r="JK217" s="200"/>
      <c r="JL217" s="200"/>
      <c r="JM217" s="200"/>
      <c r="JN217" s="200"/>
      <c r="JO217" s="200"/>
      <c r="JP217" s="200"/>
      <c r="JQ217" s="200"/>
      <c r="JR217" s="200"/>
      <c r="JS217" s="200"/>
      <c r="JT217" s="200"/>
      <c r="JU217" s="200"/>
      <c r="JV217" s="200"/>
      <c r="JW217" s="200"/>
      <c r="JX217" s="200"/>
      <c r="JY217" s="200"/>
      <c r="JZ217" s="200"/>
      <c r="KA217" s="200"/>
      <c r="KB217" s="200"/>
      <c r="KC217" s="200"/>
      <c r="KD217" s="200"/>
      <c r="KE217" s="200"/>
      <c r="KF217" s="200"/>
      <c r="KG217" s="200"/>
      <c r="KH217" s="200"/>
      <c r="KI217" s="200"/>
      <c r="KJ217" s="200"/>
      <c r="KK217" s="200"/>
      <c r="KL217" s="200"/>
      <c r="KM217" s="200"/>
      <c r="KN217" s="200"/>
      <c r="KO217" s="200"/>
      <c r="KP217" s="200"/>
      <c r="KQ217" s="200"/>
      <c r="KR217" s="200"/>
      <c r="KS217" s="200"/>
      <c r="KT217" s="200"/>
      <c r="KU217" s="200"/>
      <c r="KV217" s="200"/>
      <c r="KW217" s="200"/>
      <c r="KX217" s="200"/>
      <c r="KY217" s="200"/>
      <c r="KZ217" s="200"/>
      <c r="LA217" s="200"/>
      <c r="LB217" s="200"/>
      <c r="LC217" s="200"/>
      <c r="LD217" s="200"/>
      <c r="LE217" s="200"/>
      <c r="LF217" s="200"/>
      <c r="LG217" s="200"/>
      <c r="LH217" s="200"/>
      <c r="LI217" s="200"/>
      <c r="LJ217" s="200"/>
      <c r="LK217" s="200"/>
      <c r="LL217" s="200"/>
      <c r="LM217" s="200"/>
      <c r="LN217" s="200"/>
      <c r="LO217" s="200"/>
      <c r="LP217" s="200"/>
      <c r="LQ217" s="200"/>
      <c r="LR217" s="200"/>
      <c r="LS217" s="200"/>
      <c r="LT217" s="200"/>
      <c r="LU217" s="200"/>
      <c r="LV217" s="200"/>
      <c r="LW217" s="200"/>
      <c r="LX217" s="200"/>
      <c r="LY217" s="200"/>
      <c r="LZ217" s="200"/>
      <c r="MA217" s="200"/>
      <c r="MB217" s="200"/>
      <c r="MC217" s="200"/>
      <c r="MD217" s="200"/>
      <c r="ME217" s="200"/>
      <c r="MF217" s="200"/>
      <c r="MG217" s="200"/>
      <c r="MH217" s="200"/>
      <c r="MI217" s="200"/>
      <c r="MJ217" s="200"/>
      <c r="MK217" s="200"/>
      <c r="ML217" s="200"/>
      <c r="MM217" s="200"/>
      <c r="MN217" s="200"/>
      <c r="MO217" s="200"/>
      <c r="MP217" s="200"/>
      <c r="MQ217" s="200"/>
      <c r="MR217" s="200"/>
      <c r="MS217" s="200"/>
      <c r="MT217" s="200"/>
      <c r="MU217" s="200"/>
      <c r="MV217" s="200"/>
      <c r="MW217" s="200"/>
      <c r="MX217" s="200"/>
      <c r="MY217" s="200"/>
      <c r="MZ217" s="200"/>
      <c r="NA217" s="200"/>
      <c r="NB217" s="200"/>
      <c r="NC217" s="200"/>
      <c r="ND217" s="200"/>
      <c r="NE217" s="200"/>
      <c r="NF217" s="200"/>
      <c r="NG217" s="200"/>
      <c r="NH217" s="200"/>
      <c r="NI217" s="200"/>
      <c r="NJ217" s="200"/>
      <c r="NK217" s="200"/>
      <c r="NL217" s="200"/>
      <c r="NM217" s="200"/>
      <c r="NN217" s="200"/>
      <c r="NO217" s="200"/>
      <c r="NP217" s="200"/>
      <c r="NQ217" s="200"/>
      <c r="NR217" s="200"/>
      <c r="NS217" s="200"/>
      <c r="NT217" s="200"/>
      <c r="NU217" s="200"/>
      <c r="NV217" s="200"/>
      <c r="NW217" s="200"/>
      <c r="NX217" s="200"/>
      <c r="NY217" s="200"/>
      <c r="NZ217" s="200"/>
      <c r="OA217" s="200"/>
      <c r="OB217" s="200"/>
      <c r="OC217" s="200"/>
      <c r="OD217" s="200"/>
      <c r="OE217" s="200"/>
      <c r="OF217" s="200"/>
      <c r="OG217" s="200"/>
      <c r="OH217" s="200"/>
      <c r="OI217" s="200"/>
      <c r="OJ217" s="200"/>
      <c r="OK217" s="200"/>
      <c r="OL217" s="200"/>
      <c r="OM217" s="200"/>
      <c r="ON217" s="200"/>
      <c r="OO217" s="200"/>
      <c r="OP217" s="200"/>
      <c r="OQ217" s="200"/>
      <c r="OR217" s="200"/>
      <c r="OS217" s="200"/>
      <c r="OT217" s="200"/>
      <c r="OU217" s="200"/>
      <c r="OV217" s="200"/>
      <c r="OW217" s="200"/>
      <c r="OX217" s="200"/>
      <c r="OY217" s="200"/>
      <c r="OZ217" s="200"/>
      <c r="PA217" s="200"/>
      <c r="PB217" s="200"/>
      <c r="PC217" s="200"/>
      <c r="PD217" s="200"/>
      <c r="PE217" s="200"/>
      <c r="PF217" s="200"/>
      <c r="PG217" s="202"/>
    </row>
    <row r="218" ht="15.75" customHeight="1">
      <c r="B218" s="228">
        <f t="shared" si="4"/>
        <v>200</v>
      </c>
      <c r="C218" s="229" t="str">
        <f t="shared" si="5"/>
        <v/>
      </c>
      <c r="D218" s="230"/>
      <c r="E218" s="231"/>
      <c r="F218" s="232"/>
      <c r="G218" s="233"/>
      <c r="H218" s="234"/>
      <c r="I218" s="231" t="str">
        <f>IF(ISBLANK(H218),"",
IF(EXACT($J$15,"x"),
WORKDAY(G218,H218-1,Feiertage!$B$6:$B$23),G218+H218-1))</f>
        <v/>
      </c>
      <c r="J218" s="235"/>
      <c r="K218" s="236"/>
      <c r="L218" s="237"/>
      <c r="M218" s="238"/>
      <c r="N218" s="238"/>
      <c r="O218" s="238"/>
      <c r="P218" s="239" t="str">
        <f>IF(ISBLANK(O218),"",
VLOOKUP(O218,Ressourcen!$C$8:$I$25,6,FALSE)-VLOOKUP(O218,Ressourcen!$C$8:$I$25,7,FALSE))</f>
        <v/>
      </c>
      <c r="Q218" s="240"/>
      <c r="R218" s="241"/>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242"/>
      <c r="AN218" s="242"/>
      <c r="AO218" s="242"/>
      <c r="AP218" s="242"/>
      <c r="AQ218" s="242"/>
      <c r="AR218" s="242"/>
      <c r="AS218" s="242"/>
      <c r="AT218" s="242"/>
      <c r="AU218" s="242"/>
      <c r="AV218" s="242"/>
      <c r="AW218" s="242"/>
      <c r="AX218" s="242"/>
      <c r="AY218" s="242"/>
      <c r="AZ218" s="242"/>
      <c r="BA218" s="242"/>
      <c r="BB218" s="242"/>
      <c r="BC218" s="242"/>
      <c r="BD218" s="242"/>
      <c r="BE218" s="242"/>
      <c r="BF218" s="242"/>
      <c r="BG218" s="242"/>
      <c r="BH218" s="242"/>
      <c r="BI218" s="242"/>
      <c r="BJ218" s="242"/>
      <c r="BK218" s="242"/>
      <c r="BL218" s="242"/>
      <c r="BM218" s="242"/>
      <c r="BN218" s="242"/>
      <c r="BO218" s="242"/>
      <c r="BP218" s="242"/>
      <c r="BQ218" s="242"/>
      <c r="BR218" s="242"/>
      <c r="BS218" s="242"/>
      <c r="BT218" s="242"/>
      <c r="BU218" s="242"/>
      <c r="BV218" s="242"/>
      <c r="BW218" s="242"/>
      <c r="BX218" s="242"/>
      <c r="BY218" s="242"/>
      <c r="BZ218" s="242"/>
      <c r="CA218" s="242"/>
      <c r="CB218" s="242"/>
      <c r="CC218" s="242"/>
      <c r="CD218" s="242"/>
      <c r="CE218" s="242"/>
      <c r="CF218" s="242"/>
      <c r="CG218" s="242"/>
      <c r="CH218" s="242"/>
      <c r="CI218" s="242"/>
      <c r="CJ218" s="242"/>
      <c r="CK218" s="242"/>
      <c r="CL218" s="242"/>
      <c r="CM218" s="242"/>
      <c r="CN218" s="242"/>
      <c r="CO218" s="242"/>
      <c r="CP218" s="242"/>
      <c r="CQ218" s="242"/>
      <c r="CR218" s="242"/>
      <c r="CS218" s="242"/>
      <c r="CT218" s="242"/>
      <c r="CU218" s="242"/>
      <c r="CV218" s="242"/>
      <c r="CW218" s="242"/>
      <c r="CX218" s="242"/>
      <c r="CY218" s="242"/>
      <c r="CZ218" s="242"/>
      <c r="DA218" s="242"/>
      <c r="DB218" s="242"/>
      <c r="DC218" s="242"/>
      <c r="DD218" s="242"/>
      <c r="DE218" s="242"/>
      <c r="DF218" s="242"/>
      <c r="DG218" s="242"/>
      <c r="DH218" s="242"/>
      <c r="DI218" s="242"/>
      <c r="DJ218" s="242"/>
      <c r="DK218" s="242"/>
      <c r="DL218" s="242"/>
      <c r="DM218" s="242"/>
      <c r="DN218" s="242"/>
      <c r="DO218" s="242"/>
      <c r="DP218" s="242"/>
      <c r="DQ218" s="242"/>
      <c r="DR218" s="242"/>
      <c r="DS218" s="242"/>
      <c r="DT218" s="242"/>
      <c r="DU218" s="242"/>
      <c r="DV218" s="242"/>
      <c r="DW218" s="242"/>
      <c r="DX218" s="242"/>
      <c r="DY218" s="242"/>
      <c r="DZ218" s="242"/>
      <c r="EA218" s="242"/>
      <c r="EB218" s="242"/>
      <c r="EC218" s="242"/>
      <c r="ED218" s="242"/>
      <c r="EE218" s="242"/>
      <c r="EF218" s="242"/>
      <c r="EG218" s="242"/>
      <c r="EH218" s="242"/>
      <c r="EI218" s="242"/>
      <c r="EJ218" s="242"/>
      <c r="EK218" s="242"/>
      <c r="EL218" s="242"/>
      <c r="EM218" s="242"/>
      <c r="EN218" s="242"/>
      <c r="EO218" s="242"/>
      <c r="EP218" s="242"/>
      <c r="EQ218" s="242"/>
      <c r="ER218" s="242"/>
      <c r="ES218" s="242"/>
      <c r="ET218" s="242"/>
      <c r="EU218" s="242"/>
      <c r="EV218" s="242"/>
      <c r="EW218" s="242"/>
      <c r="EX218" s="242"/>
      <c r="EY218" s="242"/>
      <c r="EZ218" s="242"/>
      <c r="FA218" s="242"/>
      <c r="FB218" s="242"/>
      <c r="FC218" s="242"/>
      <c r="FD218" s="242"/>
      <c r="FE218" s="242"/>
      <c r="FF218" s="242"/>
      <c r="FG218" s="242"/>
      <c r="FH218" s="242"/>
      <c r="FI218" s="242"/>
      <c r="FJ218" s="242"/>
      <c r="FK218" s="242"/>
      <c r="FL218" s="242"/>
      <c r="FM218" s="242"/>
      <c r="FN218" s="242"/>
      <c r="FO218" s="242"/>
      <c r="FP218" s="242"/>
      <c r="FQ218" s="242"/>
      <c r="FR218" s="242"/>
      <c r="FS218" s="242"/>
      <c r="FT218" s="242"/>
      <c r="FU218" s="242"/>
      <c r="FV218" s="242"/>
      <c r="FW218" s="242"/>
      <c r="FX218" s="242"/>
      <c r="FY218" s="242"/>
      <c r="FZ218" s="242"/>
      <c r="GA218" s="242"/>
      <c r="GB218" s="242"/>
      <c r="GC218" s="242"/>
      <c r="GD218" s="242"/>
      <c r="GE218" s="242"/>
      <c r="GF218" s="242"/>
      <c r="GG218" s="242"/>
      <c r="GH218" s="242"/>
      <c r="GI218" s="242"/>
      <c r="GJ218" s="242"/>
      <c r="GK218" s="242"/>
      <c r="GL218" s="242"/>
      <c r="GM218" s="242"/>
      <c r="GN218" s="242"/>
      <c r="GO218" s="242"/>
      <c r="GP218" s="242"/>
      <c r="GQ218" s="242"/>
      <c r="GR218" s="242"/>
      <c r="GS218" s="242"/>
      <c r="GT218" s="242"/>
      <c r="GU218" s="242"/>
      <c r="GV218" s="242"/>
      <c r="GW218" s="242"/>
      <c r="GX218" s="242"/>
      <c r="GY218" s="242"/>
      <c r="GZ218" s="242"/>
      <c r="HA218" s="242"/>
      <c r="HB218" s="242"/>
      <c r="HC218" s="242"/>
      <c r="HD218" s="242"/>
      <c r="HE218" s="242"/>
      <c r="HF218" s="242"/>
      <c r="HG218" s="242"/>
      <c r="HH218" s="242"/>
      <c r="HI218" s="242"/>
      <c r="HJ218" s="242"/>
      <c r="HK218" s="242"/>
      <c r="HL218" s="242"/>
      <c r="HM218" s="242"/>
      <c r="HN218" s="242"/>
      <c r="HO218" s="242"/>
      <c r="HP218" s="242"/>
      <c r="HQ218" s="242"/>
      <c r="HR218" s="242"/>
      <c r="HS218" s="242"/>
      <c r="HT218" s="242"/>
      <c r="HU218" s="242"/>
      <c r="HV218" s="242"/>
      <c r="HW218" s="242"/>
      <c r="HX218" s="242"/>
      <c r="HY218" s="242"/>
      <c r="HZ218" s="242"/>
      <c r="IA218" s="242"/>
      <c r="IB218" s="242"/>
      <c r="IC218" s="242"/>
      <c r="ID218" s="242"/>
      <c r="IE218" s="242"/>
      <c r="IF218" s="242"/>
      <c r="IG218" s="242"/>
      <c r="IH218" s="242"/>
      <c r="II218" s="242"/>
      <c r="IJ218" s="242"/>
      <c r="IK218" s="242"/>
      <c r="IL218" s="242"/>
      <c r="IM218" s="242"/>
      <c r="IN218" s="242"/>
      <c r="IO218" s="242"/>
      <c r="IP218" s="242"/>
      <c r="IQ218" s="242"/>
      <c r="IR218" s="242"/>
      <c r="IS218" s="242"/>
      <c r="IT218" s="242"/>
      <c r="IU218" s="242"/>
      <c r="IV218" s="242"/>
      <c r="IW218" s="242"/>
      <c r="IX218" s="242"/>
      <c r="IY218" s="242"/>
      <c r="IZ218" s="242"/>
      <c r="JA218" s="242"/>
      <c r="JB218" s="242"/>
      <c r="JC218" s="242"/>
      <c r="JD218" s="242"/>
      <c r="JE218" s="242"/>
      <c r="JF218" s="242"/>
      <c r="JG218" s="242"/>
      <c r="JH218" s="242"/>
      <c r="JI218" s="242"/>
      <c r="JJ218" s="242"/>
      <c r="JK218" s="242"/>
      <c r="JL218" s="242"/>
      <c r="JM218" s="242"/>
      <c r="JN218" s="242"/>
      <c r="JO218" s="242"/>
      <c r="JP218" s="242"/>
      <c r="JQ218" s="242"/>
      <c r="JR218" s="242"/>
      <c r="JS218" s="242"/>
      <c r="JT218" s="242"/>
      <c r="JU218" s="242"/>
      <c r="JV218" s="242"/>
      <c r="JW218" s="242"/>
      <c r="JX218" s="242"/>
      <c r="JY218" s="242"/>
      <c r="JZ218" s="242"/>
      <c r="KA218" s="242"/>
      <c r="KB218" s="242"/>
      <c r="KC218" s="242"/>
      <c r="KD218" s="242"/>
      <c r="KE218" s="242"/>
      <c r="KF218" s="242"/>
      <c r="KG218" s="242"/>
      <c r="KH218" s="242"/>
      <c r="KI218" s="242"/>
      <c r="KJ218" s="242"/>
      <c r="KK218" s="242"/>
      <c r="KL218" s="242"/>
      <c r="KM218" s="242"/>
      <c r="KN218" s="242"/>
      <c r="KO218" s="242"/>
      <c r="KP218" s="242"/>
      <c r="KQ218" s="242"/>
      <c r="KR218" s="242"/>
      <c r="KS218" s="242"/>
      <c r="KT218" s="242"/>
      <c r="KU218" s="242"/>
      <c r="KV218" s="242"/>
      <c r="KW218" s="242"/>
      <c r="KX218" s="242"/>
      <c r="KY218" s="242"/>
      <c r="KZ218" s="242"/>
      <c r="LA218" s="242"/>
      <c r="LB218" s="242"/>
      <c r="LC218" s="242"/>
      <c r="LD218" s="242"/>
      <c r="LE218" s="242"/>
      <c r="LF218" s="242"/>
      <c r="LG218" s="242"/>
      <c r="LH218" s="242"/>
      <c r="LI218" s="242"/>
      <c r="LJ218" s="242"/>
      <c r="LK218" s="242"/>
      <c r="LL218" s="242"/>
      <c r="LM218" s="242"/>
      <c r="LN218" s="242"/>
      <c r="LO218" s="242"/>
      <c r="LP218" s="242"/>
      <c r="LQ218" s="242"/>
      <c r="LR218" s="242"/>
      <c r="LS218" s="242"/>
      <c r="LT218" s="242"/>
      <c r="LU218" s="242"/>
      <c r="LV218" s="242"/>
      <c r="LW218" s="242"/>
      <c r="LX218" s="242"/>
      <c r="LY218" s="242"/>
      <c r="LZ218" s="242"/>
      <c r="MA218" s="242"/>
      <c r="MB218" s="242"/>
      <c r="MC218" s="242"/>
      <c r="MD218" s="242"/>
      <c r="ME218" s="242"/>
      <c r="MF218" s="242"/>
      <c r="MG218" s="242"/>
      <c r="MH218" s="242"/>
      <c r="MI218" s="242"/>
      <c r="MJ218" s="242"/>
      <c r="MK218" s="242"/>
      <c r="ML218" s="242"/>
      <c r="MM218" s="242"/>
      <c r="MN218" s="242"/>
      <c r="MO218" s="242"/>
      <c r="MP218" s="242"/>
      <c r="MQ218" s="242"/>
      <c r="MR218" s="242"/>
      <c r="MS218" s="242"/>
      <c r="MT218" s="242"/>
      <c r="MU218" s="242"/>
      <c r="MV218" s="242"/>
      <c r="MW218" s="242"/>
      <c r="MX218" s="242"/>
      <c r="MY218" s="242"/>
      <c r="MZ218" s="242"/>
      <c r="NA218" s="242"/>
      <c r="NB218" s="242"/>
      <c r="NC218" s="242"/>
      <c r="ND218" s="242"/>
      <c r="NE218" s="242"/>
      <c r="NF218" s="242"/>
      <c r="NG218" s="242"/>
      <c r="NH218" s="242"/>
      <c r="NI218" s="242"/>
      <c r="NJ218" s="242"/>
      <c r="NK218" s="242"/>
      <c r="NL218" s="242"/>
      <c r="NM218" s="242"/>
      <c r="NN218" s="242"/>
      <c r="NO218" s="242"/>
      <c r="NP218" s="242"/>
      <c r="NQ218" s="242"/>
      <c r="NR218" s="242"/>
      <c r="NS218" s="242"/>
      <c r="NT218" s="242"/>
      <c r="NU218" s="242"/>
      <c r="NV218" s="242"/>
      <c r="NW218" s="242"/>
      <c r="NX218" s="242"/>
      <c r="NY218" s="242"/>
      <c r="NZ218" s="242"/>
      <c r="OA218" s="242"/>
      <c r="OB218" s="242"/>
      <c r="OC218" s="242"/>
      <c r="OD218" s="242"/>
      <c r="OE218" s="242"/>
      <c r="OF218" s="242"/>
      <c r="OG218" s="242"/>
      <c r="OH218" s="242"/>
      <c r="OI218" s="242"/>
      <c r="OJ218" s="242"/>
      <c r="OK218" s="242"/>
      <c r="OL218" s="242"/>
      <c r="OM218" s="242"/>
      <c r="ON218" s="242"/>
      <c r="OO218" s="242"/>
      <c r="OP218" s="242"/>
      <c r="OQ218" s="242"/>
      <c r="OR218" s="242"/>
      <c r="OS218" s="242"/>
      <c r="OT218" s="242"/>
      <c r="OU218" s="242"/>
      <c r="OV218" s="242"/>
      <c r="OW218" s="242"/>
      <c r="OX218" s="242"/>
      <c r="OY218" s="242"/>
      <c r="OZ218" s="242"/>
      <c r="PA218" s="242"/>
      <c r="PB218" s="242"/>
      <c r="PC218" s="242"/>
      <c r="PD218" s="242"/>
      <c r="PE218" s="242"/>
      <c r="PF218" s="242"/>
      <c r="PG218" s="243"/>
    </row>
    <row r="219" ht="15.75" customHeight="1">
      <c r="R219" s="244"/>
      <c r="S219" s="244"/>
      <c r="T219" s="244"/>
      <c r="U219" s="245"/>
      <c r="V219" s="245"/>
      <c r="W219" s="245"/>
      <c r="X219" s="245"/>
      <c r="Y219" s="245"/>
      <c r="Z219" s="245"/>
      <c r="AA219" s="245"/>
      <c r="AB219" s="245"/>
      <c r="AC219" s="245"/>
      <c r="AD219" s="245"/>
      <c r="AE219" s="245"/>
      <c r="AF219" s="245"/>
      <c r="AG219" s="245"/>
      <c r="AH219" s="245"/>
      <c r="AI219" s="245"/>
      <c r="AJ219" s="245"/>
      <c r="AK219" s="245"/>
      <c r="AL219" s="245"/>
      <c r="AM219" s="245"/>
      <c r="AN219" s="245"/>
      <c r="AO219" s="245"/>
      <c r="AP219" s="245"/>
      <c r="AQ219" s="245"/>
      <c r="AR219" s="245"/>
      <c r="AS219" s="245"/>
      <c r="AT219" s="245"/>
      <c r="AU219" s="245"/>
      <c r="AV219" s="245"/>
      <c r="AW219" s="245"/>
      <c r="AX219" s="245"/>
      <c r="AY219" s="245"/>
      <c r="AZ219" s="245"/>
      <c r="BA219" s="245"/>
      <c r="BB219" s="245"/>
      <c r="BC219" s="245"/>
      <c r="BD219" s="245"/>
      <c r="BE219" s="245"/>
      <c r="BF219" s="245"/>
      <c r="BG219" s="245"/>
      <c r="BH219" s="245"/>
      <c r="BI219" s="245"/>
      <c r="BJ219" s="245"/>
      <c r="BK219" s="245"/>
      <c r="BL219" s="245"/>
      <c r="BM219" s="245"/>
      <c r="BN219" s="245"/>
      <c r="BO219" s="245"/>
      <c r="BP219" s="245"/>
      <c r="BQ219" s="245"/>
      <c r="BR219" s="245"/>
      <c r="BS219" s="245"/>
      <c r="BT219" s="245"/>
      <c r="BU219" s="245"/>
      <c r="BV219" s="245"/>
      <c r="BW219" s="245"/>
      <c r="BX219" s="245"/>
      <c r="BY219" s="245"/>
      <c r="BZ219" s="245"/>
      <c r="CA219" s="245"/>
      <c r="CB219" s="245"/>
      <c r="CC219" s="245"/>
      <c r="CD219" s="245"/>
      <c r="CE219" s="245"/>
      <c r="CF219" s="245"/>
      <c r="CG219" s="245"/>
      <c r="CH219" s="245"/>
      <c r="CI219" s="245"/>
      <c r="CJ219" s="245"/>
      <c r="CK219" s="245"/>
      <c r="CL219" s="245"/>
      <c r="CM219" s="245"/>
      <c r="CN219" s="245"/>
      <c r="CO219" s="245"/>
      <c r="CP219" s="245"/>
      <c r="CQ219" s="245"/>
      <c r="CR219" s="245"/>
      <c r="CS219" s="245"/>
      <c r="CT219" s="245"/>
      <c r="CU219" s="245"/>
      <c r="CV219" s="245"/>
      <c r="CW219" s="245"/>
      <c r="CX219" s="245"/>
      <c r="CY219" s="245"/>
      <c r="CZ219" s="245"/>
      <c r="DA219" s="245"/>
      <c r="DB219" s="245"/>
      <c r="DC219" s="245"/>
      <c r="DD219" s="245"/>
      <c r="DE219" s="245"/>
      <c r="DF219" s="245"/>
      <c r="DG219" s="245"/>
      <c r="DH219" s="245"/>
      <c r="DI219" s="245"/>
      <c r="DJ219" s="245"/>
      <c r="DK219" s="245"/>
      <c r="DL219" s="245"/>
      <c r="DM219" s="245"/>
      <c r="DN219" s="245"/>
      <c r="DO219" s="245"/>
      <c r="DP219" s="245"/>
      <c r="DQ219" s="245"/>
      <c r="DR219" s="245"/>
      <c r="DS219" s="245"/>
      <c r="DT219" s="245"/>
      <c r="DU219" s="245"/>
      <c r="DV219" s="245"/>
      <c r="DW219" s="245"/>
      <c r="DX219" s="245"/>
      <c r="DY219" s="245"/>
      <c r="DZ219" s="245"/>
      <c r="EA219" s="245"/>
      <c r="EB219" s="245"/>
      <c r="EC219" s="245"/>
    </row>
    <row r="220" ht="15.75" customHeight="1">
      <c r="R220" s="246"/>
      <c r="S220" s="246"/>
      <c r="T220" s="246"/>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c r="CO220" s="247"/>
      <c r="CP220" s="247"/>
      <c r="CQ220" s="247"/>
      <c r="CR220" s="247"/>
      <c r="CS220" s="247"/>
      <c r="CT220" s="247"/>
      <c r="CU220" s="247"/>
      <c r="CV220" s="247"/>
      <c r="CW220" s="247"/>
      <c r="CX220" s="247"/>
      <c r="CY220" s="247"/>
      <c r="CZ220" s="247"/>
      <c r="DA220" s="247"/>
      <c r="DB220" s="247"/>
      <c r="DC220" s="247"/>
      <c r="DD220" s="247"/>
      <c r="DE220" s="247"/>
      <c r="DF220" s="247"/>
      <c r="DG220" s="247"/>
      <c r="DH220" s="247"/>
      <c r="DI220" s="247"/>
      <c r="DJ220" s="247"/>
      <c r="DK220" s="247"/>
      <c r="DL220" s="247"/>
      <c r="DM220" s="247"/>
      <c r="DN220" s="247"/>
      <c r="DO220" s="247"/>
      <c r="DP220" s="247"/>
      <c r="DQ220" s="247"/>
      <c r="DR220" s="247"/>
      <c r="DS220" s="247"/>
      <c r="DT220" s="247"/>
      <c r="DU220" s="247"/>
      <c r="DV220" s="247"/>
      <c r="DW220" s="247"/>
      <c r="DX220" s="247"/>
      <c r="DY220" s="247"/>
      <c r="DZ220" s="247"/>
      <c r="EA220" s="247"/>
      <c r="EB220" s="247"/>
      <c r="EC220" s="247"/>
    </row>
  </sheetData>
  <mergeCells count="134">
    <mergeCell ref="IO13:IU13"/>
    <mergeCell ref="IV13:JB13"/>
    <mergeCell ref="JC13:JI13"/>
    <mergeCell ref="JJ13:JP13"/>
    <mergeCell ref="JQ13:JW13"/>
    <mergeCell ref="JX13:KD13"/>
    <mergeCell ref="KE13:KK13"/>
    <mergeCell ref="KL13:KR13"/>
    <mergeCell ref="KS13:KY13"/>
    <mergeCell ref="KZ13:LF13"/>
    <mergeCell ref="LG13:LM13"/>
    <mergeCell ref="LN13:LT13"/>
    <mergeCell ref="LU13:MA13"/>
    <mergeCell ref="MB13:MH13"/>
    <mergeCell ref="OF13:OL13"/>
    <mergeCell ref="OM13:OS13"/>
    <mergeCell ref="OT13:OZ13"/>
    <mergeCell ref="PA13:PG13"/>
    <mergeCell ref="MI13:MO13"/>
    <mergeCell ref="MP13:MV13"/>
    <mergeCell ref="MW13:NC13"/>
    <mergeCell ref="ND13:NJ13"/>
    <mergeCell ref="NK13:NQ13"/>
    <mergeCell ref="NR13:NX13"/>
    <mergeCell ref="NY13:OE13"/>
    <mergeCell ref="BO14:BU14"/>
    <mergeCell ref="BV14:CB14"/>
    <mergeCell ref="H15:I15"/>
    <mergeCell ref="J15:M15"/>
    <mergeCell ref="J16:M16"/>
    <mergeCell ref="D18:E18"/>
    <mergeCell ref="R14:X14"/>
    <mergeCell ref="Y14:AE14"/>
    <mergeCell ref="AF14:AL14"/>
    <mergeCell ref="AM14:AS14"/>
    <mergeCell ref="AT14:AZ14"/>
    <mergeCell ref="BA14:BG14"/>
    <mergeCell ref="BH14:BN14"/>
    <mergeCell ref="DZ14:EF14"/>
    <mergeCell ref="EG14:EM14"/>
    <mergeCell ref="CC14:CI14"/>
    <mergeCell ref="CJ14:CP14"/>
    <mergeCell ref="CQ14:CW14"/>
    <mergeCell ref="CX14:DD14"/>
    <mergeCell ref="DE14:DK14"/>
    <mergeCell ref="DL14:DR14"/>
    <mergeCell ref="DS14:DY14"/>
    <mergeCell ref="EN14:ET14"/>
    <mergeCell ref="EU14:FA14"/>
    <mergeCell ref="FB14:FH14"/>
    <mergeCell ref="FI14:FO14"/>
    <mergeCell ref="FP14:FV14"/>
    <mergeCell ref="FW14:GC14"/>
    <mergeCell ref="GD14:GJ14"/>
    <mergeCell ref="GK14:GQ14"/>
    <mergeCell ref="GR14:GX14"/>
    <mergeCell ref="IO14:IU14"/>
    <mergeCell ref="IV14:JB14"/>
    <mergeCell ref="JC14:JI14"/>
    <mergeCell ref="JJ14:JP14"/>
    <mergeCell ref="JQ14:JW14"/>
    <mergeCell ref="JX14:KD14"/>
    <mergeCell ref="KE14:KK14"/>
    <mergeCell ref="KL14:KR14"/>
    <mergeCell ref="KS14:KY14"/>
    <mergeCell ref="KZ14:LF14"/>
    <mergeCell ref="LG14:LM14"/>
    <mergeCell ref="LN14:LT14"/>
    <mergeCell ref="NR14:NX14"/>
    <mergeCell ref="NY14:OE14"/>
    <mergeCell ref="OF14:OL14"/>
    <mergeCell ref="OM14:OS14"/>
    <mergeCell ref="OT14:OZ14"/>
    <mergeCell ref="PA14:PG14"/>
    <mergeCell ref="LU14:MA14"/>
    <mergeCell ref="MB14:MH14"/>
    <mergeCell ref="MI14:MO14"/>
    <mergeCell ref="MP14:MV14"/>
    <mergeCell ref="MW14:NC14"/>
    <mergeCell ref="ND14:NJ14"/>
    <mergeCell ref="NK14:NQ14"/>
    <mergeCell ref="B9:E9"/>
    <mergeCell ref="B10:E10"/>
    <mergeCell ref="B11:E11"/>
    <mergeCell ref="H14:I14"/>
    <mergeCell ref="J14:M14"/>
    <mergeCell ref="B6:E6"/>
    <mergeCell ref="G6:M6"/>
    <mergeCell ref="B7:E7"/>
    <mergeCell ref="G7:M7"/>
    <mergeCell ref="B8:E8"/>
    <mergeCell ref="G8:M8"/>
    <mergeCell ref="G9:M9"/>
    <mergeCell ref="EU13:FA13"/>
    <mergeCell ref="FB13:FH13"/>
    <mergeCell ref="FI13:FO13"/>
    <mergeCell ref="FP13:FV13"/>
    <mergeCell ref="FW13:GC13"/>
    <mergeCell ref="GD13:GJ13"/>
    <mergeCell ref="GK13:GQ13"/>
    <mergeCell ref="G10:M10"/>
    <mergeCell ref="G11:M13"/>
    <mergeCell ref="R13:X13"/>
    <mergeCell ref="Y13:AE13"/>
    <mergeCell ref="AF13:AL13"/>
    <mergeCell ref="AM13:AS13"/>
    <mergeCell ref="AT13:AZ13"/>
    <mergeCell ref="BA13:BG13"/>
    <mergeCell ref="BH13:BN13"/>
    <mergeCell ref="BO13:BU13"/>
    <mergeCell ref="BV13:CB13"/>
    <mergeCell ref="CC13:CI13"/>
    <mergeCell ref="CJ13:CP13"/>
    <mergeCell ref="CQ13:CW13"/>
    <mergeCell ref="CX13:DD13"/>
    <mergeCell ref="DE13:DK13"/>
    <mergeCell ref="DL13:DR13"/>
    <mergeCell ref="DS13:DY13"/>
    <mergeCell ref="DZ13:EF13"/>
    <mergeCell ref="EG13:EM13"/>
    <mergeCell ref="EN13:ET13"/>
    <mergeCell ref="GY14:HE14"/>
    <mergeCell ref="HF14:HL14"/>
    <mergeCell ref="HM14:HS14"/>
    <mergeCell ref="HT14:HZ14"/>
    <mergeCell ref="IA14:IG14"/>
    <mergeCell ref="IH14:IN14"/>
    <mergeCell ref="GR13:GX13"/>
    <mergeCell ref="GY13:HE13"/>
    <mergeCell ref="HF13:HL13"/>
    <mergeCell ref="HM13:HS13"/>
    <mergeCell ref="HT13:HZ13"/>
    <mergeCell ref="IA13:IG13"/>
    <mergeCell ref="IH13:IN13"/>
  </mergeCells>
  <conditionalFormatting sqref="R13:PG13">
    <cfRule type="expression" dxfId="1" priority="1">
      <formula>OR(TEXT(R13,"MMMM")="Februar",TEXT(R13,"MMMM")="April",TEXT(R13,"MMMM")="Juni",TEXT(R13,"MMMM")="August",TEXT(R13,"MMMM")="Oktober",TEXT(R13,"MMMM")="Dezember")</formula>
    </cfRule>
  </conditionalFormatting>
  <conditionalFormatting sqref="R16:PG17 R19:PG57 R58:T58 R59:PG218 V58:PG58">
    <cfRule type="expression" dxfId="2" priority="2">
      <formula>AND(R$17=TODAY())</formula>
    </cfRule>
  </conditionalFormatting>
  <conditionalFormatting sqref="M19:N218">
    <cfRule type="expression" dxfId="3" priority="3">
      <formula>AND($N19="F")</formula>
    </cfRule>
  </conditionalFormatting>
  <conditionalFormatting sqref="M19:N218">
    <cfRule type="expression" dxfId="4" priority="4">
      <formula>AND($M19&lt;&gt;"",AND($M19&lt;TODAY()))</formula>
    </cfRule>
  </conditionalFormatting>
  <conditionalFormatting sqref="C19:Q20 C21:H36 C37:E37 C38:H45 C46:E46 C47:H57 C58:E59 C60:H63 C64:E65 C66:H218 G37:H37 G46:H46 G58:H59 G64:H65 I21:Q218">
    <cfRule type="expression" dxfId="5" priority="5">
      <formula>OR($C19="X",$C19="x")</formula>
    </cfRule>
  </conditionalFormatting>
  <conditionalFormatting sqref="R19:PG57 R58:T59 R60:PG218 V58:PG59">
    <cfRule type="expression" dxfId="6" priority="6">
      <formula>AND($M19=R$17,$N19&lt;&gt;"F",$M19&lt;TODAY())</formula>
    </cfRule>
  </conditionalFormatting>
  <conditionalFormatting sqref="R19:PG57 R58:T59 R60:PG218 V58:PG59">
    <cfRule type="expression" dxfId="7" priority="7">
      <formula>AND($M19=R$17)</formula>
    </cfRule>
  </conditionalFormatting>
  <conditionalFormatting sqref="R19:PG57 R58:T59 R60:PG218 V58:PG59">
    <cfRule type="expression" dxfId="8" priority="8">
      <formula>IF($J$15="x",AND(OR(R$16="Sa",R$16="So")))</formula>
    </cfRule>
  </conditionalFormatting>
  <conditionalFormatting sqref="R19:PG57 R58:T59 R60:PG218 V58:PG59">
    <cfRule type="expression" dxfId="9" priority="9">
      <formula>AND($I19&lt;&gt;"",AND(R$17&gt;=$G19,R$17&lt;=$I19))</formula>
    </cfRule>
  </conditionalFormatting>
  <conditionalFormatting sqref="R19:PG57 R58:T59 R60:PG218 V58:PG59">
    <cfRule type="expression" dxfId="10" priority="10">
      <formula>AND($J19&gt;0,AND(R$17&gt;=$G19,R$17&lt;=$G19+($I19-$G19)*$J19))</formula>
    </cfRule>
  </conditionalFormatting>
  <conditionalFormatting sqref="E19:F45 E46 E47:F57 E58 E59:F63 E64 E65:F218">
    <cfRule type="cellIs" dxfId="0" priority="11" operator="equal">
      <formula>0</formula>
    </cfRule>
  </conditionalFormatting>
  <conditionalFormatting sqref="E19:F45 E46 E47:F57 E58 E59:F63 E64 E65:F218">
    <cfRule type="expression" dxfId="11" priority="12">
      <formula>ISERROR(E19)</formula>
    </cfRule>
  </conditionalFormatting>
  <conditionalFormatting sqref="E217:E218 F59 F65">
    <cfRule type="expression" dxfId="5" priority="13">
      <formula>OR($C58="X",$C58="x")</formula>
    </cfRule>
  </conditionalFormatting>
  <conditionalFormatting sqref="P19:P218">
    <cfRule type="cellIs" dxfId="12" priority="14" operator="lessThan">
      <formula>0</formula>
    </cfRule>
  </conditionalFormatting>
  <conditionalFormatting sqref="P20">
    <cfRule type="cellIs" dxfId="13" priority="15" operator="greaterThan">
      <formula>0</formula>
    </cfRule>
  </conditionalFormatting>
  <conditionalFormatting sqref="F37">
    <cfRule type="expression" dxfId="5" priority="16">
      <formula>OR($C46="X",$C46="x")</formula>
    </cfRule>
  </conditionalFormatting>
  <conditionalFormatting sqref="I218">
    <cfRule type="cellIs" dxfId="0" priority="17" operator="equal">
      <formula>0</formula>
    </cfRule>
  </conditionalFormatting>
  <conditionalFormatting sqref="I218">
    <cfRule type="expression" dxfId="11" priority="18">
      <formula>ISERROR(I218)</formula>
    </cfRule>
  </conditionalFormatting>
  <conditionalFormatting sqref="I218">
    <cfRule type="expression" dxfId="5" priority="19">
      <formula>OR($C217="X",$C217="x")</formula>
    </cfRule>
  </conditionalFormatting>
  <conditionalFormatting sqref="I218">
    <cfRule type="cellIs" dxfId="0" priority="20" operator="equal">
      <formula>0</formula>
    </cfRule>
  </conditionalFormatting>
  <conditionalFormatting sqref="I218">
    <cfRule type="expression" dxfId="11" priority="21">
      <formula>ISERROR(I218)</formula>
    </cfRule>
  </conditionalFormatting>
  <conditionalFormatting sqref="I218">
    <cfRule type="expression" dxfId="5" priority="22">
      <formula>OR($C217="X",$C217="x")</formula>
    </cfRule>
  </conditionalFormatting>
  <conditionalFormatting sqref="U59">
    <cfRule type="expression" dxfId="6" priority="23">
      <formula>AND($M58=U$17,$N58&lt;&gt;"F",$M58&lt;TODAY())</formula>
    </cfRule>
  </conditionalFormatting>
  <conditionalFormatting sqref="U59">
    <cfRule type="expression" dxfId="7" priority="24">
      <formula>AND($M58=U$17)</formula>
    </cfRule>
  </conditionalFormatting>
  <conditionalFormatting sqref="U59">
    <cfRule type="expression" dxfId="8" priority="25">
      <formula>IF($J$15="x",AND(OR(U$16="Sa",U$16="So")))</formula>
    </cfRule>
  </conditionalFormatting>
  <conditionalFormatting sqref="U59">
    <cfRule type="expression" dxfId="9" priority="26">
      <formula>AND($I58&lt;&gt;"",AND(U$17&gt;=$G58,U$17&lt;=$I58))</formula>
    </cfRule>
  </conditionalFormatting>
  <conditionalFormatting sqref="U59">
    <cfRule type="expression" dxfId="10" priority="27">
      <formula>AND($J58&gt;0,AND(U$17&gt;=$G58,U$17&lt;=$G58+($I58-$G58)*$J58))</formula>
    </cfRule>
  </conditionalFormatting>
  <dataValidations>
    <dataValidation type="list" allowBlank="1" showErrorMessage="1" sqref="O19:O218">
      <formula1>Ressourcen!$C$8:$C$25</formula1>
    </dataValidation>
    <dataValidation type="list" allowBlank="1" showErrorMessage="1" sqref="D19:D218">
      <formula1>Arbeitspakete!$E$7:$E$23</formula1>
    </dataValidation>
  </dataValidations>
  <printOptions/>
  <pageMargins bottom="0.7874015748031497" footer="0.0" header="0.0" left="0.7086614173228347" right="0.7086614173228347" top="0.7874015748031497"/>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8.33"/>
    <col customWidth="1" min="2" max="2" width="10.22"/>
    <col customWidth="1" min="3" max="3" width="35.0"/>
    <col customWidth="1" min="4" max="26" width="8.33"/>
  </cols>
  <sheetData>
    <row r="1" ht="15.75" customHeight="1"/>
    <row r="2" ht="15.75" customHeight="1"/>
    <row r="3" ht="15.75" customHeight="1"/>
    <row r="4" ht="15.75" customHeight="1"/>
    <row r="5" ht="45.0" customHeight="1">
      <c r="B5" s="13" t="s">
        <v>123</v>
      </c>
      <c r="C5" s="46" t="s">
        <v>160</v>
      </c>
    </row>
    <row r="6" ht="15.75" customHeight="1">
      <c r="B6" s="248">
        <v>45292.0</v>
      </c>
      <c r="C6" s="249" t="s">
        <v>161</v>
      </c>
    </row>
    <row r="7" ht="15.75" customHeight="1">
      <c r="B7" s="248">
        <v>45297.0</v>
      </c>
      <c r="C7" s="249" t="s">
        <v>162</v>
      </c>
    </row>
    <row r="8" ht="15.75" customHeight="1">
      <c r="B8" s="248">
        <v>45359.0</v>
      </c>
      <c r="C8" s="249" t="s">
        <v>163</v>
      </c>
    </row>
    <row r="9" ht="15.75" customHeight="1">
      <c r="B9" s="248">
        <v>45380.0</v>
      </c>
      <c r="C9" s="249" t="s">
        <v>164</v>
      </c>
    </row>
    <row r="10" ht="15.75" customHeight="1">
      <c r="B10" s="248">
        <v>45383.0</v>
      </c>
      <c r="C10" s="249" t="s">
        <v>165</v>
      </c>
    </row>
    <row r="11" ht="15.75" customHeight="1">
      <c r="B11" s="248">
        <v>45413.0</v>
      </c>
      <c r="C11" s="249" t="s">
        <v>166</v>
      </c>
    </row>
    <row r="12" ht="15.75" customHeight="1">
      <c r="B12" s="248">
        <v>45421.0</v>
      </c>
      <c r="C12" s="249" t="s">
        <v>167</v>
      </c>
    </row>
    <row r="13" ht="15.75" customHeight="1">
      <c r="B13" s="248">
        <v>45432.0</v>
      </c>
      <c r="C13" s="249" t="s">
        <v>168</v>
      </c>
    </row>
    <row r="14" ht="15.75" customHeight="1">
      <c r="B14" s="248">
        <v>45442.0</v>
      </c>
      <c r="C14" s="249" t="s">
        <v>169</v>
      </c>
    </row>
    <row r="15" ht="15.75" customHeight="1">
      <c r="B15" s="248">
        <v>45519.0</v>
      </c>
      <c r="C15" s="249" t="s">
        <v>170</v>
      </c>
    </row>
    <row r="16" ht="15.75" customHeight="1">
      <c r="B16" s="248">
        <v>45555.0</v>
      </c>
      <c r="C16" s="249" t="s">
        <v>171</v>
      </c>
    </row>
    <row r="17" ht="15.75" customHeight="1">
      <c r="B17" s="248">
        <v>45568.0</v>
      </c>
      <c r="C17" s="249" t="s">
        <v>172</v>
      </c>
    </row>
    <row r="18" ht="15.75" customHeight="1">
      <c r="B18" s="248">
        <v>45596.0</v>
      </c>
      <c r="C18" s="249" t="s">
        <v>173</v>
      </c>
    </row>
    <row r="19" ht="15.75" customHeight="1">
      <c r="B19" s="248">
        <v>45597.0</v>
      </c>
      <c r="C19" s="249" t="s">
        <v>174</v>
      </c>
    </row>
    <row r="20" ht="15.75" customHeight="1">
      <c r="B20" s="248">
        <v>45616.0</v>
      </c>
      <c r="C20" s="249" t="s">
        <v>175</v>
      </c>
    </row>
    <row r="21" ht="15.75" customHeight="1">
      <c r="B21" s="248">
        <v>45651.0</v>
      </c>
      <c r="C21" s="249" t="s">
        <v>176</v>
      </c>
    </row>
    <row r="22" ht="15.75" customHeight="1">
      <c r="B22" s="248">
        <v>45652.0</v>
      </c>
      <c r="C22" s="249" t="s">
        <v>177</v>
      </c>
    </row>
    <row r="23" ht="15.75" customHeight="1">
      <c r="B23" s="250"/>
      <c r="C23" s="25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B6:C23">
    <cfRule type="expression" dxfId="5" priority="1">
      <formula>OR($C6="X",$C6="x")</formula>
    </cfRule>
  </conditionalFormatting>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2019-09-23T10:49:50Z</dcterms:created>
  <dc:creator>Christian Botta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0x01010071828DE1C44F8F4585E3B5E093856EAD</vt:lpwstr>
  </property>
</Properties>
</file>