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7" i="1" l="1"/>
  <c r="G41" i="1"/>
  <c r="F40" i="1"/>
  <c r="G40" i="1" s="1"/>
  <c r="F41" i="1"/>
  <c r="F46" i="1"/>
  <c r="G46" i="1"/>
  <c r="F47" i="1"/>
  <c r="F48" i="1"/>
  <c r="G48" i="1"/>
  <c r="B49" i="1"/>
  <c r="C49" i="1"/>
  <c r="D49" i="1"/>
  <c r="E49" i="1"/>
  <c r="F51" i="1"/>
  <c r="G51" i="1"/>
  <c r="F52" i="1"/>
  <c r="G52" i="1"/>
  <c r="F53" i="1"/>
  <c r="G53" i="1"/>
  <c r="B54" i="1"/>
  <c r="B55" i="1" s="1"/>
  <c r="B60" i="1" s="1"/>
  <c r="C54" i="1"/>
  <c r="C55" i="1" s="1"/>
  <c r="C60" i="1" s="1"/>
  <c r="D54" i="1"/>
  <c r="D55" i="1" s="1"/>
  <c r="E54" i="1"/>
  <c r="E55" i="1" s="1"/>
  <c r="E60" i="1" s="1"/>
  <c r="D56" i="1"/>
  <c r="F56" i="1"/>
  <c r="F57" i="1"/>
  <c r="G57" i="1"/>
  <c r="F58" i="1"/>
  <c r="G58" i="1"/>
  <c r="F59" i="1"/>
  <c r="G59" i="1"/>
  <c r="G49" i="1" l="1"/>
  <c r="G54" i="1"/>
  <c r="G55" i="1" s="1"/>
  <c r="F54" i="1"/>
  <c r="F55" i="1" s="1"/>
  <c r="F60" i="1" s="1"/>
  <c r="F49" i="1"/>
  <c r="D60" i="1"/>
  <c r="G56" i="1"/>
  <c r="A53" i="1"/>
  <c r="A31" i="1"/>
  <c r="G60" i="1" l="1"/>
</calcChain>
</file>

<file path=xl/sharedStrings.xml><?xml version="1.0" encoding="utf-8"?>
<sst xmlns="http://schemas.openxmlformats.org/spreadsheetml/2006/main" count="64" uniqueCount="50">
  <si>
    <t>Spirent Communications plc</t>
  </si>
  <si>
    <t xml:space="preserve">Income statement by quarter </t>
  </si>
  <si>
    <t>Q1</t>
  </si>
  <si>
    <t>Q2</t>
  </si>
  <si>
    <t>Q3</t>
  </si>
  <si>
    <t>Q4</t>
  </si>
  <si>
    <t>H1</t>
  </si>
  <si>
    <t>FY</t>
  </si>
  <si>
    <t>Revenue</t>
  </si>
  <si>
    <t>Cost of sales</t>
  </si>
  <si>
    <t>Gross profit</t>
  </si>
  <si>
    <t>Product development</t>
  </si>
  <si>
    <t>Selling and distribution</t>
  </si>
  <si>
    <t>Administration</t>
  </si>
  <si>
    <t>Operating profit</t>
  </si>
  <si>
    <t>Profit before tax</t>
  </si>
  <si>
    <t>Tax</t>
  </si>
  <si>
    <t>Profit from continuing operations after tax</t>
  </si>
  <si>
    <t>Discontinued operations</t>
  </si>
  <si>
    <t>Profit attributable to owners of parent Company</t>
  </si>
  <si>
    <t xml:space="preserve">Basic </t>
  </si>
  <si>
    <t xml:space="preserve">Diluted </t>
  </si>
  <si>
    <t>Adjusted basic</t>
  </si>
  <si>
    <t>Adjusted earnings</t>
  </si>
  <si>
    <t>Acquisition related costs</t>
  </si>
  <si>
    <t>Acquired intangible asset amortisation</t>
  </si>
  <si>
    <t>Share-based payment</t>
  </si>
  <si>
    <t>Prior year tax credit</t>
  </si>
  <si>
    <t>Weighted average share capital at period end (number million)</t>
  </si>
  <si>
    <t>Segmental information - continuing operations</t>
  </si>
  <si>
    <t>Networks and Applications</t>
  </si>
  <si>
    <t>Wireless and Positioning</t>
  </si>
  <si>
    <t>Service Assurance</t>
  </si>
  <si>
    <t>Corporate</t>
  </si>
  <si>
    <t>Exceptional items</t>
  </si>
  <si>
    <t xml:space="preserve">Share-based payment </t>
  </si>
  <si>
    <t>notes</t>
  </si>
  <si>
    <t>2012 quarterly results restated for the effect of IAS 19 "Employee Benefits" and revised operating segments</t>
  </si>
  <si>
    <t>Cents</t>
  </si>
  <si>
    <t>$ million</t>
  </si>
  <si>
    <t>Earnings per share</t>
  </si>
  <si>
    <t xml:space="preserve">Tax effect on the above items </t>
  </si>
  <si>
    <t>Adjusted diluted</t>
  </si>
  <si>
    <t>Continuing operations</t>
  </si>
  <si>
    <t>2 Before exceptional items, acquisition related costs, acquired intangible asset amortisation and share-based payment.</t>
  </si>
  <si>
    <r>
      <t xml:space="preserve">Operating profit </t>
    </r>
    <r>
      <rPr>
        <b/>
        <vertAlign val="superscript"/>
        <sz val="9"/>
        <rFont val="Arial"/>
        <family val="2"/>
      </rPr>
      <t>2</t>
    </r>
  </si>
  <si>
    <r>
      <t>2012 (restated)</t>
    </r>
    <r>
      <rPr>
        <b/>
        <vertAlign val="superscript"/>
        <sz val="9"/>
        <rFont val="Arial"/>
        <family val="2"/>
      </rPr>
      <t>1</t>
    </r>
  </si>
  <si>
    <t>1 Restated for  the adoption of IAS 19  "Employee Benefits" and to reflect the presentation of Systems as a discontinued operation.</t>
  </si>
  <si>
    <t>Earnings per share - continuing operations</t>
  </si>
  <si>
    <t>Net finance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</si>
</sst>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(#,##0.0\);&quot;-&quot;"/>
    <numFmt numFmtId="165" formatCode="#,##0.00;\(#,##0.00\);&quot;-&quot;"/>
  </numFmts>
  <fonts count="10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/>
    <xf numFmtId="0" fontId="6" fillId="0" borderId="1" xfId="0" applyFont="1" applyBorder="1"/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/>
    <xf numFmtId="0" fontId="3" fillId="0" borderId="0" xfId="0" applyFont="1" applyFill="1" applyAlignment="1">
      <alignment horizontal="left"/>
    </xf>
    <xf numFmtId="164" fontId="4" fillId="0" borderId="0" xfId="0" applyNumberFormat="1" applyFont="1"/>
    <xf numFmtId="164" fontId="3" fillId="0" borderId="0" xfId="0" applyNumberFormat="1" applyFont="1"/>
    <xf numFmtId="0" fontId="3" fillId="0" borderId="2" xfId="0" applyFont="1" applyFill="1" applyBorder="1" applyAlignment="1">
      <alignment horizontal="left"/>
    </xf>
    <xf numFmtId="164" fontId="6" fillId="0" borderId="2" xfId="0" applyNumberFormat="1" applyFont="1" applyBorder="1"/>
    <xf numFmtId="164" fontId="7" fillId="0" borderId="2" xfId="0" applyNumberFormat="1" applyFont="1" applyBorder="1"/>
    <xf numFmtId="0" fontId="3" fillId="0" borderId="0" xfId="0" applyFont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4" fillId="0" borderId="1" xfId="0" applyNumberFormat="1" applyFont="1" applyFill="1" applyBorder="1"/>
    <xf numFmtId="165" fontId="3" fillId="0" borderId="1" xfId="0" applyNumberFormat="1" applyFont="1" applyFill="1" applyBorder="1"/>
    <xf numFmtId="0" fontId="6" fillId="0" borderId="0" xfId="0" applyFont="1" applyBorder="1"/>
    <xf numFmtId="0" fontId="8" fillId="0" borderId="0" xfId="0" applyFont="1"/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3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5" fillId="0" borderId="0" xfId="0" applyFont="1" applyFill="1" applyAlignment="1">
      <alignment horizontal="left"/>
    </xf>
    <xf numFmtId="0" fontId="4" fillId="0" borderId="0" xfId="0" applyFont="1" applyFill="1" applyBorder="1"/>
    <xf numFmtId="164" fontId="3" fillId="0" borderId="0" xfId="0" applyNumberFormat="1" applyFont="1" applyFill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0" fontId="8" fillId="0" borderId="0" xfId="0" applyFont="1" applyAlignment="1">
      <alignment horizontal="left"/>
    </xf>
    <xf numFmtId="0" fontId="0" fillId="0" borderId="3" xfId="0" applyBorder="1"/>
    <xf numFmtId="0" fontId="3" fillId="0" borderId="3" xfId="0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20" sqref="B20"/>
    </sheetView>
  </sheetViews>
  <sheetFormatPr defaultRowHeight="15" x14ac:dyDescent="0.25"/>
  <cols>
    <col min="1" max="1" width="51.7109375" customWidth="1"/>
    <col min="2" max="7" width="11.570312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37</v>
      </c>
      <c r="B2" s="2"/>
      <c r="C2" s="2"/>
      <c r="D2" s="2"/>
      <c r="E2" s="2"/>
      <c r="F2" s="2"/>
      <c r="G2" s="2"/>
    </row>
    <row r="3" spans="1:7" ht="15.75" x14ac:dyDescent="0.25">
      <c r="A3" s="1"/>
      <c r="B3" s="2"/>
      <c r="C3" s="2"/>
      <c r="D3" s="2"/>
      <c r="E3" s="2"/>
      <c r="F3" s="2"/>
      <c r="G3" s="2"/>
    </row>
    <row r="4" spans="1:7" ht="15.75" x14ac:dyDescent="0.25">
      <c r="A4" s="1" t="s">
        <v>1</v>
      </c>
      <c r="B4" s="2"/>
      <c r="C4" s="2"/>
      <c r="D4" s="2"/>
      <c r="E4" s="2"/>
      <c r="F4" s="2"/>
      <c r="G4" s="2"/>
    </row>
    <row r="5" spans="1:7" x14ac:dyDescent="0.25">
      <c r="A5" s="6" t="s">
        <v>39</v>
      </c>
      <c r="B5" s="53" t="s">
        <v>46</v>
      </c>
      <c r="C5" s="53"/>
      <c r="D5" s="53"/>
      <c r="E5" s="53"/>
      <c r="F5" s="53"/>
      <c r="G5" s="53"/>
    </row>
    <row r="6" spans="1:7" x14ac:dyDescent="0.25">
      <c r="A6" s="49"/>
      <c r="B6" s="50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</row>
    <row r="7" spans="1:7" x14ac:dyDescent="0.25">
      <c r="A7" s="39" t="s">
        <v>43</v>
      </c>
      <c r="B7" s="34"/>
      <c r="C7" s="34"/>
      <c r="D7" s="34"/>
      <c r="E7" s="34"/>
      <c r="F7" s="34"/>
      <c r="G7" s="34"/>
    </row>
    <row r="8" spans="1:7" x14ac:dyDescent="0.25">
      <c r="A8" s="3" t="s">
        <v>8</v>
      </c>
      <c r="B8" s="4">
        <v>117.39999999999999</v>
      </c>
      <c r="C8" s="4">
        <v>118.69999999999999</v>
      </c>
      <c r="D8" s="4">
        <v>111.70000000000002</v>
      </c>
      <c r="E8" s="4">
        <v>124.6</v>
      </c>
      <c r="F8" s="4">
        <v>236.09999999999997</v>
      </c>
      <c r="G8" s="5">
        <v>472.4</v>
      </c>
    </row>
    <row r="9" spans="1:7" x14ac:dyDescent="0.25">
      <c r="A9" s="6" t="s">
        <v>9</v>
      </c>
      <c r="B9" s="7">
        <v>-34.4</v>
      </c>
      <c r="C9" s="7">
        <v>-34.1</v>
      </c>
      <c r="D9" s="7">
        <v>-30.800000000000011</v>
      </c>
      <c r="E9" s="7">
        <v>-36.4</v>
      </c>
      <c r="F9" s="8">
        <v>-68.5</v>
      </c>
      <c r="G9" s="9">
        <v>-135.70000000000002</v>
      </c>
    </row>
    <row r="10" spans="1:7" x14ac:dyDescent="0.25">
      <c r="A10" s="3" t="s">
        <v>10</v>
      </c>
      <c r="B10" s="4">
        <v>83</v>
      </c>
      <c r="C10" s="4">
        <v>84.6</v>
      </c>
      <c r="D10" s="4">
        <v>80.900000000000006</v>
      </c>
      <c r="E10" s="4">
        <v>88.199999999999989</v>
      </c>
      <c r="F10" s="4">
        <v>167.6</v>
      </c>
      <c r="G10" s="5">
        <v>336.7</v>
      </c>
    </row>
    <row r="11" spans="1:7" x14ac:dyDescent="0.25">
      <c r="A11" s="11" t="s">
        <v>11</v>
      </c>
      <c r="B11" s="4">
        <v>-21.6</v>
      </c>
      <c r="C11" s="4">
        <v>-20.6</v>
      </c>
      <c r="D11" s="4">
        <v>-21.100000000000005</v>
      </c>
      <c r="E11" s="4">
        <v>-22.8</v>
      </c>
      <c r="F11" s="4">
        <v>-42.2</v>
      </c>
      <c r="G11" s="5">
        <v>-86.100000000000009</v>
      </c>
    </row>
    <row r="12" spans="1:7" x14ac:dyDescent="0.25">
      <c r="A12" s="11" t="s">
        <v>12</v>
      </c>
      <c r="B12" s="4">
        <v>-24.1</v>
      </c>
      <c r="C12" s="4">
        <v>-22.4</v>
      </c>
      <c r="D12" s="4">
        <v>-21.4</v>
      </c>
      <c r="E12" s="4">
        <v>-23.8</v>
      </c>
      <c r="F12" s="4">
        <v>-46.5</v>
      </c>
      <c r="G12" s="5">
        <v>-91.7</v>
      </c>
    </row>
    <row r="13" spans="1:7" x14ac:dyDescent="0.25">
      <c r="A13" s="6" t="s">
        <v>13</v>
      </c>
      <c r="B13" s="7">
        <v>-11.8</v>
      </c>
      <c r="C13" s="7">
        <v>-14.399999999999999</v>
      </c>
      <c r="D13" s="7">
        <v>-12.8</v>
      </c>
      <c r="E13" s="7">
        <v>-11.8</v>
      </c>
      <c r="F13" s="7">
        <v>-26.2</v>
      </c>
      <c r="G13" s="10">
        <v>-50.8</v>
      </c>
    </row>
    <row r="14" spans="1:7" x14ac:dyDescent="0.25">
      <c r="A14" s="3" t="s">
        <v>14</v>
      </c>
      <c r="B14" s="4">
        <v>25.499999999999996</v>
      </c>
      <c r="C14" s="4">
        <v>27.199999999999996</v>
      </c>
      <c r="D14" s="4">
        <v>25.599999999999998</v>
      </c>
      <c r="E14" s="4">
        <v>29.799999999999994</v>
      </c>
      <c r="F14" s="4">
        <v>52.699999999999989</v>
      </c>
      <c r="G14" s="5">
        <v>108.09999999999998</v>
      </c>
    </row>
    <row r="15" spans="1:7" x14ac:dyDescent="0.25">
      <c r="A15" s="41" t="s">
        <v>49</v>
      </c>
      <c r="B15" s="12">
        <v>0</v>
      </c>
      <c r="C15" s="12">
        <v>0.10000000000000003</v>
      </c>
      <c r="D15" s="12">
        <v>0.10000000000000003</v>
      </c>
      <c r="E15" s="12">
        <v>0.10000000000000003</v>
      </c>
      <c r="F15" s="8">
        <v>0.10000000000000003</v>
      </c>
      <c r="G15" s="9">
        <v>0.3000000000000001</v>
      </c>
    </row>
    <row r="16" spans="1:7" x14ac:dyDescent="0.25">
      <c r="A16" s="23" t="s">
        <v>15</v>
      </c>
      <c r="B16" s="14">
        <v>25.499999999999996</v>
      </c>
      <c r="C16" s="14">
        <v>27.299999999999997</v>
      </c>
      <c r="D16" s="14">
        <v>25.7</v>
      </c>
      <c r="E16" s="14">
        <v>29.899999999999995</v>
      </c>
      <c r="F16" s="14">
        <v>52.79999999999999</v>
      </c>
      <c r="G16" s="15">
        <v>108.39999999999998</v>
      </c>
    </row>
    <row r="17" spans="1:7" x14ac:dyDescent="0.25">
      <c r="A17" s="41" t="s">
        <v>16</v>
      </c>
      <c r="B17" s="12">
        <v>-8</v>
      </c>
      <c r="C17" s="12">
        <v>-8.6999999999999993</v>
      </c>
      <c r="D17" s="12">
        <v>-8.1000000000000014</v>
      </c>
      <c r="E17" s="12">
        <v>-4.1999999999999993</v>
      </c>
      <c r="F17" s="8">
        <v>-16.7</v>
      </c>
      <c r="G17" s="9">
        <v>-29</v>
      </c>
    </row>
    <row r="18" spans="1:7" x14ac:dyDescent="0.25">
      <c r="A18" s="17" t="s">
        <v>17</v>
      </c>
      <c r="B18" s="14">
        <v>17.499999999999996</v>
      </c>
      <c r="C18" s="14">
        <v>18.599999999999998</v>
      </c>
      <c r="D18" s="14">
        <v>17.599999999999998</v>
      </c>
      <c r="E18" s="14">
        <v>25.699999999999996</v>
      </c>
      <c r="F18" s="14">
        <v>36.099999999999994</v>
      </c>
      <c r="G18" s="15">
        <v>79.399999999999977</v>
      </c>
    </row>
    <row r="19" spans="1:7" x14ac:dyDescent="0.25">
      <c r="A19" s="43" t="s">
        <v>18</v>
      </c>
      <c r="B19" s="14">
        <v>1.1000000000000001</v>
      </c>
      <c r="C19" s="14">
        <v>1.5</v>
      </c>
      <c r="D19" s="14">
        <v>0.6</v>
      </c>
      <c r="E19" s="14">
        <v>43.9</v>
      </c>
      <c r="F19" s="18">
        <v>2.6</v>
      </c>
      <c r="G19" s="19">
        <v>47.1</v>
      </c>
    </row>
    <row r="20" spans="1:7" ht="15.75" thickBot="1" x14ac:dyDescent="0.3">
      <c r="A20" s="20" t="s">
        <v>19</v>
      </c>
      <c r="B20" s="21">
        <v>18.599999999999998</v>
      </c>
      <c r="C20" s="21">
        <v>20.099999999999998</v>
      </c>
      <c r="D20" s="21">
        <v>18.2</v>
      </c>
      <c r="E20" s="21">
        <v>69.599999999999994</v>
      </c>
      <c r="F20" s="21">
        <v>38.699999999999996</v>
      </c>
      <c r="G20" s="22">
        <v>126.49999999999997</v>
      </c>
    </row>
    <row r="21" spans="1:7" x14ac:dyDescent="0.25">
      <c r="A21" s="3"/>
      <c r="B21" s="46"/>
      <c r="C21" s="46"/>
      <c r="D21" s="46"/>
      <c r="E21" s="46"/>
      <c r="F21" s="46"/>
      <c r="G21" s="47"/>
    </row>
    <row r="22" spans="1:7" ht="18.75" customHeight="1" x14ac:dyDescent="0.25">
      <c r="A22" s="1" t="s">
        <v>48</v>
      </c>
      <c r="B22" s="16"/>
      <c r="C22" s="16"/>
      <c r="D22" s="16"/>
      <c r="E22" s="16"/>
      <c r="F22" s="16"/>
      <c r="G22" s="23"/>
    </row>
    <row r="23" spans="1:7" ht="18.75" customHeight="1" x14ac:dyDescent="0.25">
      <c r="A23" s="39" t="s">
        <v>40</v>
      </c>
      <c r="B23" s="28"/>
      <c r="C23" s="28"/>
      <c r="D23" s="28"/>
      <c r="E23" s="28"/>
      <c r="F23" s="28"/>
      <c r="G23" s="51"/>
    </row>
    <row r="24" spans="1:7" ht="18.75" customHeight="1" x14ac:dyDescent="0.25">
      <c r="A24" s="6" t="s">
        <v>38</v>
      </c>
      <c r="B24" s="13"/>
      <c r="C24" s="13"/>
      <c r="D24" s="13"/>
      <c r="E24" s="13"/>
      <c r="F24" s="13"/>
      <c r="G24" s="42"/>
    </row>
    <row r="25" spans="1:7" x14ac:dyDescent="0.25">
      <c r="A25" s="11" t="s">
        <v>20</v>
      </c>
      <c r="B25" s="24">
        <v>2.67</v>
      </c>
      <c r="C25" s="24">
        <v>2.84</v>
      </c>
      <c r="D25" s="24">
        <v>2.67</v>
      </c>
      <c r="E25" s="24">
        <v>3.9299999999999997</v>
      </c>
      <c r="F25" s="24">
        <v>5.51</v>
      </c>
      <c r="G25" s="25">
        <v>12.11</v>
      </c>
    </row>
    <row r="26" spans="1:7" x14ac:dyDescent="0.25">
      <c r="A26" s="11" t="s">
        <v>21</v>
      </c>
      <c r="B26" s="24">
        <v>2.66</v>
      </c>
      <c r="C26" s="24">
        <v>2.8099999999999996</v>
      </c>
      <c r="D26" s="24">
        <v>2.6700000000000008</v>
      </c>
      <c r="E26" s="24">
        <v>3.9299999999999988</v>
      </c>
      <c r="F26" s="24">
        <v>5.47</v>
      </c>
      <c r="G26" s="25">
        <v>12.07</v>
      </c>
    </row>
    <row r="27" spans="1:7" x14ac:dyDescent="0.25">
      <c r="A27" s="30" t="s">
        <v>22</v>
      </c>
      <c r="B27" s="24">
        <v>2.77</v>
      </c>
      <c r="C27" s="24">
        <v>3.56</v>
      </c>
      <c r="D27" s="24">
        <v>3.0199999999999996</v>
      </c>
      <c r="E27" s="24">
        <v>3.6699999999999995</v>
      </c>
      <c r="F27" s="24">
        <v>6.33</v>
      </c>
      <c r="G27" s="25">
        <v>13.02</v>
      </c>
    </row>
    <row r="28" spans="1:7" x14ac:dyDescent="0.25">
      <c r="A28" s="6" t="s">
        <v>42</v>
      </c>
      <c r="B28" s="26">
        <v>2.75</v>
      </c>
      <c r="C28" s="26">
        <v>3.54</v>
      </c>
      <c r="D28" s="26">
        <v>3.0100000000000007</v>
      </c>
      <c r="E28" s="26">
        <v>3.67</v>
      </c>
      <c r="F28" s="26">
        <v>6.29</v>
      </c>
      <c r="G28" s="27">
        <v>12.97</v>
      </c>
    </row>
    <row r="29" spans="1:7" x14ac:dyDescent="0.25">
      <c r="A29" s="39" t="s">
        <v>23</v>
      </c>
      <c r="B29" s="24"/>
      <c r="C29" s="24"/>
      <c r="D29" s="24"/>
      <c r="E29" s="24"/>
      <c r="F29" s="24"/>
      <c r="G29" s="25"/>
    </row>
    <row r="30" spans="1:7" x14ac:dyDescent="0.25">
      <c r="A30" s="6" t="s">
        <v>39</v>
      </c>
      <c r="B30" s="26"/>
      <c r="C30" s="26"/>
      <c r="D30" s="26"/>
      <c r="E30" s="26"/>
      <c r="F30" s="26"/>
      <c r="G30" s="27"/>
    </row>
    <row r="31" spans="1:7" x14ac:dyDescent="0.25">
      <c r="A31" s="3" t="str">
        <f>+A18</f>
        <v>Profit from continuing operations after tax</v>
      </c>
      <c r="B31" s="14">
        <v>17.499999999999996</v>
      </c>
      <c r="C31" s="14">
        <v>18.599999999999998</v>
      </c>
      <c r="D31" s="14">
        <v>17.599999999999998</v>
      </c>
      <c r="E31" s="14">
        <v>25.699999999999996</v>
      </c>
      <c r="F31" s="18">
        <v>36.099999999999994</v>
      </c>
      <c r="G31" s="19">
        <v>79.399999999999977</v>
      </c>
    </row>
    <row r="32" spans="1:7" x14ac:dyDescent="0.25">
      <c r="A32" s="11" t="s">
        <v>34</v>
      </c>
      <c r="B32" s="14">
        <v>0</v>
      </c>
      <c r="C32" s="14">
        <v>2.9</v>
      </c>
      <c r="D32" s="14">
        <v>0</v>
      </c>
      <c r="E32" s="14">
        <v>0</v>
      </c>
      <c r="F32" s="18">
        <v>2.9</v>
      </c>
      <c r="G32" s="19">
        <v>2.9</v>
      </c>
    </row>
    <row r="33" spans="1:8" x14ac:dyDescent="0.25">
      <c r="A33" s="11" t="s">
        <v>24</v>
      </c>
      <c r="B33" s="14">
        <v>0</v>
      </c>
      <c r="C33" s="14">
        <v>1.5</v>
      </c>
      <c r="D33" s="14">
        <v>0.5</v>
      </c>
      <c r="E33" s="14">
        <v>-0.8</v>
      </c>
      <c r="F33" s="18">
        <v>1.5</v>
      </c>
      <c r="G33" s="19">
        <v>1.2</v>
      </c>
    </row>
    <row r="34" spans="1:8" x14ac:dyDescent="0.25">
      <c r="A34" s="11" t="s">
        <v>25</v>
      </c>
      <c r="B34" s="14">
        <v>0.3</v>
      </c>
      <c r="C34" s="14">
        <v>0.9</v>
      </c>
      <c r="D34" s="14">
        <v>1.2</v>
      </c>
      <c r="E34" s="14">
        <v>2.1</v>
      </c>
      <c r="F34" s="18">
        <v>1.2</v>
      </c>
      <c r="G34" s="19">
        <v>4.5</v>
      </c>
    </row>
    <row r="35" spans="1:8" x14ac:dyDescent="0.25">
      <c r="A35" s="11" t="s">
        <v>26</v>
      </c>
      <c r="B35" s="14">
        <v>0.3</v>
      </c>
      <c r="C35" s="14">
        <v>0.5</v>
      </c>
      <c r="D35" s="14">
        <v>0.6</v>
      </c>
      <c r="E35" s="14">
        <v>0.2</v>
      </c>
      <c r="F35" s="18">
        <v>0.8</v>
      </c>
      <c r="G35" s="19">
        <v>1.5999999999999999</v>
      </c>
    </row>
    <row r="36" spans="1:8" x14ac:dyDescent="0.25">
      <c r="A36" s="11" t="s">
        <v>41</v>
      </c>
      <c r="B36" s="18">
        <v>0</v>
      </c>
      <c r="C36" s="18">
        <v>-1</v>
      </c>
      <c r="D36" s="18">
        <v>0</v>
      </c>
      <c r="E36" s="18">
        <v>-1.4</v>
      </c>
      <c r="F36" s="18">
        <v>-1</v>
      </c>
      <c r="G36" s="19">
        <v>-2.4</v>
      </c>
      <c r="H36" s="29"/>
    </row>
    <row r="37" spans="1:8" x14ac:dyDescent="0.25">
      <c r="A37" s="30" t="s">
        <v>27</v>
      </c>
      <c r="B37" s="18">
        <v>0</v>
      </c>
      <c r="C37" s="18">
        <v>0</v>
      </c>
      <c r="D37" s="18">
        <v>0</v>
      </c>
      <c r="E37" s="18">
        <v>-1.8</v>
      </c>
      <c r="F37" s="18">
        <v>0</v>
      </c>
      <c r="G37" s="19">
        <v>-1.8</v>
      </c>
      <c r="H37" s="29"/>
    </row>
    <row r="38" spans="1:8" ht="15.75" thickBot="1" x14ac:dyDescent="0.3">
      <c r="A38" s="32" t="s">
        <v>23</v>
      </c>
      <c r="B38" s="31">
        <v>18.099999999999998</v>
      </c>
      <c r="C38" s="31">
        <v>23.399999999999995</v>
      </c>
      <c r="D38" s="31">
        <v>19.899999999999999</v>
      </c>
      <c r="E38" s="31">
        <v>23.999999999999996</v>
      </c>
      <c r="F38" s="31">
        <v>41.499999999999993</v>
      </c>
      <c r="G38" s="32">
        <v>85.399999999999977</v>
      </c>
      <c r="H38" s="29"/>
    </row>
    <row r="39" spans="1:8" x14ac:dyDescent="0.25">
      <c r="A39" s="39" t="s">
        <v>28</v>
      </c>
      <c r="B39" s="16"/>
      <c r="C39" s="16"/>
      <c r="D39" s="16"/>
      <c r="E39" s="16"/>
      <c r="F39" s="16"/>
      <c r="G39" s="16"/>
      <c r="H39" s="29"/>
    </row>
    <row r="40" spans="1:8" x14ac:dyDescent="0.25">
      <c r="A40" s="44" t="s">
        <v>20</v>
      </c>
      <c r="B40" s="37">
        <v>654.4</v>
      </c>
      <c r="C40" s="37">
        <v>655.7</v>
      </c>
      <c r="D40" s="37">
        <v>656.4</v>
      </c>
      <c r="E40" s="37">
        <v>655.7</v>
      </c>
      <c r="F40" s="37">
        <f>C40</f>
        <v>655.7</v>
      </c>
      <c r="G40" s="45">
        <f>+F40</f>
        <v>655.7</v>
      </c>
      <c r="H40" s="29"/>
    </row>
    <row r="41" spans="1:8" x14ac:dyDescent="0.25">
      <c r="A41" s="40" t="s">
        <v>21</v>
      </c>
      <c r="B41" s="12">
        <v>658.8</v>
      </c>
      <c r="C41" s="12">
        <v>659.8</v>
      </c>
      <c r="D41" s="12">
        <v>660.1</v>
      </c>
      <c r="E41" s="12">
        <v>658.1</v>
      </c>
      <c r="F41" s="12">
        <f>C41</f>
        <v>659.8</v>
      </c>
      <c r="G41" s="33">
        <f>+E41</f>
        <v>658.1</v>
      </c>
      <c r="H41" s="29"/>
    </row>
    <row r="42" spans="1:8" x14ac:dyDescent="0.25">
      <c r="A42" s="44"/>
      <c r="B42" s="37"/>
      <c r="C42" s="37"/>
      <c r="D42" s="37"/>
      <c r="E42" s="37"/>
      <c r="F42" s="37"/>
      <c r="G42" s="45"/>
      <c r="H42" s="29"/>
    </row>
    <row r="43" spans="1:8" ht="15.75" x14ac:dyDescent="0.25">
      <c r="A43" s="1" t="s">
        <v>29</v>
      </c>
      <c r="B43" s="34"/>
      <c r="C43" s="34"/>
      <c r="D43" s="34"/>
      <c r="E43" s="34"/>
      <c r="F43" s="34"/>
      <c r="G43" s="34"/>
      <c r="H43" s="29"/>
    </row>
    <row r="44" spans="1:8" x14ac:dyDescent="0.25">
      <c r="A44" s="6" t="s">
        <v>39</v>
      </c>
      <c r="B44" s="52"/>
      <c r="C44" s="52"/>
      <c r="D44" s="52"/>
      <c r="E44" s="52"/>
      <c r="F44" s="52"/>
      <c r="G44" s="52"/>
      <c r="H44" s="29"/>
    </row>
    <row r="45" spans="1:8" x14ac:dyDescent="0.25">
      <c r="A45" s="43" t="s">
        <v>8</v>
      </c>
      <c r="B45" s="35"/>
      <c r="C45" s="35"/>
      <c r="D45" s="35"/>
      <c r="E45" s="35"/>
      <c r="F45" s="35"/>
      <c r="G45" s="35"/>
      <c r="H45" s="29"/>
    </row>
    <row r="46" spans="1:8" x14ac:dyDescent="0.25">
      <c r="A46" s="11" t="s">
        <v>30</v>
      </c>
      <c r="B46" s="36">
        <v>65.5</v>
      </c>
      <c r="C46" s="37">
        <v>64.5</v>
      </c>
      <c r="D46" s="37">
        <v>62.7</v>
      </c>
      <c r="E46" s="37">
        <v>66.8</v>
      </c>
      <c r="F46" s="18">
        <f t="shared" ref="F46:F48" si="0">B46+C46</f>
        <v>130</v>
      </c>
      <c r="G46" s="19">
        <f>SUM(B46:E46)</f>
        <v>259.5</v>
      </c>
      <c r="H46" s="29"/>
    </row>
    <row r="47" spans="1:8" x14ac:dyDescent="0.25">
      <c r="A47" s="11" t="s">
        <v>31</v>
      </c>
      <c r="B47" s="18">
        <v>41.8</v>
      </c>
      <c r="C47" s="18">
        <v>47.599999999999994</v>
      </c>
      <c r="D47" s="18">
        <v>41.1</v>
      </c>
      <c r="E47" s="18">
        <v>44</v>
      </c>
      <c r="F47" s="18">
        <f>+B47+C47</f>
        <v>89.399999999999991</v>
      </c>
      <c r="G47" s="19">
        <f>SUM(B47:E47)</f>
        <v>174.5</v>
      </c>
      <c r="H47" s="29"/>
    </row>
    <row r="48" spans="1:8" x14ac:dyDescent="0.25">
      <c r="A48" s="6" t="s">
        <v>32</v>
      </c>
      <c r="B48" s="8">
        <v>10.1</v>
      </c>
      <c r="C48" s="8">
        <v>6.6</v>
      </c>
      <c r="D48" s="8">
        <v>7.9</v>
      </c>
      <c r="E48" s="8">
        <v>13.8</v>
      </c>
      <c r="F48" s="8">
        <f t="shared" si="0"/>
        <v>16.7</v>
      </c>
      <c r="G48" s="9">
        <f>SUM(B48:E48)</f>
        <v>38.400000000000006</v>
      </c>
      <c r="H48" s="29"/>
    </row>
    <row r="49" spans="1:8" ht="15.75" thickBot="1" x14ac:dyDescent="0.3">
      <c r="A49" s="20" t="s">
        <v>8</v>
      </c>
      <c r="B49" s="31">
        <f>SUM(B46:B48)</f>
        <v>117.39999999999999</v>
      </c>
      <c r="C49" s="31">
        <f t="shared" ref="C49:G49" si="1">SUM(C46:C48)</f>
        <v>118.69999999999999</v>
      </c>
      <c r="D49" s="31">
        <f t="shared" si="1"/>
        <v>111.70000000000002</v>
      </c>
      <c r="E49" s="31">
        <f t="shared" si="1"/>
        <v>124.6</v>
      </c>
      <c r="F49" s="31">
        <f t="shared" si="1"/>
        <v>236.09999999999997</v>
      </c>
      <c r="G49" s="32">
        <f t="shared" si="1"/>
        <v>472.4</v>
      </c>
      <c r="H49" s="29"/>
    </row>
    <row r="50" spans="1:8" x14ac:dyDescent="0.25">
      <c r="A50" s="43" t="s">
        <v>14</v>
      </c>
      <c r="B50" s="18"/>
      <c r="C50" s="18"/>
      <c r="D50" s="18"/>
      <c r="E50" s="18"/>
      <c r="F50" s="18"/>
      <c r="G50" s="18"/>
      <c r="H50" s="29"/>
    </row>
    <row r="51" spans="1:8" x14ac:dyDescent="0.25">
      <c r="A51" s="11" t="s">
        <v>30</v>
      </c>
      <c r="B51" s="18">
        <v>14.5</v>
      </c>
      <c r="C51" s="18">
        <v>15.2</v>
      </c>
      <c r="D51" s="18">
        <v>14.5</v>
      </c>
      <c r="E51" s="18">
        <v>15.5</v>
      </c>
      <c r="F51" s="18">
        <f t="shared" ref="F51:F53" si="2">B51+C51</f>
        <v>29.7</v>
      </c>
      <c r="G51" s="19">
        <f>SUM(B51:E51)</f>
        <v>59.7</v>
      </c>
      <c r="H51" s="29"/>
    </row>
    <row r="52" spans="1:8" x14ac:dyDescent="0.25">
      <c r="A52" s="11" t="s">
        <v>31</v>
      </c>
      <c r="B52" s="18">
        <v>13.3</v>
      </c>
      <c r="C52" s="18">
        <v>19.100000000000001</v>
      </c>
      <c r="D52" s="18">
        <v>13.2</v>
      </c>
      <c r="E52" s="18">
        <v>11.1</v>
      </c>
      <c r="F52" s="18">
        <f t="shared" si="2"/>
        <v>32.400000000000006</v>
      </c>
      <c r="G52" s="19">
        <f>SUM(B52:E52)</f>
        <v>56.70000000000001</v>
      </c>
      <c r="H52" s="29"/>
    </row>
    <row r="53" spans="1:8" x14ac:dyDescent="0.25">
      <c r="A53" s="30" t="str">
        <f>+A48</f>
        <v>Service Assurance</v>
      </c>
      <c r="B53" s="36">
        <v>0.1</v>
      </c>
      <c r="C53" s="36">
        <v>0.5</v>
      </c>
      <c r="D53" s="36">
        <v>1.6</v>
      </c>
      <c r="E53" s="36">
        <v>6.2</v>
      </c>
      <c r="F53" s="36">
        <f t="shared" si="2"/>
        <v>0.6</v>
      </c>
      <c r="G53" s="38">
        <f>SUM(B53:E53)</f>
        <v>8.4</v>
      </c>
      <c r="H53" s="29"/>
    </row>
    <row r="54" spans="1:8" x14ac:dyDescent="0.25">
      <c r="A54" s="6" t="s">
        <v>33</v>
      </c>
      <c r="B54" s="8">
        <f>-1.5-0.3</f>
        <v>-1.8</v>
      </c>
      <c r="C54" s="8">
        <f>-1.6-0.2</f>
        <v>-1.8</v>
      </c>
      <c r="D54" s="8">
        <f>-1.1-0.3</f>
        <v>-1.4000000000000001</v>
      </c>
      <c r="E54" s="8">
        <f>-1.2-0.3</f>
        <v>-1.5</v>
      </c>
      <c r="F54" s="8">
        <f>B54+C54</f>
        <v>-3.6</v>
      </c>
      <c r="G54" s="9">
        <f>SUM(B54:E54)</f>
        <v>-6.5</v>
      </c>
      <c r="H54" s="29"/>
    </row>
    <row r="55" spans="1:8" x14ac:dyDescent="0.25">
      <c r="A55" s="17" t="s">
        <v>45</v>
      </c>
      <c r="B55" s="18">
        <f>SUM(B51:B54)</f>
        <v>26.1</v>
      </c>
      <c r="C55" s="18">
        <f t="shared" ref="C55:G55" si="3">SUM(C51:C54)</f>
        <v>33</v>
      </c>
      <c r="D55" s="18">
        <f t="shared" si="3"/>
        <v>27.900000000000002</v>
      </c>
      <c r="E55" s="18">
        <f t="shared" si="3"/>
        <v>31.300000000000004</v>
      </c>
      <c r="F55" s="18">
        <f t="shared" si="3"/>
        <v>59.100000000000009</v>
      </c>
      <c r="G55" s="19">
        <f t="shared" si="3"/>
        <v>118.30000000000001</v>
      </c>
      <c r="H55" s="29"/>
    </row>
    <row r="56" spans="1:8" x14ac:dyDescent="0.25">
      <c r="A56" s="11" t="s">
        <v>34</v>
      </c>
      <c r="B56" s="18">
        <v>0</v>
      </c>
      <c r="C56" s="18">
        <v>-2.9</v>
      </c>
      <c r="D56" s="18">
        <f>-1+1</f>
        <v>0</v>
      </c>
      <c r="E56" s="18">
        <v>0</v>
      </c>
      <c r="F56" s="18">
        <f t="shared" ref="F56:F59" si="4">B56+C56</f>
        <v>-2.9</v>
      </c>
      <c r="G56" s="19">
        <f>SUM(B56:E56)</f>
        <v>-2.9</v>
      </c>
      <c r="H56" s="29"/>
    </row>
    <row r="57" spans="1:8" x14ac:dyDescent="0.25">
      <c r="A57" s="11" t="s">
        <v>24</v>
      </c>
      <c r="B57" s="18">
        <v>0</v>
      </c>
      <c r="C57" s="18">
        <v>-1.5</v>
      </c>
      <c r="D57" s="18">
        <v>-0.5</v>
      </c>
      <c r="E57" s="18">
        <v>0.8</v>
      </c>
      <c r="F57" s="18">
        <f t="shared" si="4"/>
        <v>-1.5</v>
      </c>
      <c r="G57" s="19">
        <f>SUM(B57:E57)</f>
        <v>-1.2</v>
      </c>
      <c r="H57" s="29"/>
    </row>
    <row r="58" spans="1:8" x14ac:dyDescent="0.25">
      <c r="A58" s="11" t="s">
        <v>35</v>
      </c>
      <c r="B58" s="18">
        <v>-0.3</v>
      </c>
      <c r="C58" s="18">
        <v>-0.5</v>
      </c>
      <c r="D58" s="18">
        <v>-0.6</v>
      </c>
      <c r="E58" s="18">
        <v>-0.2</v>
      </c>
      <c r="F58" s="18">
        <f t="shared" si="4"/>
        <v>-0.8</v>
      </c>
      <c r="G58" s="19">
        <f>SUM(B58:E58)</f>
        <v>-1.5999999999999999</v>
      </c>
      <c r="H58" s="29"/>
    </row>
    <row r="59" spans="1:8" x14ac:dyDescent="0.25">
      <c r="A59" s="6" t="s">
        <v>25</v>
      </c>
      <c r="B59" s="8">
        <v>-0.3</v>
      </c>
      <c r="C59" s="8">
        <v>-0.9</v>
      </c>
      <c r="D59" s="8">
        <v>-1.2</v>
      </c>
      <c r="E59" s="8">
        <v>-2.1</v>
      </c>
      <c r="F59" s="8">
        <f t="shared" si="4"/>
        <v>-1.2</v>
      </c>
      <c r="G59" s="9">
        <f>SUM(B59:E59)</f>
        <v>-4.5</v>
      </c>
      <c r="H59" s="29"/>
    </row>
    <row r="60" spans="1:8" ht="15.75" thickBot="1" x14ac:dyDescent="0.3">
      <c r="A60" s="20" t="s">
        <v>14</v>
      </c>
      <c r="B60" s="31">
        <f t="shared" ref="B60:G60" si="5">SUM(B55:B59)</f>
        <v>25.5</v>
      </c>
      <c r="C60" s="31">
        <f t="shared" si="5"/>
        <v>27.200000000000003</v>
      </c>
      <c r="D60" s="31">
        <f t="shared" si="5"/>
        <v>25.6</v>
      </c>
      <c r="E60" s="31">
        <f t="shared" si="5"/>
        <v>29.8</v>
      </c>
      <c r="F60" s="31">
        <f t="shared" si="5"/>
        <v>52.70000000000001</v>
      </c>
      <c r="G60" s="32">
        <f t="shared" si="5"/>
        <v>108.10000000000001</v>
      </c>
      <c r="H60" s="29"/>
    </row>
    <row r="61" spans="1:8" ht="6.75" customHeight="1" x14ac:dyDescent="0.25">
      <c r="B61" s="16"/>
      <c r="C61" s="16"/>
      <c r="D61" s="16"/>
      <c r="E61" s="16"/>
      <c r="F61" s="16"/>
      <c r="G61" s="16"/>
      <c r="H61" s="29"/>
    </row>
    <row r="62" spans="1:8" x14ac:dyDescent="0.25">
      <c r="A62" s="48" t="s">
        <v>36</v>
      </c>
      <c r="B62" s="16"/>
      <c r="C62" s="16"/>
      <c r="D62" s="16"/>
      <c r="E62" s="16"/>
      <c r="F62" s="16"/>
      <c r="G62" s="16"/>
      <c r="H62" s="29"/>
    </row>
    <row r="63" spans="1:8" x14ac:dyDescent="0.25">
      <c r="A63" s="48" t="s">
        <v>47</v>
      </c>
      <c r="B63" s="16"/>
      <c r="C63" s="16"/>
      <c r="D63" s="16"/>
      <c r="E63" s="16"/>
      <c r="F63" s="16"/>
      <c r="G63" s="16"/>
      <c r="H63" s="29"/>
    </row>
    <row r="64" spans="1:8" x14ac:dyDescent="0.25">
      <c r="A64" s="48" t="s">
        <v>44</v>
      </c>
      <c r="B64" s="16"/>
      <c r="C64" s="16"/>
      <c r="D64" s="16"/>
      <c r="E64" s="16"/>
      <c r="F64" s="16"/>
      <c r="G64" s="16"/>
      <c r="H64" s="29"/>
    </row>
    <row r="65" spans="1:8" x14ac:dyDescent="0.25">
      <c r="A65" s="29"/>
      <c r="B65" s="16"/>
      <c r="C65" s="16"/>
      <c r="D65" s="16"/>
      <c r="E65" s="16"/>
      <c r="F65" s="16"/>
      <c r="G65" s="16"/>
      <c r="H65" s="29"/>
    </row>
    <row r="66" spans="1:8" x14ac:dyDescent="0.25">
      <c r="B66" s="16"/>
      <c r="C66" s="16"/>
      <c r="D66" s="16"/>
      <c r="E66" s="16"/>
      <c r="F66" s="16"/>
      <c r="G66" s="16"/>
      <c r="H66" s="29"/>
    </row>
    <row r="67" spans="1:8" x14ac:dyDescent="0.25">
      <c r="B67" s="16"/>
      <c r="C67" s="16"/>
      <c r="D67" s="16"/>
      <c r="E67" s="16"/>
      <c r="F67" s="16"/>
      <c r="G67" s="16"/>
    </row>
    <row r="68" spans="1:8" x14ac:dyDescent="0.25">
      <c r="B68" s="16"/>
      <c r="C68" s="16"/>
      <c r="D68" s="16"/>
      <c r="E68" s="16"/>
      <c r="F68" s="16"/>
      <c r="G68" s="16"/>
    </row>
    <row r="69" spans="1:8" x14ac:dyDescent="0.25">
      <c r="B69" s="16"/>
      <c r="C69" s="16"/>
      <c r="D69" s="16"/>
      <c r="E69" s="16"/>
      <c r="F69" s="16"/>
      <c r="G69" s="16"/>
    </row>
    <row r="70" spans="1:8" x14ac:dyDescent="0.25">
      <c r="B70" s="16"/>
      <c r="C70" s="16"/>
      <c r="D70" s="16"/>
      <c r="E70" s="16"/>
      <c r="F70" s="16"/>
      <c r="G70" s="16"/>
    </row>
    <row r="71" spans="1:8" x14ac:dyDescent="0.25">
      <c r="B71" s="16"/>
      <c r="C71" s="16"/>
      <c r="D71" s="16"/>
      <c r="E71" s="16"/>
      <c r="F71" s="16"/>
      <c r="G71" s="16"/>
    </row>
    <row r="72" spans="1:8" x14ac:dyDescent="0.25">
      <c r="B72" s="16"/>
      <c r="C72" s="16"/>
      <c r="D72" s="16"/>
      <c r="E72" s="16"/>
      <c r="F72" s="16"/>
      <c r="G72" s="16"/>
    </row>
    <row r="73" spans="1:8" x14ac:dyDescent="0.25">
      <c r="B73" s="16"/>
      <c r="C73" s="16"/>
      <c r="D73" s="16"/>
      <c r="E73" s="16"/>
      <c r="F73" s="16"/>
      <c r="G73" s="16"/>
    </row>
    <row r="74" spans="1:8" x14ac:dyDescent="0.25">
      <c r="B74" s="16"/>
      <c r="C74" s="16"/>
      <c r="D74" s="16"/>
      <c r="E74" s="16"/>
      <c r="F74" s="16"/>
      <c r="G74" s="16"/>
    </row>
    <row r="75" spans="1:8" x14ac:dyDescent="0.25">
      <c r="B75" s="16"/>
      <c r="C75" s="16"/>
      <c r="D75" s="16"/>
      <c r="E75" s="16"/>
      <c r="F75" s="16"/>
      <c r="G75" s="16"/>
    </row>
    <row r="76" spans="1:8" x14ac:dyDescent="0.25">
      <c r="B76" s="16"/>
      <c r="C76" s="16"/>
      <c r="D76" s="16"/>
      <c r="E76" s="16"/>
      <c r="F76" s="16"/>
      <c r="G76" s="16"/>
    </row>
    <row r="77" spans="1:8" x14ac:dyDescent="0.25">
      <c r="B77" s="16"/>
      <c r="C77" s="16"/>
      <c r="D77" s="16"/>
      <c r="E77" s="16"/>
      <c r="F77" s="16"/>
      <c r="G77" s="16"/>
    </row>
    <row r="78" spans="1:8" x14ac:dyDescent="0.25">
      <c r="B78" s="16"/>
      <c r="C78" s="16"/>
      <c r="D78" s="16"/>
      <c r="E78" s="16"/>
      <c r="F78" s="16"/>
      <c r="G78" s="16"/>
    </row>
    <row r="79" spans="1:8" x14ac:dyDescent="0.25">
      <c r="B79" s="16"/>
      <c r="C79" s="16"/>
      <c r="D79" s="16"/>
      <c r="E79" s="16"/>
      <c r="F79" s="16"/>
      <c r="G79" s="16"/>
    </row>
    <row r="80" spans="1:8" x14ac:dyDescent="0.25">
      <c r="B80" s="16"/>
      <c r="C80" s="16"/>
      <c r="D80" s="16"/>
      <c r="E80" s="16"/>
      <c r="F80" s="16"/>
      <c r="G80" s="16"/>
    </row>
    <row r="81" spans="2:7" x14ac:dyDescent="0.25">
      <c r="B81" s="16"/>
      <c r="C81" s="16"/>
      <c r="D81" s="16"/>
      <c r="E81" s="16"/>
      <c r="F81" s="16"/>
      <c r="G81" s="16"/>
    </row>
    <row r="82" spans="2:7" x14ac:dyDescent="0.25">
      <c r="B82" s="16"/>
      <c r="C82" s="16"/>
      <c r="D82" s="16"/>
      <c r="E82" s="16"/>
      <c r="F82" s="16"/>
      <c r="G82" s="16"/>
    </row>
    <row r="83" spans="2:7" x14ac:dyDescent="0.25">
      <c r="B83" s="16"/>
      <c r="C83" s="16"/>
      <c r="D83" s="16"/>
      <c r="E83" s="16"/>
      <c r="F83" s="16"/>
      <c r="G83" s="16"/>
    </row>
  </sheetData>
  <mergeCells count="1">
    <mergeCell ref="B5:G5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Spirent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Vivienne</dc:creator>
  <cp:lastModifiedBy>Simm, Frances</cp:lastModifiedBy>
  <cp:lastPrinted>2013-04-29T08:56:39Z</cp:lastPrinted>
  <dcterms:created xsi:type="dcterms:W3CDTF">2013-04-05T13:50:52Z</dcterms:created>
  <dcterms:modified xsi:type="dcterms:W3CDTF">2013-05-01T06:33:54Z</dcterms:modified>
</cp:coreProperties>
</file>