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mentis.sharepoint.com/sites/FJSLaunasvi/Shared Documents/Vefsvæði - torgin/Mannauðstorg/Fjarvistaskrá - fjarvistablað/"/>
    </mc:Choice>
  </mc:AlternateContent>
  <xr:revisionPtr revIDLastSave="289" documentId="8_{5F9DCC8C-EA29-4D1A-B8C7-E7B88FE116F4}" xr6:coauthVersionLast="47" xr6:coauthVersionMax="47" xr10:uidLastSave="{A9CBD159-5784-4147-B9C0-E075C24A9BB4}"/>
  <bookViews>
    <workbookView xWindow="-120" yWindow="-120" windowWidth="29040" windowHeight="15720" xr2:uid="{00000000-000D-0000-FFFF-FFFF00000000}"/>
  </bookViews>
  <sheets>
    <sheet name="Fjarvistaskrá" sheetId="1" r:id="rId1"/>
  </sheets>
  <definedNames>
    <definedName name="Agu">Fjarvistaskrá!$Q$12:$R$41</definedName>
    <definedName name="Apr">Fjarvistaskrá!$I$15:$J$44</definedName>
    <definedName name="Des">Fjarvistaskrá!$Y$11:$Z$37</definedName>
    <definedName name="Feb">Fjarvistaskrá!$E$12:$F$40</definedName>
    <definedName name="Jan">Fjarvistaskrá!$C$13:$D$42</definedName>
    <definedName name="Jul">Fjarvistaskrá!$O$15:$P$45</definedName>
    <definedName name="Jun">Fjarvistaskrá!$M$13:$N$42</definedName>
    <definedName name="Mai">Fjarvistaskrá!$K$17:$L$46</definedName>
    <definedName name="Mar">Fjarvistaskrá!$G$12:$H$42</definedName>
    <definedName name="Nov">Fjarvistaskrá!$W$12:$X$41</definedName>
    <definedName name="Okt">Fjarvistaskrá!$U$16:$V$46</definedName>
    <definedName name="Sep">Fjarvistaskrá!$S$11:$T$36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K8" i="1"/>
  <c r="Y55" i="1" l="1"/>
  <c r="Y54" i="1"/>
  <c r="Y53" i="1"/>
  <c r="Y52" i="1"/>
  <c r="Y51" i="1"/>
  <c r="Y50" i="1"/>
  <c r="W49" i="1"/>
  <c r="W55" i="1"/>
  <c r="W54" i="1"/>
  <c r="W53" i="1"/>
  <c r="W52" i="1"/>
  <c r="W51" i="1"/>
  <c r="W50" i="1"/>
  <c r="U55" i="1"/>
  <c r="U54" i="1"/>
  <c r="U53" i="1"/>
  <c r="U52" i="1"/>
  <c r="U51" i="1"/>
  <c r="U50" i="1"/>
  <c r="S49" i="1"/>
  <c r="S55" i="1"/>
  <c r="S54" i="1"/>
  <c r="S53" i="1"/>
  <c r="S52" i="1"/>
  <c r="S51" i="1"/>
  <c r="S50" i="1"/>
  <c r="Q55" i="1"/>
  <c r="Q54" i="1"/>
  <c r="Q53" i="1"/>
  <c r="Q52" i="1"/>
  <c r="Q51" i="1"/>
  <c r="Q50" i="1"/>
  <c r="O55" i="1"/>
  <c r="O54" i="1"/>
  <c r="O53" i="1"/>
  <c r="O52" i="1"/>
  <c r="O51" i="1"/>
  <c r="O50" i="1"/>
  <c r="M55" i="1"/>
  <c r="M54" i="1"/>
  <c r="M53" i="1"/>
  <c r="M52" i="1"/>
  <c r="M51" i="1"/>
  <c r="M50" i="1"/>
  <c r="K55" i="1"/>
  <c r="K54" i="1"/>
  <c r="K53" i="1"/>
  <c r="K52" i="1"/>
  <c r="K51" i="1"/>
  <c r="K50" i="1"/>
  <c r="I55" i="1"/>
  <c r="I54" i="1"/>
  <c r="I53" i="1"/>
  <c r="I52" i="1"/>
  <c r="I51" i="1"/>
  <c r="I50" i="1"/>
  <c r="G55" i="1"/>
  <c r="G54" i="1"/>
  <c r="G53" i="1"/>
  <c r="G52" i="1"/>
  <c r="G51" i="1"/>
  <c r="G50" i="1"/>
  <c r="E55" i="1"/>
  <c r="E54" i="1"/>
  <c r="E53" i="1"/>
  <c r="E52" i="1"/>
  <c r="E51" i="1"/>
  <c r="C54" i="1"/>
  <c r="C53" i="1"/>
  <c r="C52" i="1"/>
  <c r="C50" i="1"/>
  <c r="E50" i="1"/>
  <c r="C51" i="1"/>
  <c r="C49" i="1"/>
  <c r="E49" i="1"/>
  <c r="I49" i="1"/>
  <c r="G49" i="1"/>
  <c r="K49" i="1"/>
  <c r="M49" i="1"/>
  <c r="O49" i="1"/>
  <c r="Q49" i="1"/>
  <c r="U49" i="1"/>
  <c r="Y49" i="1"/>
  <c r="AA55" i="1" l="1"/>
  <c r="AA52" i="1"/>
  <c r="AA49" i="1"/>
  <c r="W6" i="1" s="1"/>
  <c r="W8" i="1" s="1"/>
  <c r="AA53" i="1" l="1"/>
  <c r="AA51" i="1"/>
  <c r="AA50" i="1"/>
  <c r="AA54" i="1"/>
  <c r="AA56" i="1" l="1"/>
</calcChain>
</file>

<file path=xl/sharedStrings.xml><?xml version="1.0" encoding="utf-8"?>
<sst xmlns="http://schemas.openxmlformats.org/spreadsheetml/2006/main" count="100" uniqueCount="45">
  <si>
    <t>Nafn starfsmanns:</t>
  </si>
  <si>
    <t>Kennitala:</t>
  </si>
  <si>
    <t>Stofnun:</t>
  </si>
  <si>
    <t>Uppgjör orlofs:</t>
  </si>
  <si>
    <t>Orlofsréttur:</t>
  </si>
  <si>
    <t>Staða orlofs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</si>
  <si>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</si>
  <si>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</si>
  <si>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</si>
  <si>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</si>
  <si>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</si>
  <si>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</si>
  <si>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</si>
  <si>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</si>
  <si>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</si>
  <si>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</si>
  <si>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</si>
  <si>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</si>
  <si>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t>O</t>
  </si>
  <si>
    <t>Orlof</t>
  </si>
  <si>
    <t>Mán</t>
  </si>
  <si>
    <t>V</t>
  </si>
  <si>
    <t>Veikindi</t>
  </si>
  <si>
    <t>Þri</t>
  </si>
  <si>
    <t>B</t>
  </si>
  <si>
    <t>Veikindi barna</t>
  </si>
  <si>
    <t>Mið</t>
  </si>
  <si>
    <t>F</t>
  </si>
  <si>
    <t>Fæðingarorlof</t>
  </si>
  <si>
    <t>Fim</t>
  </si>
  <si>
    <t>FO</t>
  </si>
  <si>
    <t>Foreldraorlof</t>
  </si>
  <si>
    <t>Fös</t>
  </si>
  <si>
    <t>L</t>
  </si>
  <si>
    <t>Launalaus leyfi</t>
  </si>
  <si>
    <t>Lau</t>
  </si>
  <si>
    <t>A</t>
  </si>
  <si>
    <t>Aðrar fjarvistir</t>
  </si>
  <si>
    <t>Sun</t>
  </si>
  <si>
    <t>Samtals</t>
  </si>
  <si>
    <t>Fjarvistaskrá fyrir árið 2025</t>
  </si>
  <si>
    <t>Tekið orlof 2025:</t>
  </si>
  <si>
    <t>Orlofsréttur 2025:</t>
  </si>
  <si>
    <t>Orlof frá 2024:</t>
  </si>
  <si>
    <t xml:space="preserve">Orlof til töku 2025: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</si>
</sst>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FF0000"/>
      <name val="IBM Plex Sans Light"/>
    </font>
    <font>
      <sz val="10"/>
      <color theme="1"/>
      <name val="IBM Plex Sans Light"/>
    </font>
    <font>
      <b/>
      <sz val="10"/>
      <color indexed="8"/>
      <name val="IBM Plex Sans Light"/>
    </font>
    <font>
      <strike/>
      <sz val="10"/>
      <color theme="1"/>
      <name val="IBM Plex Sans Light"/>
    </font>
    <font>
      <sz val="10"/>
      <color rgb="FF00B050"/>
      <name val="IBM Plex Sans Light"/>
    </font>
    <font>
      <sz val="10"/>
      <name val="IBM Plex Sans Light"/>
    </font>
    <font>
      <strike/>
      <sz val="10"/>
      <name val="IBM Plex Sans Light"/>
    </font>
    <font>
      <strike/>
      <sz val="10"/>
      <color rgb="FFFF0000"/>
      <name val="IBM Plex Sans Light"/>
    </font>
    <font>
      <sz val="10"/>
      <color indexed="8"/>
      <name val="IBM Plex Sans Light"/>
    </font>
    <font>
      <b/>
      <sz val="14"/>
      <name val="IBM Plex Sans SemiBold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5" borderId="1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3" fillId="4" borderId="4" xfId="0" applyFont="1" applyFill="1" applyBorder="1" applyAlignment="1">
      <alignment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3" borderId="0" xfId="0" applyFont="1" applyFill="1"/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/>
    </xf>
    <xf numFmtId="0" fontId="3" fillId="0" borderId="1" xfId="0" applyFont="1" applyBorder="1"/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vertical="top"/>
    </xf>
    <xf numFmtId="0" fontId="3" fillId="5" borderId="5" xfId="0" applyFont="1" applyFill="1" applyBorder="1" applyProtection="1">
      <protection locked="0"/>
    </xf>
    <xf numFmtId="0" fontId="3" fillId="5" borderId="4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28574</xdr:colOff>
      <xdr:row>1</xdr:row>
      <xdr:rowOff>95250</xdr:rowOff>
    </xdr:from>
    <xdr:to>
      <xdr:col>34</xdr:col>
      <xdr:colOff>571500</xdr:colOff>
      <xdr:row>8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45C70A-0336-4CB3-A166-E2C5D778E56A}"/>
            </a:ext>
          </a:extLst>
        </xdr:cNvPr>
        <xdr:cNvSpPr txBox="1">
          <a:spLocks noChangeArrowheads="1"/>
        </xdr:cNvSpPr>
      </xdr:nvSpPr>
      <xdr:spPr bwMode="auto">
        <a:xfrm>
          <a:off x="8496299" y="485775"/>
          <a:ext cx="4200526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is-IS" sz="1000" b="0" i="0" strike="noStrike">
              <a:solidFill>
                <a:sysClr val="windowText" lastClr="000000"/>
              </a:solidFill>
              <a:latin typeface="IBM Plex Sans Light" panose="020B0403050203000203" pitchFamily="34" charset="0"/>
            </a:rPr>
            <a:t>Vegna</a:t>
          </a:r>
          <a:r>
            <a:rPr lang="is-IS" sz="1000" b="0" i="0" strike="noStrike" baseline="0">
              <a:solidFill>
                <a:sysClr val="windowText" lastClr="000000"/>
              </a:solidFill>
              <a:latin typeface="IBM Plex Sans Light" panose="020B0403050203000203" pitchFamily="34" charset="0"/>
            </a:rPr>
            <a:t> orlofsdaga skal einungis fylla út virka daga (bláu reitina).</a:t>
          </a:r>
        </a:p>
        <a:p>
          <a:pPr algn="l" rtl="1">
            <a:defRPr sz="1000"/>
          </a:pPr>
          <a:r>
            <a:rPr lang="is-IS" sz="1000" b="0" i="0" strike="noStrike" baseline="0">
              <a:solidFill>
                <a:sysClr val="windowText" lastClr="000000"/>
              </a:solidFill>
              <a:latin typeface="IBM Plex Sans Light" panose="020B0403050203000203" pitchFamily="34" charset="0"/>
            </a:rPr>
            <a:t>Vegna veikinda skal fylla inn alla daga sem veikindi vara (almanaksdaga).</a:t>
          </a:r>
          <a:endParaRPr lang="is-IS" sz="1000" b="0" i="0" strike="noStrike" baseline="0">
            <a:solidFill>
              <a:srgbClr val="000000"/>
            </a:solidFill>
            <a:latin typeface="IBM Plex Sans Light" panose="020B0403050203000203" pitchFamily="34" charset="0"/>
          </a:endParaRPr>
        </a:p>
        <a:p>
          <a:pPr algn="l" rtl="1">
            <a:defRPr sz="1000"/>
          </a:pPr>
          <a:endParaRPr lang="is-IS" sz="1000" b="0" i="0" strike="noStrike">
            <a:solidFill>
              <a:srgbClr val="000000"/>
            </a:solidFill>
            <a:latin typeface="IBM Plex Sans Light" panose="020B0403050203000203" pitchFamily="34" charset="0"/>
          </a:endParaRPr>
        </a:p>
        <a:p>
          <a:pPr algn="l" rtl="1">
            <a:defRPr sz="1000"/>
          </a:pPr>
          <a:r>
            <a:rPr lang="is-IS" sz="1000" b="0" i="0" strike="noStrike">
              <a:solidFill>
                <a:srgbClr val="000000"/>
              </a:solidFill>
              <a:latin typeface="IBM Plex Sans Light" panose="020B0403050203000203" pitchFamily="34" charset="0"/>
            </a:rPr>
            <a:t>Þegar starfsmaður er fjarverandi, þá er fyllt inn í viðkomandi dag með þeirri skammstöfun sem stendur fyrir tegund fjarvistar. Þessar skammstafanir eru eftirfarandi:</a:t>
          </a:r>
        </a:p>
        <a:p>
          <a:pPr algn="l" rtl="1">
            <a:defRPr sz="1000"/>
          </a:pPr>
          <a:endParaRPr lang="is-I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28</xdr:col>
      <xdr:colOff>28575</xdr:colOff>
      <xdr:row>17</xdr:row>
      <xdr:rowOff>19051</xdr:rowOff>
    </xdr:from>
    <xdr:to>
      <xdr:col>34</xdr:col>
      <xdr:colOff>590551</xdr:colOff>
      <xdr:row>43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2FDFB7-BB7E-447F-812C-D5F3A542ECCF}"/>
            </a:ext>
          </a:extLst>
        </xdr:cNvPr>
        <xdr:cNvSpPr txBox="1">
          <a:spLocks noChangeArrowheads="1"/>
        </xdr:cNvSpPr>
      </xdr:nvSpPr>
      <xdr:spPr bwMode="auto">
        <a:xfrm>
          <a:off x="8496300" y="3152776"/>
          <a:ext cx="4219576" cy="449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is-IS" sz="1000" b="0" i="0" strike="noStrike">
              <a:solidFill>
                <a:srgbClr val="000000"/>
              </a:solidFill>
              <a:latin typeface="IBM Plex Sans Light" panose="020B0403050203000203" pitchFamily="34" charset="0"/>
            </a:rPr>
            <a:t>Reiknilíkanið heldur síðan utan um allar fjarvistir og orlof og sér einnig um að reikna orlofsrétt og</a:t>
          </a:r>
          <a:r>
            <a:rPr lang="is-IS" sz="1000" b="0" i="0" strike="noStrike" baseline="0">
              <a:solidFill>
                <a:srgbClr val="000000"/>
              </a:solidFill>
              <a:latin typeface="IBM Plex Sans Light" panose="020B0403050203000203" pitchFamily="34" charset="0"/>
            </a:rPr>
            <a:t> </a:t>
          </a:r>
          <a:r>
            <a:rPr lang="is-IS" sz="1000" b="0" i="0" strike="noStrike">
              <a:solidFill>
                <a:srgbClr val="000000"/>
              </a:solidFill>
              <a:latin typeface="IBM Plex Sans Light" panose="020B0403050203000203" pitchFamily="34" charset="0"/>
            </a:rPr>
            <a:t>stöðu orlofs.</a:t>
          </a:r>
        </a:p>
        <a:p>
          <a:pPr algn="l" rtl="1">
            <a:defRPr sz="1000"/>
          </a:pPr>
          <a:endParaRPr lang="is-IS" sz="1000" b="0" i="0" strike="noStrike">
            <a:solidFill>
              <a:srgbClr val="000000"/>
            </a:solidFill>
            <a:latin typeface="IBM Plex Sans Light" panose="020B0403050203000203" pitchFamily="34" charset="0"/>
          </a:endParaRPr>
        </a:p>
        <a:p>
          <a:pPr algn="l" rtl="1">
            <a:defRPr sz="1000"/>
          </a:pPr>
          <a:r>
            <a:rPr lang="is-IS" sz="1000" b="0" i="0" strike="noStrike">
              <a:solidFill>
                <a:srgbClr val="000000"/>
              </a:solidFill>
              <a:latin typeface="IBM Plex Sans Light" panose="020B0403050203000203" pitchFamily="34" charset="0"/>
            </a:rPr>
            <a:t>Ef um er að ræða fjarvistir eða orlof fyrir hálfan dag, þá er "h" bætt fyrir aftan skammstöfunina.</a:t>
          </a:r>
        </a:p>
        <a:p>
          <a:pPr algn="l" rtl="1">
            <a:defRPr sz="1000"/>
          </a:pPr>
          <a:endParaRPr lang="is-IS" sz="1000" b="0" i="0" strike="noStrike">
            <a:solidFill>
              <a:srgbClr val="000000"/>
            </a:solidFill>
            <a:latin typeface="IBM Plex Sans Light" panose="020B0403050203000203" pitchFamily="34" charset="0"/>
          </a:endParaRPr>
        </a:p>
        <a:p>
          <a:pPr algn="l" rtl="1">
            <a:defRPr sz="1000"/>
          </a:pPr>
          <a:endParaRPr lang="is-IS" sz="1000" b="0" i="0" strike="noStrike">
            <a:solidFill>
              <a:srgbClr val="000000"/>
            </a:solidFill>
            <a:latin typeface="IBM Plex Sans Light" panose="020B0403050203000203" pitchFamily="34" charset="0"/>
          </a:endParaRPr>
        </a:p>
        <a:p>
          <a:pPr fontAlgn="base"/>
          <a:r>
            <a:rPr lang="is-IS" sz="1000" b="1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Óheimilt er að flytja orlof á milli ára</a:t>
          </a:r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, sjá grein 4.6.1 í flestum kjarasamningum. Þar af leiðandi fyrnist ótekið orlof þann 1.</a:t>
          </a:r>
          <a:r>
            <a:rPr lang="is-IS" sz="1000" b="0" i="0" baseline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 maí</a:t>
          </a:r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 ár hvert.</a:t>
          </a:r>
          <a:r>
            <a:rPr lang="is-IS" sz="1000" b="0" i="0" baseline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 </a:t>
          </a:r>
        </a:p>
        <a:p>
          <a:pPr fontAlgn="base"/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 </a:t>
          </a:r>
        </a:p>
        <a:p>
          <a:pPr fontAlgn="base"/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Undantekningar eru eftirfarandi:</a:t>
          </a:r>
        </a:p>
        <a:p>
          <a:pPr marL="171450" indent="-171450" fontAlgn="base">
            <a:buFont typeface="Arial" panose="020B0604020202020204" pitchFamily="34" charset="0"/>
            <a:buChar char="•"/>
          </a:pPr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Starfsmaður tekur ekki orlof eða hluta af orlofi að skriflegri beiðni yfirmanns, enda hefur starfsemin ekki gefið kost á því að starfsmaður geti tekið orlof fyrir 1. maí og ekki mögulegt að nýta ónýtta orlofsdaga fyrir þann tíma.</a:t>
          </a:r>
        </a:p>
        <a:p>
          <a:pPr marL="171450" indent="-171450" fontAlgn="base">
            <a:buFont typeface="Arial" panose="020B0604020202020204" pitchFamily="34" charset="0"/>
            <a:buChar char="•"/>
          </a:pPr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Starfsmaður er í fæðingar- eða foreldraorlofi 30. apríl eða lýkur því fyrir þann tíma og honum hefur ekki verið gefinn kostur á að taka orlof vegna starfseminnar fyrir 1. maí. Í því tilviki er heimilt, með skriflegri beiðni yfirmanns, að flytja orlofsdaga til næsta orlofsárs. (Á jafnframt við um sorgarleyfi skv. lögum nr. 77/2022).</a:t>
          </a:r>
        </a:p>
        <a:p>
          <a:pPr marL="171450" indent="-171450" fontAlgn="base">
            <a:buFont typeface="Arial" panose="020B0604020202020204" pitchFamily="34" charset="0"/>
            <a:buChar char="•"/>
          </a:pPr>
          <a:r>
            <a:rPr lang="is-IS" sz="1000" b="0" i="0">
              <a:solidFill>
                <a:sysClr val="windowText" lastClr="000000"/>
              </a:solidFill>
              <a:effectLst/>
              <a:latin typeface="IBM Plex Sans Light" panose="020B0403050203000203" pitchFamily="34" charset="0"/>
              <a:ea typeface="+mn-ea"/>
              <a:cs typeface="+mn-cs"/>
            </a:rPr>
            <a:t>Veikist starfsmaður  í orlofi eða getur ekki farið í orlof á þeim tíma sem vinnuveitandi hefur ákveðið vegna veikinda skal orlofið ákveðið í samráði við yfirmann eins fljótt og unnt er eftir að veikindum lýkur. Hafi starfsemin ekki gefið kost á því að starfsmaðurinn geti tekið orlof fyrir 1. maí vegna veikindanna er heimilt að flytja orlofið yfir á næsta orlofsár, sbr. 6. gr. orlofslaga nr. 30/1987 og grein 4.6.3 í kjarasamningi.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7"/>
  <sheetViews>
    <sheetView showGridLines="0" showZeros="0" tabSelected="1" zoomScaleNormal="100" workbookViewId="0">
      <selection activeCell="AA31" sqref="AA31"/>
    </sheetView>
  </sheetViews>
  <sheetFormatPr defaultRowHeight="13.5" x14ac:dyDescent="0.25"/>
  <cols>
    <col min="1" max="1" width="3.42578125" style="2" customWidth="1"/>
    <col min="2" max="2" width="13.42578125" style="2" customWidth="1"/>
    <col min="3" max="3" width="3.42578125" style="2" customWidth="1"/>
    <col min="4" max="4" width="4.140625" style="2" customWidth="1"/>
    <col min="5" max="5" width="3.42578125" style="2" customWidth="1"/>
    <col min="6" max="6" width="4.140625" style="2" customWidth="1"/>
    <col min="7" max="7" width="3.42578125" style="2" customWidth="1"/>
    <col min="8" max="8" width="4.140625" style="2" customWidth="1"/>
    <col min="9" max="9" width="3.42578125" style="2" customWidth="1"/>
    <col min="10" max="10" width="4.140625" style="2" customWidth="1"/>
    <col min="11" max="11" width="3.42578125" style="2" customWidth="1"/>
    <col min="12" max="12" width="4.140625" style="2" customWidth="1"/>
    <col min="13" max="13" width="3.42578125" style="2" customWidth="1"/>
    <col min="14" max="16" width="4.140625" style="2" customWidth="1"/>
    <col min="17" max="17" width="3.42578125" style="2" customWidth="1"/>
    <col min="18" max="18" width="4.140625" style="2" customWidth="1"/>
    <col min="19" max="19" width="3.42578125" style="2" customWidth="1"/>
    <col min="20" max="20" width="4.140625" style="2" customWidth="1"/>
    <col min="21" max="21" width="3.42578125" style="2" customWidth="1"/>
    <col min="22" max="22" width="5" style="2" customWidth="1"/>
    <col min="23" max="23" width="3.42578125" style="2" customWidth="1"/>
    <col min="24" max="24" width="4.140625" style="2" customWidth="1"/>
    <col min="25" max="25" width="3.42578125" style="2" customWidth="1"/>
    <col min="26" max="26" width="4.140625" style="2" customWidth="1"/>
    <col min="27" max="27" width="8.7109375" style="3" customWidth="1"/>
    <col min="28" max="28" width="7.42578125" style="2" customWidth="1"/>
    <col min="29" max="16384" width="9.140625" style="2"/>
  </cols>
  <sheetData>
    <row r="1" spans="2:37" ht="30.75" customHeight="1" x14ac:dyDescent="0.25">
      <c r="B1" s="41" t="s">
        <v>40</v>
      </c>
      <c r="C1" s="1"/>
      <c r="D1" s="1"/>
      <c r="E1" s="1"/>
      <c r="F1" s="1"/>
      <c r="G1" s="1"/>
    </row>
    <row r="2" spans="2:37" x14ac:dyDescent="0.25">
      <c r="B2" s="2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</row>
    <row r="3" spans="2:37" x14ac:dyDescent="0.25">
      <c r="B3" s="2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O3" s="5"/>
      <c r="P3" s="5"/>
      <c r="Q3" s="5"/>
      <c r="R3" s="5"/>
      <c r="T3" s="5"/>
      <c r="U3" s="5"/>
      <c r="V3" s="5"/>
      <c r="W3" s="6"/>
      <c r="X3" s="6"/>
      <c r="Y3" s="6"/>
      <c r="Z3" s="6"/>
      <c r="AK3" s="5"/>
    </row>
    <row r="4" spans="2:37" x14ac:dyDescent="0.25">
      <c r="B4" s="2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S4" s="7" t="s">
        <v>3</v>
      </c>
      <c r="AK4" s="8"/>
    </row>
    <row r="6" spans="2:37" x14ac:dyDescent="0.25">
      <c r="D6" s="9" t="s">
        <v>4</v>
      </c>
      <c r="F6" s="10" t="s">
        <v>42</v>
      </c>
      <c r="G6" s="1"/>
      <c r="H6" s="1"/>
      <c r="I6" s="1"/>
      <c r="K6" s="4">
        <v>30</v>
      </c>
      <c r="L6" s="4"/>
      <c r="S6" s="10" t="s">
        <v>41</v>
      </c>
      <c r="T6" s="1"/>
      <c r="U6" s="1"/>
      <c r="V6" s="1"/>
      <c r="W6" s="11">
        <f>AA49</f>
        <v>0</v>
      </c>
      <c r="X6" s="11"/>
    </row>
    <row r="7" spans="2:37" x14ac:dyDescent="0.25">
      <c r="F7" s="10" t="s">
        <v>43</v>
      </c>
      <c r="G7" s="1"/>
      <c r="H7" s="1"/>
      <c r="I7" s="1"/>
      <c r="K7" s="42"/>
      <c r="L7" s="42"/>
      <c r="S7" s="12"/>
      <c r="T7" s="13"/>
      <c r="U7" s="13"/>
      <c r="V7" s="13"/>
      <c r="W7" s="6"/>
      <c r="X7" s="6"/>
    </row>
    <row r="8" spans="2:37" x14ac:dyDescent="0.25">
      <c r="F8" s="10" t="s">
        <v>44</v>
      </c>
      <c r="G8" s="1"/>
      <c r="H8" s="1"/>
      <c r="I8" s="1"/>
      <c r="K8" s="14">
        <f>K6+K7</f>
        <v>30</v>
      </c>
      <c r="L8" s="14"/>
      <c r="S8" s="2" t="s">
        <v>5</v>
      </c>
      <c r="W8" s="15">
        <f>+K8-W6</f>
        <v>30</v>
      </c>
      <c r="X8" s="15"/>
    </row>
    <row r="10" spans="2:37" s="16" customFormat="1" x14ac:dyDescent="0.25">
      <c r="B10" s="50"/>
      <c r="C10" s="49" t="s">
        <v>6</v>
      </c>
      <c r="D10" s="49"/>
      <c r="E10" s="49" t="s">
        <v>7</v>
      </c>
      <c r="F10" s="49"/>
      <c r="G10" s="49" t="s">
        <v>8</v>
      </c>
      <c r="H10" s="49"/>
      <c r="I10" s="49" t="s">
        <v>9</v>
      </c>
      <c r="J10" s="49"/>
      <c r="K10" s="49" t="s">
        <v>10</v>
      </c>
      <c r="L10" s="49"/>
      <c r="M10" s="49" t="s">
        <v>11</v>
      </c>
      <c r="N10" s="49"/>
      <c r="O10" s="49" t="s">
        <v>12</v>
      </c>
      <c r="P10" s="49"/>
      <c r="Q10" s="49" t="s">
        <v>13</v>
      </c>
      <c r="R10" s="49"/>
      <c r="S10" s="49" t="s">
        <v>14</v>
      </c>
      <c r="T10" s="49"/>
      <c r="U10" s="49" t="s">
        <v>15</v>
      </c>
      <c r="V10" s="49"/>
      <c r="W10" s="49" t="s">
        <v>16</v>
      </c>
      <c r="X10" s="49"/>
      <c r="Y10" s="49" t="s">
        <v>17</v>
      </c>
      <c r="Z10" s="51"/>
      <c r="AA10" s="18"/>
      <c r="AC10" s="2"/>
      <c r="AD10" s="19" t="s">
        <v>18</v>
      </c>
      <c r="AE10" s="19" t="s">
        <v>19</v>
      </c>
      <c r="AF10" s="2"/>
      <c r="AG10" s="2"/>
      <c r="AH10" s="2"/>
      <c r="AI10" s="2"/>
    </row>
    <row r="11" spans="2:37" s="16" customFormat="1" x14ac:dyDescent="0.25">
      <c r="B11" s="2" t="s">
        <v>20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3">
        <v>1</v>
      </c>
      <c r="T11" s="25"/>
      <c r="U11" s="48"/>
      <c r="V11" s="48"/>
      <c r="W11" s="48"/>
      <c r="X11" s="48"/>
      <c r="Y11" s="43">
        <v>1</v>
      </c>
      <c r="Z11" s="25"/>
      <c r="AA11" s="18"/>
      <c r="AC11" s="2"/>
      <c r="AD11" s="19" t="s">
        <v>21</v>
      </c>
      <c r="AE11" s="19" t="s">
        <v>22</v>
      </c>
      <c r="AF11" s="2"/>
      <c r="AG11" s="2"/>
      <c r="AH11" s="2"/>
      <c r="AI11" s="2"/>
    </row>
    <row r="12" spans="2:37" x14ac:dyDescent="0.25">
      <c r="B12" s="2" t="s">
        <v>23</v>
      </c>
      <c r="E12" s="22"/>
      <c r="F12" s="23"/>
      <c r="G12" s="22"/>
      <c r="H12" s="23"/>
      <c r="I12" s="43">
        <v>1</v>
      </c>
      <c r="J12" s="25"/>
      <c r="K12" s="24"/>
      <c r="L12" s="24"/>
      <c r="O12" s="43">
        <v>1</v>
      </c>
      <c r="P12" s="25"/>
      <c r="Q12" s="24"/>
      <c r="R12" s="26"/>
      <c r="S12" s="43">
        <v>2</v>
      </c>
      <c r="T12" s="25"/>
      <c r="W12" s="24"/>
      <c r="X12" s="26"/>
      <c r="Y12" s="43">
        <v>2</v>
      </c>
      <c r="Z12" s="25"/>
      <c r="AD12" s="19" t="s">
        <v>24</v>
      </c>
      <c r="AE12" s="19" t="s">
        <v>25</v>
      </c>
    </row>
    <row r="13" spans="2:37" x14ac:dyDescent="0.25">
      <c r="B13" s="2" t="s">
        <v>26</v>
      </c>
      <c r="C13" s="20">
        <v>1</v>
      </c>
      <c r="D13" s="21"/>
      <c r="E13" s="24"/>
      <c r="F13" s="26"/>
      <c r="G13" s="24"/>
      <c r="H13" s="26"/>
      <c r="I13" s="43">
        <v>2</v>
      </c>
      <c r="J13" s="25"/>
      <c r="K13" s="24"/>
      <c r="L13" s="24"/>
      <c r="M13" s="24"/>
      <c r="N13" s="26"/>
      <c r="O13" s="43">
        <v>2</v>
      </c>
      <c r="P13" s="25"/>
      <c r="Q13" s="24"/>
      <c r="R13" s="26"/>
      <c r="S13" s="43">
        <v>3</v>
      </c>
      <c r="T13" s="25"/>
      <c r="U13" s="43">
        <v>1</v>
      </c>
      <c r="V13" s="25"/>
      <c r="W13" s="24"/>
      <c r="X13" s="26"/>
      <c r="Y13" s="43">
        <v>3</v>
      </c>
      <c r="Z13" s="25"/>
      <c r="AD13" s="19" t="s">
        <v>27</v>
      </c>
      <c r="AE13" s="19" t="s">
        <v>28</v>
      </c>
    </row>
    <row r="14" spans="2:37" x14ac:dyDescent="0.25">
      <c r="B14" s="2" t="s">
        <v>29</v>
      </c>
      <c r="C14" s="43">
        <v>2</v>
      </c>
      <c r="D14" s="25"/>
      <c r="E14" s="24"/>
      <c r="F14" s="26"/>
      <c r="G14" s="24"/>
      <c r="H14" s="26"/>
      <c r="I14" s="43">
        <v>3</v>
      </c>
      <c r="J14" s="25"/>
      <c r="K14" s="20">
        <v>1</v>
      </c>
      <c r="L14" s="21"/>
      <c r="M14" s="24"/>
      <c r="N14" s="26"/>
      <c r="O14" s="43">
        <v>3</v>
      </c>
      <c r="P14" s="25"/>
      <c r="Q14" s="24"/>
      <c r="R14" s="26"/>
      <c r="S14" s="43">
        <v>4</v>
      </c>
      <c r="T14" s="25"/>
      <c r="U14" s="43">
        <v>2</v>
      </c>
      <c r="V14" s="25"/>
      <c r="W14" s="24"/>
      <c r="X14" s="26"/>
      <c r="Y14" s="43">
        <v>4</v>
      </c>
      <c r="Z14" s="25"/>
      <c r="AD14" s="19" t="s">
        <v>30</v>
      </c>
      <c r="AE14" s="19" t="s">
        <v>31</v>
      </c>
    </row>
    <row r="15" spans="2:37" x14ac:dyDescent="0.25">
      <c r="B15" s="2" t="s">
        <v>32</v>
      </c>
      <c r="C15" s="43">
        <v>3</v>
      </c>
      <c r="D15" s="25"/>
      <c r="G15" s="24"/>
      <c r="H15" s="26"/>
      <c r="I15" s="43">
        <v>4</v>
      </c>
      <c r="J15" s="25"/>
      <c r="K15" s="43">
        <v>2</v>
      </c>
      <c r="L15" s="25"/>
      <c r="M15" s="24"/>
      <c r="N15" s="27"/>
      <c r="O15" s="43">
        <v>4</v>
      </c>
      <c r="P15" s="25"/>
      <c r="Q15" s="43">
        <v>1</v>
      </c>
      <c r="R15" s="25"/>
      <c r="S15" s="43">
        <v>5</v>
      </c>
      <c r="T15" s="25"/>
      <c r="U15" s="43">
        <v>3</v>
      </c>
      <c r="V15" s="25"/>
      <c r="W15" s="24"/>
      <c r="X15" s="26"/>
      <c r="Y15" s="43">
        <v>5</v>
      </c>
      <c r="Z15" s="25"/>
      <c r="AD15" s="19" t="s">
        <v>33</v>
      </c>
      <c r="AE15" s="19" t="s">
        <v>34</v>
      </c>
    </row>
    <row r="16" spans="2:37" x14ac:dyDescent="0.25">
      <c r="B16" s="30" t="s">
        <v>35</v>
      </c>
      <c r="C16" s="20">
        <v>4</v>
      </c>
      <c r="D16" s="21"/>
      <c r="E16" s="20">
        <v>1</v>
      </c>
      <c r="F16" s="21"/>
      <c r="G16" s="20">
        <v>1</v>
      </c>
      <c r="H16" s="21"/>
      <c r="I16" s="20">
        <v>5</v>
      </c>
      <c r="J16" s="21"/>
      <c r="K16" s="20">
        <v>3</v>
      </c>
      <c r="L16" s="21"/>
      <c r="M16" s="28"/>
      <c r="N16" s="29"/>
      <c r="O16" s="20">
        <v>5</v>
      </c>
      <c r="P16" s="21"/>
      <c r="Q16" s="20">
        <v>2</v>
      </c>
      <c r="R16" s="21"/>
      <c r="S16" s="20">
        <v>6</v>
      </c>
      <c r="T16" s="21"/>
      <c r="U16" s="20">
        <v>4</v>
      </c>
      <c r="V16" s="21"/>
      <c r="W16" s="20">
        <v>1</v>
      </c>
      <c r="X16" s="21"/>
      <c r="Y16" s="20">
        <v>6</v>
      </c>
      <c r="Z16" s="21"/>
      <c r="AD16" s="19" t="s">
        <v>36</v>
      </c>
      <c r="AE16" s="19" t="s">
        <v>37</v>
      </c>
    </row>
    <row r="17" spans="2:26" x14ac:dyDescent="0.25">
      <c r="B17" s="30" t="s">
        <v>38</v>
      </c>
      <c r="C17" s="20">
        <v>5</v>
      </c>
      <c r="D17" s="21"/>
      <c r="E17" s="20">
        <v>2</v>
      </c>
      <c r="F17" s="21"/>
      <c r="G17" s="20">
        <v>2</v>
      </c>
      <c r="H17" s="21"/>
      <c r="I17" s="20">
        <v>6</v>
      </c>
      <c r="J17" s="21"/>
      <c r="K17" s="20">
        <v>4</v>
      </c>
      <c r="L17" s="21"/>
      <c r="M17" s="31">
        <v>1</v>
      </c>
      <c r="N17" s="32"/>
      <c r="O17" s="20">
        <v>6</v>
      </c>
      <c r="P17" s="21"/>
      <c r="Q17" s="20">
        <v>3</v>
      </c>
      <c r="R17" s="21"/>
      <c r="S17" s="20">
        <v>7</v>
      </c>
      <c r="T17" s="21"/>
      <c r="U17" s="20">
        <v>5</v>
      </c>
      <c r="V17" s="21"/>
      <c r="W17" s="20">
        <v>2</v>
      </c>
      <c r="X17" s="21"/>
      <c r="Y17" s="20">
        <v>7</v>
      </c>
      <c r="Z17" s="21"/>
    </row>
    <row r="18" spans="2:26" x14ac:dyDescent="0.25">
      <c r="B18" s="2" t="s">
        <v>20</v>
      </c>
      <c r="C18" s="43">
        <v>6</v>
      </c>
      <c r="D18" s="25"/>
      <c r="E18" s="43">
        <v>3</v>
      </c>
      <c r="F18" s="25"/>
      <c r="G18" s="43">
        <v>3</v>
      </c>
      <c r="H18" s="25"/>
      <c r="I18" s="43">
        <v>7</v>
      </c>
      <c r="J18" s="25"/>
      <c r="K18" s="43">
        <v>5</v>
      </c>
      <c r="L18" s="25"/>
      <c r="M18" s="43">
        <v>2</v>
      </c>
      <c r="N18" s="25"/>
      <c r="O18" s="43">
        <v>7</v>
      </c>
      <c r="P18" s="25"/>
      <c r="Q18" s="20">
        <v>4</v>
      </c>
      <c r="R18" s="21"/>
      <c r="S18" s="43">
        <v>8</v>
      </c>
      <c r="T18" s="25"/>
      <c r="U18" s="43">
        <v>6</v>
      </c>
      <c r="V18" s="25"/>
      <c r="W18" s="43">
        <v>3</v>
      </c>
      <c r="X18" s="25"/>
      <c r="Y18" s="43">
        <v>8</v>
      </c>
      <c r="Z18" s="25"/>
    </row>
    <row r="19" spans="2:26" x14ac:dyDescent="0.25">
      <c r="B19" s="2" t="s">
        <v>23</v>
      </c>
      <c r="C19" s="43">
        <v>7</v>
      </c>
      <c r="D19" s="25"/>
      <c r="E19" s="43">
        <v>4</v>
      </c>
      <c r="F19" s="25"/>
      <c r="G19" s="43">
        <v>4</v>
      </c>
      <c r="H19" s="25"/>
      <c r="I19" s="43">
        <v>8</v>
      </c>
      <c r="J19" s="25"/>
      <c r="K19" s="43">
        <v>6</v>
      </c>
      <c r="L19" s="25"/>
      <c r="M19" s="43">
        <v>3</v>
      </c>
      <c r="N19" s="25"/>
      <c r="O19" s="43">
        <v>8</v>
      </c>
      <c r="P19" s="25"/>
      <c r="Q19" s="43">
        <v>5</v>
      </c>
      <c r="R19" s="25"/>
      <c r="S19" s="43">
        <v>9</v>
      </c>
      <c r="T19" s="25"/>
      <c r="U19" s="43">
        <v>7</v>
      </c>
      <c r="V19" s="25"/>
      <c r="W19" s="43">
        <v>4</v>
      </c>
      <c r="X19" s="25"/>
      <c r="Y19" s="43">
        <v>9</v>
      </c>
      <c r="Z19" s="25"/>
    </row>
    <row r="20" spans="2:26" x14ac:dyDescent="0.25">
      <c r="B20" s="2" t="s">
        <v>26</v>
      </c>
      <c r="C20" s="43">
        <v>8</v>
      </c>
      <c r="D20" s="25"/>
      <c r="E20" s="43">
        <v>5</v>
      </c>
      <c r="F20" s="25"/>
      <c r="G20" s="43">
        <v>5</v>
      </c>
      <c r="H20" s="25"/>
      <c r="I20" s="43">
        <v>9</v>
      </c>
      <c r="J20" s="25"/>
      <c r="K20" s="43">
        <v>7</v>
      </c>
      <c r="L20" s="25"/>
      <c r="M20" s="43">
        <v>4</v>
      </c>
      <c r="N20" s="25"/>
      <c r="O20" s="43">
        <v>9</v>
      </c>
      <c r="P20" s="25"/>
      <c r="Q20" s="43">
        <v>6</v>
      </c>
      <c r="R20" s="25"/>
      <c r="S20" s="43">
        <v>10</v>
      </c>
      <c r="T20" s="25"/>
      <c r="U20" s="43">
        <v>8</v>
      </c>
      <c r="V20" s="25"/>
      <c r="W20" s="43">
        <v>5</v>
      </c>
      <c r="X20" s="25"/>
      <c r="Y20" s="43">
        <v>10</v>
      </c>
      <c r="Z20" s="25"/>
    </row>
    <row r="21" spans="2:26" x14ac:dyDescent="0.25">
      <c r="B21" s="2" t="s">
        <v>29</v>
      </c>
      <c r="C21" s="43">
        <v>9</v>
      </c>
      <c r="D21" s="25"/>
      <c r="E21" s="43">
        <v>6</v>
      </c>
      <c r="F21" s="25"/>
      <c r="G21" s="43">
        <v>6</v>
      </c>
      <c r="H21" s="25"/>
      <c r="I21" s="43">
        <v>10</v>
      </c>
      <c r="J21" s="25"/>
      <c r="K21" s="43">
        <v>8</v>
      </c>
      <c r="L21" s="25"/>
      <c r="M21" s="43">
        <v>5</v>
      </c>
      <c r="N21" s="25"/>
      <c r="O21" s="43">
        <v>10</v>
      </c>
      <c r="P21" s="25"/>
      <c r="Q21" s="43">
        <v>7</v>
      </c>
      <c r="R21" s="25"/>
      <c r="S21" s="43">
        <v>11</v>
      </c>
      <c r="T21" s="25"/>
      <c r="U21" s="43">
        <v>9</v>
      </c>
      <c r="V21" s="25"/>
      <c r="W21" s="43">
        <v>6</v>
      </c>
      <c r="X21" s="25"/>
      <c r="Y21" s="43">
        <v>11</v>
      </c>
      <c r="Z21" s="25"/>
    </row>
    <row r="22" spans="2:26" x14ac:dyDescent="0.25">
      <c r="B22" s="2" t="s">
        <v>32</v>
      </c>
      <c r="C22" s="43">
        <v>10</v>
      </c>
      <c r="D22" s="25"/>
      <c r="E22" s="43">
        <v>7</v>
      </c>
      <c r="F22" s="25"/>
      <c r="G22" s="43">
        <v>7</v>
      </c>
      <c r="H22" s="25"/>
      <c r="I22" s="43">
        <v>11</v>
      </c>
      <c r="J22" s="25"/>
      <c r="K22" s="43">
        <v>9</v>
      </c>
      <c r="L22" s="25"/>
      <c r="M22" s="43">
        <v>6</v>
      </c>
      <c r="N22" s="25"/>
      <c r="O22" s="43">
        <v>11</v>
      </c>
      <c r="P22" s="25"/>
      <c r="Q22" s="43">
        <v>8</v>
      </c>
      <c r="R22" s="25"/>
      <c r="S22" s="43">
        <v>12</v>
      </c>
      <c r="T22" s="25"/>
      <c r="U22" s="43">
        <v>10</v>
      </c>
      <c r="V22" s="25"/>
      <c r="W22" s="43">
        <v>7</v>
      </c>
      <c r="X22" s="25"/>
      <c r="Y22" s="43">
        <v>12</v>
      </c>
      <c r="Z22" s="25"/>
    </row>
    <row r="23" spans="2:26" x14ac:dyDescent="0.25">
      <c r="B23" s="30" t="s">
        <v>35</v>
      </c>
      <c r="C23" s="20">
        <v>11</v>
      </c>
      <c r="D23" s="21"/>
      <c r="E23" s="20">
        <v>8</v>
      </c>
      <c r="F23" s="21"/>
      <c r="G23" s="20">
        <v>8</v>
      </c>
      <c r="H23" s="21"/>
      <c r="I23" s="20">
        <v>12</v>
      </c>
      <c r="J23" s="21"/>
      <c r="K23" s="20">
        <v>10</v>
      </c>
      <c r="L23" s="21"/>
      <c r="M23" s="20">
        <v>7</v>
      </c>
      <c r="N23" s="21"/>
      <c r="O23" s="20">
        <v>12</v>
      </c>
      <c r="P23" s="21"/>
      <c r="Q23" s="20">
        <v>9</v>
      </c>
      <c r="R23" s="21"/>
      <c r="S23" s="20">
        <v>13</v>
      </c>
      <c r="T23" s="21"/>
      <c r="U23" s="20">
        <v>11</v>
      </c>
      <c r="V23" s="21"/>
      <c r="W23" s="20">
        <v>8</v>
      </c>
      <c r="X23" s="21"/>
      <c r="Y23" s="20">
        <v>13</v>
      </c>
      <c r="Z23" s="21"/>
    </row>
    <row r="24" spans="2:26" x14ac:dyDescent="0.25">
      <c r="B24" s="30" t="s">
        <v>38</v>
      </c>
      <c r="C24" s="20">
        <v>12</v>
      </c>
      <c r="D24" s="21"/>
      <c r="E24" s="20">
        <v>9</v>
      </c>
      <c r="F24" s="21"/>
      <c r="G24" s="20">
        <v>9</v>
      </c>
      <c r="H24" s="21"/>
      <c r="I24" s="20">
        <v>13</v>
      </c>
      <c r="J24" s="21"/>
      <c r="K24" s="20">
        <v>11</v>
      </c>
      <c r="L24" s="21"/>
      <c r="M24" s="20">
        <v>8</v>
      </c>
      <c r="N24" s="21"/>
      <c r="O24" s="20">
        <v>13</v>
      </c>
      <c r="P24" s="21"/>
      <c r="Q24" s="20">
        <v>10</v>
      </c>
      <c r="R24" s="21"/>
      <c r="S24" s="20">
        <v>14</v>
      </c>
      <c r="T24" s="21"/>
      <c r="U24" s="20">
        <v>12</v>
      </c>
      <c r="V24" s="21"/>
      <c r="W24" s="20">
        <v>9</v>
      </c>
      <c r="X24" s="21"/>
      <c r="Y24" s="20">
        <v>14</v>
      </c>
      <c r="Z24" s="21"/>
    </row>
    <row r="25" spans="2:26" x14ac:dyDescent="0.25">
      <c r="B25" s="2" t="s">
        <v>20</v>
      </c>
      <c r="C25" s="43">
        <v>13</v>
      </c>
      <c r="D25" s="25"/>
      <c r="E25" s="43">
        <v>10</v>
      </c>
      <c r="F25" s="25"/>
      <c r="G25" s="43">
        <v>10</v>
      </c>
      <c r="H25" s="25"/>
      <c r="I25" s="43">
        <v>14</v>
      </c>
      <c r="J25" s="25"/>
      <c r="K25" s="43">
        <v>12</v>
      </c>
      <c r="L25" s="25"/>
      <c r="M25" s="31">
        <v>9</v>
      </c>
      <c r="N25" s="32"/>
      <c r="O25" s="43">
        <v>14</v>
      </c>
      <c r="P25" s="25"/>
      <c r="Q25" s="43">
        <v>11</v>
      </c>
      <c r="R25" s="25"/>
      <c r="S25" s="43">
        <v>15</v>
      </c>
      <c r="T25" s="25"/>
      <c r="U25" s="43">
        <v>13</v>
      </c>
      <c r="V25" s="25"/>
      <c r="W25" s="43">
        <v>10</v>
      </c>
      <c r="X25" s="25"/>
      <c r="Y25" s="43">
        <v>15</v>
      </c>
      <c r="Z25" s="25"/>
    </row>
    <row r="26" spans="2:26" x14ac:dyDescent="0.25">
      <c r="B26" s="2" t="s">
        <v>23</v>
      </c>
      <c r="C26" s="43">
        <v>14</v>
      </c>
      <c r="D26" s="25"/>
      <c r="E26" s="43">
        <v>11</v>
      </c>
      <c r="F26" s="25"/>
      <c r="G26" s="43">
        <v>11</v>
      </c>
      <c r="H26" s="25"/>
      <c r="I26" s="43">
        <v>15</v>
      </c>
      <c r="J26" s="25"/>
      <c r="K26" s="43">
        <v>13</v>
      </c>
      <c r="L26" s="25"/>
      <c r="M26" s="43">
        <v>10</v>
      </c>
      <c r="N26" s="25"/>
      <c r="O26" s="43">
        <v>15</v>
      </c>
      <c r="P26" s="25"/>
      <c r="Q26" s="43">
        <v>12</v>
      </c>
      <c r="R26" s="25"/>
      <c r="S26" s="43">
        <v>16</v>
      </c>
      <c r="T26" s="25"/>
      <c r="U26" s="43">
        <v>14</v>
      </c>
      <c r="V26" s="25"/>
      <c r="W26" s="43">
        <v>11</v>
      </c>
      <c r="X26" s="25"/>
      <c r="Y26" s="43">
        <v>16</v>
      </c>
      <c r="Z26" s="25"/>
    </row>
    <row r="27" spans="2:26" x14ac:dyDescent="0.25">
      <c r="B27" s="2" t="s">
        <v>26</v>
      </c>
      <c r="C27" s="43">
        <v>15</v>
      </c>
      <c r="D27" s="25"/>
      <c r="E27" s="43">
        <v>12</v>
      </c>
      <c r="F27" s="25"/>
      <c r="G27" s="43">
        <v>12</v>
      </c>
      <c r="H27" s="25"/>
      <c r="I27" s="43">
        <v>16</v>
      </c>
      <c r="J27" s="25"/>
      <c r="K27" s="43">
        <v>14</v>
      </c>
      <c r="L27" s="25"/>
      <c r="M27" s="43">
        <v>11</v>
      </c>
      <c r="N27" s="25"/>
      <c r="O27" s="43">
        <v>16</v>
      </c>
      <c r="P27" s="25"/>
      <c r="Q27" s="43">
        <v>13</v>
      </c>
      <c r="R27" s="25"/>
      <c r="S27" s="43">
        <v>17</v>
      </c>
      <c r="T27" s="25"/>
      <c r="U27" s="43">
        <v>15</v>
      </c>
      <c r="V27" s="25"/>
      <c r="W27" s="43">
        <v>12</v>
      </c>
      <c r="X27" s="25"/>
      <c r="Y27" s="43">
        <v>17</v>
      </c>
      <c r="Z27" s="25"/>
    </row>
    <row r="28" spans="2:26" x14ac:dyDescent="0.25">
      <c r="B28" s="2" t="s">
        <v>29</v>
      </c>
      <c r="C28" s="43">
        <v>16</v>
      </c>
      <c r="D28" s="25"/>
      <c r="E28" s="43">
        <v>13</v>
      </c>
      <c r="F28" s="25"/>
      <c r="G28" s="43">
        <v>13</v>
      </c>
      <c r="H28" s="25"/>
      <c r="I28" s="20">
        <v>17</v>
      </c>
      <c r="J28" s="21"/>
      <c r="K28" s="43">
        <v>15</v>
      </c>
      <c r="L28" s="25"/>
      <c r="M28" s="43">
        <v>12</v>
      </c>
      <c r="N28" s="25"/>
      <c r="O28" s="43">
        <v>17</v>
      </c>
      <c r="P28" s="25"/>
      <c r="Q28" s="43">
        <v>14</v>
      </c>
      <c r="R28" s="25"/>
      <c r="S28" s="43">
        <v>18</v>
      </c>
      <c r="T28" s="25"/>
      <c r="U28" s="43">
        <v>16</v>
      </c>
      <c r="V28" s="25"/>
      <c r="W28" s="43">
        <v>13</v>
      </c>
      <c r="X28" s="25"/>
      <c r="Y28" s="43">
        <v>18</v>
      </c>
      <c r="Z28" s="25"/>
    </row>
    <row r="29" spans="2:26" x14ac:dyDescent="0.25">
      <c r="B29" s="2" t="s">
        <v>32</v>
      </c>
      <c r="C29" s="43">
        <v>17</v>
      </c>
      <c r="D29" s="25"/>
      <c r="E29" s="43">
        <v>14</v>
      </c>
      <c r="F29" s="25"/>
      <c r="G29" s="43">
        <v>14</v>
      </c>
      <c r="H29" s="25"/>
      <c r="I29" s="20">
        <v>18</v>
      </c>
      <c r="J29" s="21"/>
      <c r="K29" s="43">
        <v>16</v>
      </c>
      <c r="L29" s="25"/>
      <c r="M29" s="43">
        <v>13</v>
      </c>
      <c r="N29" s="25"/>
      <c r="O29" s="43">
        <v>18</v>
      </c>
      <c r="P29" s="25"/>
      <c r="Q29" s="43">
        <v>15</v>
      </c>
      <c r="R29" s="25"/>
      <c r="S29" s="43">
        <v>19</v>
      </c>
      <c r="T29" s="25"/>
      <c r="U29" s="43">
        <v>17</v>
      </c>
      <c r="V29" s="25"/>
      <c r="W29" s="43">
        <v>14</v>
      </c>
      <c r="X29" s="25"/>
      <c r="Y29" s="43">
        <v>19</v>
      </c>
      <c r="Z29" s="25"/>
    </row>
    <row r="30" spans="2:26" x14ac:dyDescent="0.25">
      <c r="B30" s="30" t="s">
        <v>35</v>
      </c>
      <c r="C30" s="20">
        <v>18</v>
      </c>
      <c r="D30" s="21"/>
      <c r="E30" s="20">
        <v>15</v>
      </c>
      <c r="F30" s="21"/>
      <c r="G30" s="20">
        <v>15</v>
      </c>
      <c r="H30" s="21"/>
      <c r="I30" s="20">
        <v>19</v>
      </c>
      <c r="J30" s="21"/>
      <c r="K30" s="20">
        <v>17</v>
      </c>
      <c r="L30" s="21"/>
      <c r="M30" s="20">
        <v>14</v>
      </c>
      <c r="N30" s="21"/>
      <c r="O30" s="20">
        <v>19</v>
      </c>
      <c r="P30" s="21"/>
      <c r="Q30" s="20">
        <v>16</v>
      </c>
      <c r="R30" s="21"/>
      <c r="S30" s="20">
        <v>20</v>
      </c>
      <c r="T30" s="21"/>
      <c r="U30" s="20">
        <v>18</v>
      </c>
      <c r="V30" s="21"/>
      <c r="W30" s="20">
        <v>15</v>
      </c>
      <c r="X30" s="21"/>
      <c r="Y30" s="20">
        <v>20</v>
      </c>
      <c r="Z30" s="21"/>
    </row>
    <row r="31" spans="2:26" x14ac:dyDescent="0.25">
      <c r="B31" s="30" t="s">
        <v>38</v>
      </c>
      <c r="C31" s="20">
        <v>19</v>
      </c>
      <c r="D31" s="21"/>
      <c r="E31" s="20">
        <v>16</v>
      </c>
      <c r="F31" s="21"/>
      <c r="G31" s="20">
        <v>16</v>
      </c>
      <c r="H31" s="21"/>
      <c r="I31" s="20">
        <v>20</v>
      </c>
      <c r="J31" s="21"/>
      <c r="K31" s="20">
        <v>18</v>
      </c>
      <c r="L31" s="21"/>
      <c r="M31" s="20">
        <v>15</v>
      </c>
      <c r="N31" s="21"/>
      <c r="O31" s="20">
        <v>20</v>
      </c>
      <c r="P31" s="21"/>
      <c r="Q31" s="20">
        <v>17</v>
      </c>
      <c r="R31" s="21"/>
      <c r="S31" s="20">
        <v>21</v>
      </c>
      <c r="T31" s="21"/>
      <c r="U31" s="20">
        <v>19</v>
      </c>
      <c r="V31" s="21"/>
      <c r="W31" s="20">
        <v>16</v>
      </c>
      <c r="X31" s="21"/>
      <c r="Y31" s="20">
        <v>21</v>
      </c>
      <c r="Z31" s="21"/>
    </row>
    <row r="32" spans="2:26" x14ac:dyDescent="0.25">
      <c r="B32" s="2" t="s">
        <v>20</v>
      </c>
      <c r="C32" s="43">
        <v>20</v>
      </c>
      <c r="D32" s="25"/>
      <c r="E32" s="43">
        <v>17</v>
      </c>
      <c r="F32" s="25"/>
      <c r="G32" s="43">
        <v>17</v>
      </c>
      <c r="H32" s="25"/>
      <c r="I32" s="20">
        <v>21</v>
      </c>
      <c r="J32" s="21"/>
      <c r="K32" s="43">
        <v>19</v>
      </c>
      <c r="L32" s="25"/>
      <c r="M32" s="43">
        <v>16</v>
      </c>
      <c r="N32" s="25"/>
      <c r="O32" s="43">
        <v>21</v>
      </c>
      <c r="P32" s="25"/>
      <c r="Q32" s="43">
        <v>18</v>
      </c>
      <c r="R32" s="25"/>
      <c r="S32" s="43">
        <v>22</v>
      </c>
      <c r="T32" s="25"/>
      <c r="U32" s="43">
        <v>20</v>
      </c>
      <c r="V32" s="25"/>
      <c r="W32" s="43">
        <v>17</v>
      </c>
      <c r="X32" s="25"/>
      <c r="Y32" s="43">
        <v>22</v>
      </c>
      <c r="Z32" s="25"/>
    </row>
    <row r="33" spans="2:27" x14ac:dyDescent="0.25">
      <c r="B33" s="2" t="s">
        <v>23</v>
      </c>
      <c r="C33" s="43">
        <v>21</v>
      </c>
      <c r="D33" s="25"/>
      <c r="E33" s="43">
        <v>18</v>
      </c>
      <c r="F33" s="25"/>
      <c r="G33" s="43">
        <v>18</v>
      </c>
      <c r="H33" s="25"/>
      <c r="I33" s="43">
        <v>22</v>
      </c>
      <c r="J33" s="25"/>
      <c r="K33" s="43">
        <v>20</v>
      </c>
      <c r="L33" s="25"/>
      <c r="M33" s="31">
        <v>17</v>
      </c>
      <c r="N33" s="32"/>
      <c r="O33" s="43">
        <v>22</v>
      </c>
      <c r="P33" s="25"/>
      <c r="Q33" s="43">
        <v>19</v>
      </c>
      <c r="R33" s="25"/>
      <c r="S33" s="43">
        <v>23</v>
      </c>
      <c r="T33" s="25"/>
      <c r="U33" s="43">
        <v>21</v>
      </c>
      <c r="V33" s="25"/>
      <c r="W33" s="43">
        <v>18</v>
      </c>
      <c r="X33" s="25"/>
      <c r="Y33" s="43">
        <v>23</v>
      </c>
      <c r="Z33" s="25"/>
    </row>
    <row r="34" spans="2:27" x14ac:dyDescent="0.25">
      <c r="B34" s="2" t="s">
        <v>26</v>
      </c>
      <c r="C34" s="43">
        <v>22</v>
      </c>
      <c r="D34" s="25"/>
      <c r="E34" s="43">
        <v>19</v>
      </c>
      <c r="F34" s="25"/>
      <c r="G34" s="43">
        <v>19</v>
      </c>
      <c r="H34" s="25"/>
      <c r="I34" s="43">
        <v>23</v>
      </c>
      <c r="J34" s="25"/>
      <c r="K34" s="43">
        <v>21</v>
      </c>
      <c r="L34" s="25"/>
      <c r="M34" s="43">
        <v>18</v>
      </c>
      <c r="N34" s="25"/>
      <c r="O34" s="43">
        <v>23</v>
      </c>
      <c r="P34" s="25"/>
      <c r="Q34" s="43">
        <v>20</v>
      </c>
      <c r="R34" s="25"/>
      <c r="S34" s="43">
        <v>24</v>
      </c>
      <c r="T34" s="25"/>
      <c r="U34" s="43">
        <v>22</v>
      </c>
      <c r="V34" s="25"/>
      <c r="W34" s="43">
        <v>19</v>
      </c>
      <c r="X34" s="25"/>
      <c r="Y34" s="20">
        <v>24</v>
      </c>
      <c r="Z34" s="21"/>
    </row>
    <row r="35" spans="2:27" x14ac:dyDescent="0.25">
      <c r="B35" s="2" t="s">
        <v>29</v>
      </c>
      <c r="C35" s="43">
        <v>23</v>
      </c>
      <c r="D35" s="25"/>
      <c r="E35" s="43">
        <v>20</v>
      </c>
      <c r="F35" s="25"/>
      <c r="G35" s="43">
        <v>20</v>
      </c>
      <c r="H35" s="25"/>
      <c r="I35" s="20">
        <v>24</v>
      </c>
      <c r="J35" s="21"/>
      <c r="K35" s="43">
        <v>22</v>
      </c>
      <c r="L35" s="25"/>
      <c r="M35" s="43">
        <v>19</v>
      </c>
      <c r="N35" s="25"/>
      <c r="O35" s="43">
        <v>24</v>
      </c>
      <c r="P35" s="25"/>
      <c r="Q35" s="43">
        <v>21</v>
      </c>
      <c r="R35" s="25"/>
      <c r="S35" s="43">
        <v>25</v>
      </c>
      <c r="T35" s="25"/>
      <c r="U35" s="43">
        <v>23</v>
      </c>
      <c r="V35" s="25"/>
      <c r="W35" s="43">
        <v>20</v>
      </c>
      <c r="X35" s="25"/>
      <c r="Y35" s="20">
        <v>25</v>
      </c>
      <c r="Z35" s="21"/>
    </row>
    <row r="36" spans="2:27" x14ac:dyDescent="0.25">
      <c r="B36" s="2" t="s">
        <v>32</v>
      </c>
      <c r="C36" s="43">
        <v>24</v>
      </c>
      <c r="D36" s="25"/>
      <c r="E36" s="43">
        <v>21</v>
      </c>
      <c r="F36" s="25"/>
      <c r="G36" s="43">
        <v>21</v>
      </c>
      <c r="H36" s="25"/>
      <c r="I36" s="43">
        <v>25</v>
      </c>
      <c r="J36" s="25"/>
      <c r="K36" s="43">
        <v>23</v>
      </c>
      <c r="L36" s="25"/>
      <c r="M36" s="43">
        <v>20</v>
      </c>
      <c r="N36" s="25"/>
      <c r="O36" s="43">
        <v>25</v>
      </c>
      <c r="P36" s="25"/>
      <c r="Q36" s="43">
        <v>22</v>
      </c>
      <c r="R36" s="25"/>
      <c r="S36" s="43">
        <v>26</v>
      </c>
      <c r="T36" s="25"/>
      <c r="U36" s="43">
        <v>24</v>
      </c>
      <c r="V36" s="25"/>
      <c r="W36" s="43">
        <v>21</v>
      </c>
      <c r="X36" s="25"/>
      <c r="Y36" s="20">
        <v>26</v>
      </c>
      <c r="Z36" s="21"/>
    </row>
    <row r="37" spans="2:27" x14ac:dyDescent="0.25">
      <c r="B37" s="30" t="s">
        <v>35</v>
      </c>
      <c r="C37" s="20">
        <v>25</v>
      </c>
      <c r="D37" s="21"/>
      <c r="E37" s="20">
        <v>22</v>
      </c>
      <c r="F37" s="21"/>
      <c r="G37" s="20">
        <v>22</v>
      </c>
      <c r="H37" s="21"/>
      <c r="I37" s="20">
        <v>26</v>
      </c>
      <c r="J37" s="21"/>
      <c r="K37" s="20">
        <v>24</v>
      </c>
      <c r="L37" s="21"/>
      <c r="M37" s="20">
        <v>21</v>
      </c>
      <c r="N37" s="21"/>
      <c r="O37" s="20">
        <v>26</v>
      </c>
      <c r="P37" s="21"/>
      <c r="Q37" s="20">
        <v>23</v>
      </c>
      <c r="R37" s="21"/>
      <c r="S37" s="20">
        <v>27</v>
      </c>
      <c r="T37" s="21"/>
      <c r="U37" s="20">
        <v>25</v>
      </c>
      <c r="V37" s="21"/>
      <c r="W37" s="20">
        <v>22</v>
      </c>
      <c r="X37" s="21"/>
      <c r="Y37" s="20">
        <v>27</v>
      </c>
      <c r="Z37" s="21"/>
    </row>
    <row r="38" spans="2:27" x14ac:dyDescent="0.25">
      <c r="B38" s="30" t="s">
        <v>38</v>
      </c>
      <c r="C38" s="20">
        <v>26</v>
      </c>
      <c r="D38" s="21"/>
      <c r="E38" s="20">
        <v>23</v>
      </c>
      <c r="F38" s="21"/>
      <c r="G38" s="20">
        <v>23</v>
      </c>
      <c r="H38" s="21"/>
      <c r="I38" s="20">
        <v>27</v>
      </c>
      <c r="J38" s="21"/>
      <c r="K38" s="20">
        <v>25</v>
      </c>
      <c r="L38" s="21"/>
      <c r="M38" s="20">
        <v>22</v>
      </c>
      <c r="N38" s="21"/>
      <c r="O38" s="20">
        <v>27</v>
      </c>
      <c r="P38" s="21"/>
      <c r="Q38" s="20">
        <v>24</v>
      </c>
      <c r="R38" s="21"/>
      <c r="S38" s="20">
        <v>28</v>
      </c>
      <c r="T38" s="21"/>
      <c r="U38" s="20">
        <v>26</v>
      </c>
      <c r="V38" s="21"/>
      <c r="W38" s="20">
        <v>23</v>
      </c>
      <c r="X38" s="21"/>
      <c r="Y38" s="20">
        <v>28</v>
      </c>
      <c r="Z38" s="21"/>
    </row>
    <row r="39" spans="2:27" x14ac:dyDescent="0.25">
      <c r="B39" s="2" t="s">
        <v>20</v>
      </c>
      <c r="C39" s="43">
        <v>27</v>
      </c>
      <c r="D39" s="25"/>
      <c r="E39" s="43">
        <v>24</v>
      </c>
      <c r="F39" s="25"/>
      <c r="G39" s="43">
        <v>24</v>
      </c>
      <c r="H39" s="25"/>
      <c r="I39" s="43">
        <v>28</v>
      </c>
      <c r="J39" s="25"/>
      <c r="K39" s="43">
        <v>26</v>
      </c>
      <c r="L39" s="25"/>
      <c r="M39" s="43">
        <v>23</v>
      </c>
      <c r="N39" s="25"/>
      <c r="O39" s="43">
        <v>28</v>
      </c>
      <c r="P39" s="25"/>
      <c r="Q39" s="43">
        <v>25</v>
      </c>
      <c r="R39" s="25"/>
      <c r="S39" s="43">
        <v>29</v>
      </c>
      <c r="T39" s="25"/>
      <c r="U39" s="43">
        <v>27</v>
      </c>
      <c r="V39" s="25"/>
      <c r="W39" s="43">
        <v>24</v>
      </c>
      <c r="X39" s="25"/>
      <c r="Y39" s="43">
        <v>29</v>
      </c>
      <c r="Z39" s="25"/>
    </row>
    <row r="40" spans="2:27" x14ac:dyDescent="0.25">
      <c r="B40" s="2" t="s">
        <v>23</v>
      </c>
      <c r="C40" s="43">
        <v>28</v>
      </c>
      <c r="D40" s="25"/>
      <c r="E40" s="43">
        <v>25</v>
      </c>
      <c r="F40" s="25"/>
      <c r="G40" s="43">
        <v>25</v>
      </c>
      <c r="H40" s="25"/>
      <c r="I40" s="43">
        <v>29</v>
      </c>
      <c r="J40" s="25"/>
      <c r="K40" s="43">
        <v>27</v>
      </c>
      <c r="L40" s="25"/>
      <c r="M40" s="43">
        <v>24</v>
      </c>
      <c r="N40" s="25"/>
      <c r="O40" s="43">
        <v>29</v>
      </c>
      <c r="P40" s="25"/>
      <c r="Q40" s="43">
        <v>26</v>
      </c>
      <c r="R40" s="25"/>
      <c r="S40" s="43">
        <v>30</v>
      </c>
      <c r="T40" s="25"/>
      <c r="U40" s="43">
        <v>28</v>
      </c>
      <c r="V40" s="25"/>
      <c r="W40" s="43">
        <v>25</v>
      </c>
      <c r="X40" s="25"/>
      <c r="Y40" s="43">
        <v>30</v>
      </c>
      <c r="Z40" s="25"/>
    </row>
    <row r="41" spans="2:27" x14ac:dyDescent="0.25">
      <c r="B41" s="2" t="s">
        <v>26</v>
      </c>
      <c r="C41" s="43">
        <v>29</v>
      </c>
      <c r="D41" s="25"/>
      <c r="E41" s="43">
        <v>26</v>
      </c>
      <c r="F41" s="25"/>
      <c r="G41" s="43">
        <v>26</v>
      </c>
      <c r="H41" s="25"/>
      <c r="I41" s="43">
        <v>30</v>
      </c>
      <c r="J41" s="25"/>
      <c r="K41" s="43">
        <v>28</v>
      </c>
      <c r="L41" s="25"/>
      <c r="M41" s="43">
        <v>25</v>
      </c>
      <c r="N41" s="25"/>
      <c r="O41" s="43">
        <v>30</v>
      </c>
      <c r="P41" s="25"/>
      <c r="Q41" s="43">
        <v>27</v>
      </c>
      <c r="R41" s="25"/>
      <c r="U41" s="43">
        <v>29</v>
      </c>
      <c r="V41" s="25"/>
      <c r="W41" s="43">
        <v>26</v>
      </c>
      <c r="X41" s="25"/>
      <c r="Y41" s="20">
        <v>31</v>
      </c>
      <c r="Z41" s="21"/>
    </row>
    <row r="42" spans="2:27" x14ac:dyDescent="0.25">
      <c r="B42" s="2" t="s">
        <v>29</v>
      </c>
      <c r="C42" s="43">
        <v>30</v>
      </c>
      <c r="D42" s="25"/>
      <c r="E42" s="43">
        <v>27</v>
      </c>
      <c r="F42" s="25"/>
      <c r="G42" s="43">
        <v>27</v>
      </c>
      <c r="H42" s="25"/>
      <c r="I42" s="33"/>
      <c r="J42" s="34"/>
      <c r="K42" s="20">
        <v>29</v>
      </c>
      <c r="L42" s="21"/>
      <c r="M42" s="43">
        <v>26</v>
      </c>
      <c r="N42" s="25"/>
      <c r="O42" s="43">
        <v>31</v>
      </c>
      <c r="P42" s="25"/>
      <c r="Q42" s="43">
        <v>28</v>
      </c>
      <c r="R42" s="25"/>
      <c r="U42" s="43">
        <v>30</v>
      </c>
      <c r="V42" s="25"/>
      <c r="W42" s="43">
        <v>27</v>
      </c>
      <c r="X42" s="25"/>
    </row>
    <row r="43" spans="2:27" x14ac:dyDescent="0.25">
      <c r="B43" s="2" t="s">
        <v>32</v>
      </c>
      <c r="C43" s="43">
        <v>31</v>
      </c>
      <c r="D43" s="25"/>
      <c r="E43" s="43">
        <v>28</v>
      </c>
      <c r="F43" s="25"/>
      <c r="G43" s="43">
        <v>28</v>
      </c>
      <c r="H43" s="25"/>
      <c r="I43" s="24"/>
      <c r="J43" s="27"/>
      <c r="K43" s="43">
        <v>30</v>
      </c>
      <c r="L43" s="25"/>
      <c r="M43" s="43">
        <v>27</v>
      </c>
      <c r="N43" s="25"/>
      <c r="O43" s="24"/>
      <c r="P43" s="26"/>
      <c r="Q43" s="43">
        <v>29</v>
      </c>
      <c r="R43" s="25"/>
      <c r="U43" s="43">
        <v>31</v>
      </c>
      <c r="V43" s="25"/>
      <c r="W43" s="43">
        <v>28</v>
      </c>
      <c r="X43" s="25"/>
    </row>
    <row r="44" spans="2:27" x14ac:dyDescent="0.25">
      <c r="B44" s="30" t="s">
        <v>35</v>
      </c>
      <c r="E44" s="46"/>
      <c r="F44" s="47"/>
      <c r="G44" s="20">
        <v>29</v>
      </c>
      <c r="H44" s="21"/>
      <c r="I44" s="24"/>
      <c r="J44" s="27"/>
      <c r="K44" s="20">
        <v>31</v>
      </c>
      <c r="L44" s="21"/>
      <c r="M44" s="20">
        <v>28</v>
      </c>
      <c r="N44" s="21"/>
      <c r="O44" s="24"/>
      <c r="P44" s="26"/>
      <c r="Q44" s="20">
        <v>30</v>
      </c>
      <c r="R44" s="21"/>
      <c r="U44" s="24"/>
      <c r="V44" s="26"/>
      <c r="W44" s="20">
        <v>29</v>
      </c>
      <c r="X44" s="21"/>
    </row>
    <row r="45" spans="2:27" x14ac:dyDescent="0.25">
      <c r="B45" s="30" t="s">
        <v>38</v>
      </c>
      <c r="E45" s="24"/>
      <c r="F45" s="24"/>
      <c r="G45" s="20">
        <v>30</v>
      </c>
      <c r="H45" s="21"/>
      <c r="I45" s="24"/>
      <c r="J45" s="26"/>
      <c r="K45" s="35"/>
      <c r="L45" s="36"/>
      <c r="M45" s="20">
        <v>29</v>
      </c>
      <c r="N45" s="21"/>
      <c r="O45" s="24"/>
      <c r="P45" s="26"/>
      <c r="Q45" s="20">
        <v>31</v>
      </c>
      <c r="R45" s="21"/>
      <c r="U45" s="24"/>
      <c r="V45" s="26"/>
      <c r="W45" s="20">
        <v>30</v>
      </c>
      <c r="X45" s="21"/>
      <c r="AA45" s="2"/>
    </row>
    <row r="46" spans="2:27" x14ac:dyDescent="0.25">
      <c r="B46" s="2" t="s">
        <v>20</v>
      </c>
      <c r="E46" s="24"/>
      <c r="F46" s="24"/>
      <c r="G46" s="43">
        <v>31</v>
      </c>
      <c r="H46" s="25"/>
      <c r="I46" s="24"/>
      <c r="J46" s="24"/>
      <c r="K46" s="24"/>
      <c r="L46" s="26"/>
      <c r="M46" s="43">
        <v>30</v>
      </c>
      <c r="N46" s="25"/>
      <c r="O46" s="24"/>
      <c r="P46" s="26"/>
      <c r="U46" s="24"/>
      <c r="V46" s="26"/>
      <c r="AA46" s="2"/>
    </row>
    <row r="47" spans="2:27" x14ac:dyDescent="0.25">
      <c r="C47" s="24"/>
      <c r="D47" s="24"/>
      <c r="E47" s="24"/>
      <c r="F47" s="24"/>
      <c r="I47" s="24"/>
      <c r="J47" s="24"/>
      <c r="K47" s="24"/>
      <c r="L47" s="26"/>
      <c r="M47" s="24"/>
      <c r="N47" s="24"/>
      <c r="O47" s="24"/>
      <c r="P47" s="24"/>
      <c r="S47" s="24"/>
      <c r="T47" s="24"/>
      <c r="U47" s="24"/>
      <c r="V47" s="24"/>
      <c r="Y47" s="24"/>
      <c r="Z47" s="24"/>
      <c r="AA47" s="2"/>
    </row>
    <row r="48" spans="2:27" x14ac:dyDescent="0.25">
      <c r="C48" s="17" t="s">
        <v>6</v>
      </c>
      <c r="D48" s="17"/>
      <c r="E48" s="17" t="s">
        <v>7</v>
      </c>
      <c r="F48" s="17"/>
      <c r="G48" s="17" t="s">
        <v>8</v>
      </c>
      <c r="H48" s="17"/>
      <c r="I48" s="17" t="s">
        <v>9</v>
      </c>
      <c r="J48" s="17"/>
      <c r="K48" s="17" t="s">
        <v>10</v>
      </c>
      <c r="L48" s="17"/>
      <c r="M48" s="17" t="s">
        <v>11</v>
      </c>
      <c r="N48" s="17"/>
      <c r="O48" s="17" t="s">
        <v>12</v>
      </c>
      <c r="P48" s="17"/>
      <c r="Q48" s="17" t="s">
        <v>13</v>
      </c>
      <c r="R48" s="17"/>
      <c r="S48" s="17" t="s">
        <v>14</v>
      </c>
      <c r="T48" s="17"/>
      <c r="U48" s="17" t="s">
        <v>15</v>
      </c>
      <c r="V48" s="17"/>
      <c r="W48" s="17" t="s">
        <v>16</v>
      </c>
      <c r="X48" s="17"/>
      <c r="Y48" s="17" t="s">
        <v>17</v>
      </c>
      <c r="Z48" s="17"/>
      <c r="AA48" s="37" t="s">
        <v>39</v>
      </c>
    </row>
    <row r="49" spans="1:27" x14ac:dyDescent="0.25">
      <c r="A49" s="38" t="s">
        <v>18</v>
      </c>
      <c r="B49" s="39" t="s">
        <v>19</v>
      </c>
      <c r="C49" s="40">
        <f>COUNTIF(D13:D42,"o")+COUNTIF(D13:D42,"oh")*0.5</f>
        <v>0</v>
      </c>
      <c r="D49" s="15"/>
      <c r="E49" s="40">
        <f>COUNTIF(F16:F44,"o")+COUNTIF(F16:F44,"oh")*0.5</f>
        <v>0</v>
      </c>
      <c r="F49" s="15"/>
      <c r="G49" s="40">
        <f>COUNTIF(H16:H46,"o")+COUNTIF(H16:H46,"oh")*0.5</f>
        <v>0</v>
      </c>
      <c r="H49" s="15"/>
      <c r="I49" s="40">
        <f>COUNTIF(J12:J41,"o")+COUNTIF(J12:J41,"oh")*0.5</f>
        <v>0</v>
      </c>
      <c r="J49" s="15"/>
      <c r="K49" s="40">
        <f>COUNTIF(L14:L44,"o")+COUNTIF(L14:L44,"oh")*0.5</f>
        <v>0</v>
      </c>
      <c r="L49" s="15"/>
      <c r="M49" s="40">
        <f>COUNTIF(N17:N46,"o")+COUNTIF(N17:N46,"oh")*0.5</f>
        <v>0</v>
      </c>
      <c r="N49" s="15"/>
      <c r="O49" s="40">
        <f>COUNTIF(P12:P42,"o")+COUNTIF(P12:P42,"oh")*0.5</f>
        <v>0</v>
      </c>
      <c r="P49" s="15"/>
      <c r="Q49" s="40">
        <f>COUNTIF(R15:R45,"o")+COUNTIF(R15:R45,"oh")*0.5</f>
        <v>0</v>
      </c>
      <c r="R49" s="15"/>
      <c r="S49" s="40">
        <f>COUNTIF(T11:T40,"o")+COUNTIF(T11:T40,"oh")*0.5</f>
        <v>0</v>
      </c>
      <c r="T49" s="15"/>
      <c r="U49" s="40">
        <f>COUNTIF(V13:V43,"o")+COUNTIF(V13:V43,"oh")*0.5</f>
        <v>0</v>
      </c>
      <c r="V49" s="15"/>
      <c r="W49" s="40">
        <f>COUNTIF(X16:X45,"o")+COUNTIF(X16:X45,"oh")*0.5</f>
        <v>0</v>
      </c>
      <c r="X49" s="15"/>
      <c r="Y49" s="40">
        <f>COUNTIF(Z11:Z41,"o")+COUNTIF(Z11:Z41,"oh")*0.5</f>
        <v>0</v>
      </c>
      <c r="Z49" s="15"/>
      <c r="AA49" s="44">
        <f>SUM(C49:Y49)</f>
        <v>0</v>
      </c>
    </row>
    <row r="50" spans="1:27" x14ac:dyDescent="0.25">
      <c r="A50" s="38" t="s">
        <v>21</v>
      </c>
      <c r="B50" s="39" t="s">
        <v>22</v>
      </c>
      <c r="C50" s="40">
        <f>COUNTIF(D13:D42,"v")+COUNTIF(D13:D42,"vh")*0.5</f>
        <v>0</v>
      </c>
      <c r="D50" s="15"/>
      <c r="E50" s="40">
        <f>COUNTIF(F16:F44,"v")+COUNTIF(F16:F44,"vh")*0.5</f>
        <v>0</v>
      </c>
      <c r="F50" s="15"/>
      <c r="G50" s="40">
        <f>COUNTIF(H16:H46,"v")+COUNTIF(H16:H46,"vh")*0.5</f>
        <v>0</v>
      </c>
      <c r="H50" s="15"/>
      <c r="I50" s="40">
        <f>COUNTIF(J12:J41,"v")+COUNTIF(J12:J41,"vh")*0.5</f>
        <v>0</v>
      </c>
      <c r="J50" s="15"/>
      <c r="K50" s="40">
        <f>COUNTIF(L14:L44,"v")+COUNTIF(L14:L44,"vh")*0.5</f>
        <v>0</v>
      </c>
      <c r="L50" s="15"/>
      <c r="M50" s="40">
        <f>COUNTIF(N17:N46,"v")+COUNTIF(N17:N46,"vh")*0.5</f>
        <v>0</v>
      </c>
      <c r="N50" s="15"/>
      <c r="O50" s="40">
        <f>COUNTIF(P12:P42,"v")+COUNTIF(P12:P42,"vh")*0.5</f>
        <v>0</v>
      </c>
      <c r="P50" s="15"/>
      <c r="Q50" s="40">
        <f>COUNTIF(R15:R45,"v")+COUNTIF(R15:R45,"vh")*0.5</f>
        <v>0</v>
      </c>
      <c r="R50" s="15"/>
      <c r="S50" s="40">
        <f>COUNTIF(T11:T40,"v")+COUNTIF(T11:T40,"vh")*0.5</f>
        <v>0</v>
      </c>
      <c r="T50" s="15"/>
      <c r="U50" s="40">
        <f>COUNTIF(V13:V43,"v")+COUNTIF(V13:V43,"vh")*0.5</f>
        <v>0</v>
      </c>
      <c r="V50" s="15"/>
      <c r="W50" s="40">
        <f>COUNTIF(X16:X45,"v")+COUNTIF(X16:X45,"vh")*0.5</f>
        <v>0</v>
      </c>
      <c r="X50" s="15"/>
      <c r="Y50" s="40">
        <f>COUNTIF(Z11:Z41,"v")+COUNTIF(Z11:Z41,"vh")*0.5</f>
        <v>0</v>
      </c>
      <c r="Z50" s="15"/>
      <c r="AA50" s="44">
        <f t="shared" ref="AA50:AA55" si="0">SUM(C50:Y50)</f>
        <v>0</v>
      </c>
    </row>
    <row r="51" spans="1:27" x14ac:dyDescent="0.25">
      <c r="A51" s="38" t="s">
        <v>24</v>
      </c>
      <c r="B51" s="39" t="s">
        <v>25</v>
      </c>
      <c r="C51" s="40">
        <f>COUNTIF(D13:D42,"b")+COUNTIF(D13:D42,"bh")*0.5</f>
        <v>0</v>
      </c>
      <c r="D51" s="15"/>
      <c r="E51" s="40">
        <f>COUNTIF(F16:F44,"b")+COUNTIF(F16:F44,"bh")*0.5</f>
        <v>0</v>
      </c>
      <c r="F51" s="15"/>
      <c r="G51" s="40">
        <f>COUNTIF(H16:H46,"b")+COUNTIF(H16:H46,"bh")*0.5</f>
        <v>0</v>
      </c>
      <c r="H51" s="15"/>
      <c r="I51" s="40">
        <f>COUNTIF(J12:J41,"b")+COUNTIF(J12:J41,"bh")*0.5</f>
        <v>0</v>
      </c>
      <c r="J51" s="15"/>
      <c r="K51" s="40">
        <f>COUNTIF(L14:L44,"b")+COUNTIF(L14:L44,"bh")*0.5</f>
        <v>0</v>
      </c>
      <c r="L51" s="15"/>
      <c r="M51" s="40">
        <f>COUNTIF(N17:N46,"b")+COUNTIF(N17:N46,"bh")*0.5</f>
        <v>0</v>
      </c>
      <c r="N51" s="15"/>
      <c r="O51" s="40">
        <f>COUNTIF(P12:P42,"b")+COUNTIF(P12:P42,"bh")*0.5</f>
        <v>0</v>
      </c>
      <c r="P51" s="15"/>
      <c r="Q51" s="40">
        <f>COUNTIF(R15:R45,"b")+COUNTIF(R15:R45,"bh")*0.5</f>
        <v>0</v>
      </c>
      <c r="R51" s="15"/>
      <c r="S51" s="40">
        <f>COUNTIF(T11:T40,"b")+COUNTIF(T11:T40,"bh")*0.5</f>
        <v>0</v>
      </c>
      <c r="T51" s="15"/>
      <c r="U51" s="40">
        <f>COUNTIF(V13:V43,"b")+COUNTIF(V13:V43,"bh")*0.5</f>
        <v>0</v>
      </c>
      <c r="V51" s="15"/>
      <c r="W51" s="40">
        <f>COUNTIF(X16:X45,"b")+COUNTIF(X16:X45,"bh")*0.5</f>
        <v>0</v>
      </c>
      <c r="X51" s="15"/>
      <c r="Y51" s="40">
        <f>COUNTIF(Z11:Z41,"b")+COUNTIF(Z11:Z41,"bh")*0.5</f>
        <v>0</v>
      </c>
      <c r="Z51" s="15"/>
      <c r="AA51" s="44">
        <f t="shared" si="0"/>
        <v>0</v>
      </c>
    </row>
    <row r="52" spans="1:27" x14ac:dyDescent="0.25">
      <c r="A52" s="38" t="s">
        <v>27</v>
      </c>
      <c r="B52" s="39" t="s">
        <v>28</v>
      </c>
      <c r="C52" s="40">
        <f>COUNTIF(D13:D42,"f")+COUNTIF(D13:D42,"fh")*0.5</f>
        <v>0</v>
      </c>
      <c r="D52" s="15"/>
      <c r="E52" s="40">
        <f>COUNTIF(F16:F44,"f")+COUNTIF(F16:F44,"fh")*0.5</f>
        <v>0</v>
      </c>
      <c r="F52" s="15"/>
      <c r="G52" s="40">
        <f>COUNTIF(H16:H46,"f")+COUNTIF(H16:H46,"fh")*0.5</f>
        <v>0</v>
      </c>
      <c r="H52" s="15"/>
      <c r="I52" s="40">
        <f>COUNTIF(J12:J41,"f")+COUNTIF(J12:J41,"fh")*0.5</f>
        <v>0</v>
      </c>
      <c r="J52" s="15"/>
      <c r="K52" s="40">
        <f>COUNTIF(L14:L44,"f")+COUNTIF(L14:L44,"fh")*0.5</f>
        <v>0</v>
      </c>
      <c r="L52" s="15"/>
      <c r="M52" s="40">
        <f>COUNTIF(N17:N46,"f")+COUNTIF(N17:N46,"fh")*0.5</f>
        <v>0</v>
      </c>
      <c r="N52" s="15"/>
      <c r="O52" s="40">
        <f>COUNTIF(P12:P42,"f")+COUNTIF(P12:P42,"fh")*0.5</f>
        <v>0</v>
      </c>
      <c r="P52" s="15"/>
      <c r="Q52" s="40">
        <f>COUNTIF(R15:R45,"f")+COUNTIF(R15:R45,"fh")*0.5</f>
        <v>0</v>
      </c>
      <c r="R52" s="15"/>
      <c r="S52" s="40">
        <f>COUNTIF(T11:T40,"f")+COUNTIF(T11:T40,"fh")*0.5</f>
        <v>0</v>
      </c>
      <c r="T52" s="15"/>
      <c r="U52" s="40">
        <f>COUNTIF(V13:V43,"f")+COUNTIF(V13:V43,"fh")*0.5</f>
        <v>0</v>
      </c>
      <c r="V52" s="15"/>
      <c r="W52" s="40">
        <f>COUNTIF(X16:X45,"f")+COUNTIF(X16:X45,"fh")*0.5</f>
        <v>0</v>
      </c>
      <c r="X52" s="15"/>
      <c r="Y52" s="40">
        <f>COUNTIF(Z11:Z41,"f")+COUNTIF(Z11:Z41,"fh")*0.5</f>
        <v>0</v>
      </c>
      <c r="Z52" s="15"/>
      <c r="AA52" s="44">
        <f>SUM(C52:Y52)</f>
        <v>0</v>
      </c>
    </row>
    <row r="53" spans="1:27" x14ac:dyDescent="0.25">
      <c r="A53" s="38" t="s">
        <v>30</v>
      </c>
      <c r="B53" s="39" t="s">
        <v>31</v>
      </c>
      <c r="C53" s="40">
        <f>COUNTIF(D13:D42,"fo")+COUNTIF(D13:D42,"foh")*0.5</f>
        <v>0</v>
      </c>
      <c r="D53" s="15"/>
      <c r="E53" s="40">
        <f>COUNTIF(F16:F44,"fo")+COUNTIF(F16:F44,"foh")*0.5</f>
        <v>0</v>
      </c>
      <c r="F53" s="15"/>
      <c r="G53" s="40">
        <f>COUNTIF(H16:H46,"fo")+COUNTIF(H16:H46,"foh")*0.5</f>
        <v>0</v>
      </c>
      <c r="H53" s="15"/>
      <c r="I53" s="40">
        <f>COUNTIF(J12:J41,"fo")+COUNTIF(J12:J41,"foh")*0.5</f>
        <v>0</v>
      </c>
      <c r="J53" s="15"/>
      <c r="K53" s="40">
        <f>COUNTIF(L14:L44,"fo")+COUNTIF(L14:L44,"foh")*0.5</f>
        <v>0</v>
      </c>
      <c r="L53" s="15"/>
      <c r="M53" s="40">
        <f>COUNTIF(N17:N46,"fo")+COUNTIF(N17:N46,"foh")*0.5</f>
        <v>0</v>
      </c>
      <c r="N53" s="15"/>
      <c r="O53" s="40">
        <f>COUNTIF(P12:P42,"fo")+COUNTIF(P12:P42,"foh")*0.5</f>
        <v>0</v>
      </c>
      <c r="P53" s="15"/>
      <c r="Q53" s="40">
        <f>COUNTIF(R15:R45,"fo")+COUNTIF(R15:R45,"foh")*0.5</f>
        <v>0</v>
      </c>
      <c r="R53" s="15"/>
      <c r="S53" s="40">
        <f>COUNTIF(T11:T40,"fo")+COUNTIF(T11:T40,"foh")*0.5</f>
        <v>0</v>
      </c>
      <c r="T53" s="15"/>
      <c r="U53" s="40">
        <f>COUNTIF(V13:V43,"fo")+COUNTIF(V13:V43,"foh")*0.5</f>
        <v>0</v>
      </c>
      <c r="V53" s="15"/>
      <c r="W53" s="40">
        <f>COUNTIF(X16:X45,"fo")+COUNTIF(X16:X45,"foh")*0.5</f>
        <v>0</v>
      </c>
      <c r="X53" s="15"/>
      <c r="Y53" s="40">
        <f>COUNTIF(Z11:Z41,"fo")+COUNTIF(Z11:Z41,"foh")*0.5</f>
        <v>0</v>
      </c>
      <c r="Z53" s="15"/>
      <c r="AA53" s="44">
        <f t="shared" si="0"/>
        <v>0</v>
      </c>
    </row>
    <row r="54" spans="1:27" x14ac:dyDescent="0.25">
      <c r="A54" s="38" t="s">
        <v>33</v>
      </c>
      <c r="B54" s="39" t="s">
        <v>34</v>
      </c>
      <c r="C54" s="40">
        <f>COUNTIF(D13:D42,"l")+COUNTIF(D13:D42,"lh")*0.5</f>
        <v>0</v>
      </c>
      <c r="D54" s="15"/>
      <c r="E54" s="40">
        <f>COUNTIF(F16:F44,"l")+COUNTIF(F16:F44,"lh")*0.5</f>
        <v>0</v>
      </c>
      <c r="F54" s="15"/>
      <c r="G54" s="40">
        <f>COUNTIF(H16:H46,"l")+COUNTIF(H16:H46,"lh")*0.5</f>
        <v>0</v>
      </c>
      <c r="H54" s="15"/>
      <c r="I54" s="40">
        <f>COUNTIF(J12:J41,"l")+COUNTIF(J12:J41,"lh")*0.5</f>
        <v>0</v>
      </c>
      <c r="J54" s="15"/>
      <c r="K54" s="40">
        <f>COUNTIF(L14:L44,"l")+COUNTIF(L14:L44,"lh")*0.5</f>
        <v>0</v>
      </c>
      <c r="L54" s="15"/>
      <c r="M54" s="40">
        <f>COUNTIF(N17:N46,"l")+COUNTIF(N17:N46,"lh")*0.5</f>
        <v>0</v>
      </c>
      <c r="N54" s="15"/>
      <c r="O54" s="40">
        <f>COUNTIF(P12:P42,"l")+COUNTIF(P12:P42,"lh")*0.5</f>
        <v>0</v>
      </c>
      <c r="P54" s="15"/>
      <c r="Q54" s="40">
        <f>COUNTIF(R15:R45,"l")+COUNTIF(R15:R45,"lh")*0.5</f>
        <v>0</v>
      </c>
      <c r="R54" s="15"/>
      <c r="S54" s="40">
        <f>COUNTIF(T11:T40,"l")+COUNTIF(T11:T40,"lh")*0.5</f>
        <v>0</v>
      </c>
      <c r="T54" s="15"/>
      <c r="U54" s="40">
        <f>COUNTIF(V13:V43,"l")+COUNTIF(V13:V43,"lh")*0.5</f>
        <v>0</v>
      </c>
      <c r="V54" s="15"/>
      <c r="W54" s="40">
        <f>COUNTIF(X16:X45,"l")+COUNTIF(X16:X45,"lh")*0.5</f>
        <v>0</v>
      </c>
      <c r="X54" s="15"/>
      <c r="Y54" s="40">
        <f>COUNTIF(Z11:Z41,"l")+COUNTIF(Z11:Z41,"lh")*0.5</f>
        <v>0</v>
      </c>
      <c r="Z54" s="15"/>
      <c r="AA54" s="44">
        <f t="shared" si="0"/>
        <v>0</v>
      </c>
    </row>
    <row r="55" spans="1:27" x14ac:dyDescent="0.25">
      <c r="A55" s="38" t="s">
        <v>36</v>
      </c>
      <c r="B55" s="39" t="s">
        <v>37</v>
      </c>
      <c r="C55" s="40">
        <f>COUNTIF(D13:D43,"a")+COUNTIF(D13:D43,"ah")*0.5</f>
        <v>0</v>
      </c>
      <c r="D55" s="15"/>
      <c r="E55" s="40">
        <f>COUNTIF(F16:F44,"a")+COUNTIF(F16:F44,"ah")*0.5</f>
        <v>0</v>
      </c>
      <c r="F55" s="15"/>
      <c r="G55" s="40">
        <f>COUNTIF(H16:H46,"a")+COUNTIF(H16:H46,"ah")*0.5</f>
        <v>0</v>
      </c>
      <c r="H55" s="15"/>
      <c r="I55" s="40">
        <f>COUNTIF(J12:J41,"a")+COUNTIF(J12:J41,"ah")*0.5</f>
        <v>0</v>
      </c>
      <c r="J55" s="15"/>
      <c r="K55" s="40">
        <f>COUNTIF(L14:L44,"a")+COUNTIF(L14:L44,"ah")*0.5</f>
        <v>0</v>
      </c>
      <c r="L55" s="15"/>
      <c r="M55" s="40">
        <f>COUNTIF(N17:N46,"a")+COUNTIF(N17:N46,"ah")*0.5</f>
        <v>0</v>
      </c>
      <c r="N55" s="15"/>
      <c r="O55" s="40">
        <f>COUNTIF(P12:P42,"a")+COUNTIF(P12:P42,"ah")*0.5</f>
        <v>0</v>
      </c>
      <c r="P55" s="15"/>
      <c r="Q55" s="40">
        <f>COUNTIF(R15:R45,"a")+COUNTIF(R15:R45,"ah")*0.5</f>
        <v>0</v>
      </c>
      <c r="R55" s="15"/>
      <c r="S55" s="40">
        <f>COUNTIF(T11:T40,"a")+COUNTIF(T11:T40,"ah")*0.5</f>
        <v>0</v>
      </c>
      <c r="T55" s="15"/>
      <c r="U55" s="40">
        <f>COUNTIF(V13:V43,"a")+COUNTIF(V13:V43,"ah")*0.5</f>
        <v>0</v>
      </c>
      <c r="V55" s="15"/>
      <c r="W55" s="40">
        <f>COUNTIF(X16:X45,"a")+COUNTIF(X16:X45,"ah")*0.5</f>
        <v>0</v>
      </c>
      <c r="X55" s="15"/>
      <c r="Y55" s="40">
        <f>COUNTIF(Z11:Z41,"a")+COUNTIF(Z11:Z41,"ah")*0.5</f>
        <v>0</v>
      </c>
      <c r="Z55" s="15"/>
      <c r="AA55" s="44">
        <f>SUM(C55:Y55)</f>
        <v>0</v>
      </c>
    </row>
    <row r="56" spans="1:27" ht="14.25" thickBot="1" x14ac:dyDescent="0.3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45">
        <f>SUM(AA49:AA55)</f>
        <v>0</v>
      </c>
    </row>
    <row r="57" spans="1:27" ht="14.25" thickTop="1" x14ac:dyDescent="0.25"/>
  </sheetData>
  <mergeCells count="119">
    <mergeCell ref="Y55:Z55"/>
    <mergeCell ref="Y49:Z49"/>
    <mergeCell ref="Y50:Z50"/>
    <mergeCell ref="Y51:Z51"/>
    <mergeCell ref="Y52:Z52"/>
    <mergeCell ref="Y53:Z53"/>
    <mergeCell ref="Y54:Z54"/>
    <mergeCell ref="W55:X55"/>
    <mergeCell ref="Q51:R51"/>
    <mergeCell ref="Q52:R52"/>
    <mergeCell ref="Q53:R53"/>
    <mergeCell ref="Q54:R54"/>
    <mergeCell ref="Q55:R55"/>
    <mergeCell ref="U54:V54"/>
    <mergeCell ref="U55:V55"/>
    <mergeCell ref="W53:X53"/>
    <mergeCell ref="W54:X54"/>
    <mergeCell ref="W52:X52"/>
    <mergeCell ref="S54:T54"/>
    <mergeCell ref="S55:T55"/>
    <mergeCell ref="S52:T52"/>
    <mergeCell ref="S53:T53"/>
    <mergeCell ref="U51:V51"/>
    <mergeCell ref="U52:V52"/>
    <mergeCell ref="U53:V53"/>
    <mergeCell ref="S51:T51"/>
    <mergeCell ref="W51:X51"/>
    <mergeCell ref="O51:P51"/>
    <mergeCell ref="O52:P52"/>
    <mergeCell ref="O53:P53"/>
    <mergeCell ref="O55:P55"/>
    <mergeCell ref="K54:L54"/>
    <mergeCell ref="K55:L55"/>
    <mergeCell ref="M54:N54"/>
    <mergeCell ref="M55:N55"/>
    <mergeCell ref="O54:P54"/>
    <mergeCell ref="M51:N51"/>
    <mergeCell ref="M52:N52"/>
    <mergeCell ref="G49:H49"/>
    <mergeCell ref="I51:J51"/>
    <mergeCell ref="I52:J52"/>
    <mergeCell ref="I53:J53"/>
    <mergeCell ref="G51:H51"/>
    <mergeCell ref="G52:H52"/>
    <mergeCell ref="K52:L52"/>
    <mergeCell ref="M53:N53"/>
    <mergeCell ref="I49:J49"/>
    <mergeCell ref="K7:L7"/>
    <mergeCell ref="C48:D48"/>
    <mergeCell ref="E48:F48"/>
    <mergeCell ref="G48:H48"/>
    <mergeCell ref="I48:J48"/>
    <mergeCell ref="K48:L48"/>
    <mergeCell ref="C55:D55"/>
    <mergeCell ref="E49:F49"/>
    <mergeCell ref="E50:F50"/>
    <mergeCell ref="E51:F51"/>
    <mergeCell ref="E52:F52"/>
    <mergeCell ref="E53:F53"/>
    <mergeCell ref="C51:D51"/>
    <mergeCell ref="E55:F55"/>
    <mergeCell ref="C54:D54"/>
    <mergeCell ref="I54:J54"/>
    <mergeCell ref="E54:F54"/>
    <mergeCell ref="G54:H54"/>
    <mergeCell ref="G55:H55"/>
    <mergeCell ref="I55:J55"/>
    <mergeCell ref="C50:D50"/>
    <mergeCell ref="G53:H53"/>
    <mergeCell ref="C52:D52"/>
    <mergeCell ref="C53:D53"/>
    <mergeCell ref="W48:X48"/>
    <mergeCell ref="Y48:Z48"/>
    <mergeCell ref="O48:P48"/>
    <mergeCell ref="G50:H50"/>
    <mergeCell ref="K50:L50"/>
    <mergeCell ref="K51:L51"/>
    <mergeCell ref="K53:L53"/>
    <mergeCell ref="W2:Z2"/>
    <mergeCell ref="W3:Z3"/>
    <mergeCell ref="U49:V49"/>
    <mergeCell ref="W49:X49"/>
    <mergeCell ref="D2:M2"/>
    <mergeCell ref="W6:X6"/>
    <mergeCell ref="W7:X7"/>
    <mergeCell ref="W10:X10"/>
    <mergeCell ref="K6:L6"/>
    <mergeCell ref="D3:M3"/>
    <mergeCell ref="D4:M4"/>
    <mergeCell ref="I10:J10"/>
    <mergeCell ref="K10:L10"/>
    <mergeCell ref="C49:D49"/>
    <mergeCell ref="C10:D10"/>
    <mergeCell ref="E10:F10"/>
    <mergeCell ref="G10:H10"/>
    <mergeCell ref="W8:X8"/>
    <mergeCell ref="Q48:R48"/>
    <mergeCell ref="O49:P49"/>
    <mergeCell ref="K49:L49"/>
    <mergeCell ref="M49:N49"/>
    <mergeCell ref="K8:L8"/>
    <mergeCell ref="M10:N10"/>
    <mergeCell ref="Y10:Z10"/>
    <mergeCell ref="I50:J50"/>
    <mergeCell ref="O10:P10"/>
    <mergeCell ref="Q10:R10"/>
    <mergeCell ref="S10:T10"/>
    <mergeCell ref="U10:V10"/>
    <mergeCell ref="S48:T48"/>
    <mergeCell ref="U48:V48"/>
    <mergeCell ref="S49:T49"/>
    <mergeCell ref="M50:N50"/>
    <mergeCell ref="O50:P50"/>
    <mergeCell ref="Q50:R50"/>
    <mergeCell ref="U50:V50"/>
    <mergeCell ref="S50:T50"/>
    <mergeCell ref="W50:X50"/>
    <mergeCell ref="M48:N48"/>
    <mergeCell ref="Q49:R49"/>
  </mergeCells>
  <phoneticPr fontId="1" type="noConversion"/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landscape" verticalDpi="300" r:id="rId1"/>
  <ignoredErrors>
    <ignoredError sqref="H55 N55 X55 H50 H51 H52 H53 H54 N49 N50 N51 N52 N53 N54 X49 X50 X51 X52 X53 X5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C09796ACFE6478D599AA588401708" ma:contentTypeVersion="15" ma:contentTypeDescription="Create a new document." ma:contentTypeScope="" ma:versionID="b2eb30a5644b90b381d1d72617e9f0a7">
  <xsd:schema xmlns:xsd="http://www.w3.org/2001/XMLSchema" xmlns:xs="http://www.w3.org/2001/XMLSchema" xmlns:p="http://schemas.microsoft.com/office/2006/metadata/properties" xmlns:ns2="0a1eb437-9e96-4048-8b87-a9c5f085bc90" xmlns:ns3="699b1e18-6bb6-4923-bafe-43f1a35df2ae" targetNamespace="http://schemas.microsoft.com/office/2006/metadata/properties" ma:root="true" ma:fieldsID="c21d77e99ca1339be8818a5b47ffe65f" ns2:_="" ns3:_="">
    <xsd:import namespace="0a1eb437-9e96-4048-8b87-a9c5f085bc90"/>
    <xsd:import namespace="699b1e18-6bb6-4923-bafe-43f1a35df2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eb437-9e96-4048-8b87-a9c5f085b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9b1e18-6bb6-4923-bafe-43f1a35d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94b4f60-10d1-4bce-9f51-e68518224aa2}" ma:internalName="TaxCatchAll" ma:showField="CatchAllData" ma:web="699b1e18-6bb6-4923-bafe-43f1a35df2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9b1e18-6bb6-4923-bafe-43f1a35df2ae" xsi:nil="true"/>
    <lcf76f155ced4ddcb4097134ff3c332f xmlns="0a1eb437-9e96-4048-8b87-a9c5f085bc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CE3D47-8B2E-4C18-BF66-6ACECDD2B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5BE64-7183-43FF-B147-28813B7AC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eb437-9e96-4048-8b87-a9c5f085bc90"/>
    <ds:schemaRef ds:uri="699b1e18-6bb6-4923-bafe-43f1a35d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69C356-A2AB-48EF-81FB-2A491D4C6530}">
  <ds:schemaRefs>
    <ds:schemaRef ds:uri="http://schemas.microsoft.com/office/2006/metadata/properties"/>
    <ds:schemaRef ds:uri="http://schemas.microsoft.com/office/infopath/2007/PartnerControls"/>
    <ds:schemaRef ds:uri="699b1e18-6bb6-4923-bafe-43f1a35df2ae"/>
    <ds:schemaRef ds:uri="0a1eb437-9e96-4048-8b87-a9c5f085bc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Fjarvistaskrá</vt:lpstr>
      <vt:lpstr>Agu</vt:lpstr>
      <vt:lpstr>Apr</vt:lpstr>
      <vt:lpstr>Des</vt:lpstr>
      <vt:lpstr>Feb</vt:lpstr>
      <vt:lpstr>Jan</vt:lpstr>
      <vt:lpstr>Jul</vt:lpstr>
      <vt:lpstr>Jun</vt:lpstr>
      <vt:lpstr>Mai</vt:lpstr>
      <vt:lpstr>Mar</vt:lpstr>
      <vt:lpstr>Nov</vt:lpstr>
      <vt:lpstr>Okt</vt:lpstr>
      <vt:lpstr>Sep</vt:lpstr>
    </vt:vector>
  </TitlesOfParts>
  <Manager/>
  <Company>FJS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Björn Kristjánsson</dc:creator>
  <cp:keywords/>
  <dc:description/>
  <cp:lastModifiedBy>Bjarney Sigurðardóttir</cp:lastModifiedBy>
  <cp:revision/>
  <dcterms:created xsi:type="dcterms:W3CDTF">2008-01-02T11:04:02Z</dcterms:created>
  <dcterms:modified xsi:type="dcterms:W3CDTF">2025-01-29T15:24:18Z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0x01010016AC09796ACFE6478D599AA588401708</vt:lpwstr>
  </property>
  <property fmtid="{D5CDD505-2E9C-101B-9397-08002B2CF9AE}" pid="3" name="MediaServiceImageTags">
    <vt:lpwstr/>
  </property>
</Properties>
</file>