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dar\Desktop\"/>
    </mc:Choice>
  </mc:AlternateContent>
  <xr:revisionPtr revIDLastSave="0" documentId="13_ncr:1_{D1E151BA-FB04-4EDB-8DB5-B83B43C21D09}" xr6:coauthVersionLast="47" xr6:coauthVersionMax="47" xr10:uidLastSave="{00000000-0000-0000-0000-000000000000}"/>
  <workbookProtection workbookAlgorithmName="SHA-512" workbookHashValue="zjfzKAjuXrfQ6wAv6RnxLrrvTFDufb6YdT2gjZA/zBncstcrNmurzjy3nUFfCsCsJ7YJGehHySRotzLwGtJI+A==" workbookSaltValue="0IPs3ygCtJhxbmaOXdzA8w==" workbookSpinCount="100000" lockStructure="1"/>
  <bookViews>
    <workbookView xWindow="-120" yWindow="-120" windowWidth="29040" windowHeight="15840" activeTab="5" xr2:uid="{00000000-000D-0000-FFFF-FFFF00000000}"/>
  </bookViews>
  <sheets>
    <sheet name="Eydublad_áætlaður afli" sheetId="22" r:id="rId1"/>
    <sheet name="heild" sheetId="5" r:id="rId2"/>
    <sheet name="mæliblað_1" sheetId="1" r:id="rId3"/>
    <sheet name="mæliblað_2" sheetId="48" r:id="rId4"/>
    <sheet name="mæliblað_3" sheetId="49" r:id="rId5"/>
    <sheet name="mæliblað_4" sheetId="50" r:id="rId6"/>
    <sheet name="mæliblað_5" sheetId="51" r:id="rId7"/>
    <sheet name="mæliblað_6" sheetId="52" r:id="rId8"/>
    <sheet name="mæliblað_7" sheetId="53" r:id="rId9"/>
    <sheet name="mæliblað_8" sheetId="54" r:id="rId10"/>
    <sheet name="mæliblað_9" sheetId="55" r:id="rId11"/>
    <sheet name="mæliblað_10" sheetId="56" r:id="rId12"/>
    <sheet name="mæliblað_11" sheetId="57" r:id="rId13"/>
    <sheet name="mæliblað_12" sheetId="58" r:id="rId14"/>
  </sheets>
  <definedNames>
    <definedName name="áta">#REF!</definedName>
    <definedName name="hofn">#REF!</definedName>
    <definedName name="landhelgi">#REF!</definedName>
    <definedName name="_xlnm.Print_Area" localSheetId="0">'Eydublad_áætlaður afli'!$A:$H</definedName>
    <definedName name="_xlnm.Print_Area" localSheetId="1">heild!$A:$L</definedName>
    <definedName name="_xlnm.Print_Area" localSheetId="2">mæliblað_1!$A:$L</definedName>
    <definedName name="_xlnm.Print_Area" localSheetId="11">mæliblað_10!$A:$L</definedName>
    <definedName name="_xlnm.Print_Area" localSheetId="12">mæliblað_11!$A:$L</definedName>
    <definedName name="_xlnm.Print_Area" localSheetId="13">mæliblað_12!$A:$L</definedName>
    <definedName name="_xlnm.Print_Area" localSheetId="3">mæliblað_2!$A:$L</definedName>
    <definedName name="_xlnm.Print_Area" localSheetId="4">mæliblað_3!$A:$L</definedName>
    <definedName name="_xlnm.Print_Area" localSheetId="5">mæliblað_4!$A:$L</definedName>
    <definedName name="_xlnm.Print_Area" localSheetId="6">mæliblað_5!$A:$L</definedName>
    <definedName name="_xlnm.Print_Area" localSheetId="7">mæliblað_6!$A:$L</definedName>
    <definedName name="_xlnm.Print_Area" localSheetId="8">mæliblað_7!$A:$L</definedName>
    <definedName name="_xlnm.Print_Area" localSheetId="9">mæliblað_8!$A:$L</definedName>
    <definedName name="_xlnm.Print_Area" localSheetId="10">mæliblað_9!$A:$L</definedName>
    <definedName name="skip">#REF!</definedName>
    <definedName name="skipskr">#REF!</definedName>
    <definedName name="skrnr">#REF!</definedName>
    <definedName name="tankar">#REF!</definedName>
    <definedName name="teg">'Eydublad_áætlaður afli'!$O$9:$O$15</definedName>
    <definedName name="veidarf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34" i="48"/>
  <c r="E34" i="49"/>
  <c r="E32" i="22"/>
  <c r="E34" i="22" s="1"/>
  <c r="F32" i="22"/>
  <c r="G32" i="22"/>
  <c r="H32" i="22"/>
  <c r="E11" i="58"/>
  <c r="E19" i="58" s="1"/>
  <c r="E12" i="58"/>
  <c r="E15" i="58"/>
  <c r="E16" i="58"/>
  <c r="E20" i="58" s="1"/>
  <c r="H34" i="58"/>
  <c r="H36" i="58" s="1"/>
  <c r="H44" i="58" s="1"/>
  <c r="H35" i="58"/>
  <c r="H43" i="58" s="1"/>
  <c r="H38" i="58"/>
  <c r="H40" i="58" s="1"/>
  <c r="H39" i="58"/>
  <c r="E11" i="57"/>
  <c r="E19" i="57" s="1"/>
  <c r="E12" i="57"/>
  <c r="E15" i="57"/>
  <c r="E16" i="57"/>
  <c r="E20" i="57"/>
  <c r="H34" i="57"/>
  <c r="H36" i="57" s="1"/>
  <c r="H44" i="57" s="1"/>
  <c r="H35" i="57"/>
  <c r="H43" i="57" s="1"/>
  <c r="H38" i="57"/>
  <c r="H40" i="57" s="1"/>
  <c r="H39" i="57"/>
  <c r="E11" i="56"/>
  <c r="E19" i="56" s="1"/>
  <c r="E12" i="56"/>
  <c r="E15" i="56"/>
  <c r="E17" i="56" s="1"/>
  <c r="E16" i="56"/>
  <c r="E20" i="56"/>
  <c r="H34" i="56"/>
  <c r="H36" i="56" s="1"/>
  <c r="H44" i="56" s="1"/>
  <c r="H35" i="56"/>
  <c r="H43" i="56" s="1"/>
  <c r="H38" i="56"/>
  <c r="H40" i="56" s="1"/>
  <c r="H39" i="56"/>
  <c r="E11" i="55"/>
  <c r="E19" i="55" s="1"/>
  <c r="E12" i="55"/>
  <c r="E15" i="55"/>
  <c r="E16" i="55"/>
  <c r="E20" i="55"/>
  <c r="H34" i="55"/>
  <c r="H36" i="55" s="1"/>
  <c r="H44" i="55" s="1"/>
  <c r="H35" i="55"/>
  <c r="H43" i="55" s="1"/>
  <c r="H38" i="55"/>
  <c r="H40" i="55" s="1"/>
  <c r="H39" i="55"/>
  <c r="E11" i="54"/>
  <c r="E13" i="54" s="1"/>
  <c r="E21" i="54" s="1"/>
  <c r="E12" i="54"/>
  <c r="E15" i="54"/>
  <c r="E17" i="54" s="1"/>
  <c r="E16" i="54"/>
  <c r="E20" i="54" s="1"/>
  <c r="E19" i="54"/>
  <c r="H34" i="54"/>
  <c r="H42" i="54" s="1"/>
  <c r="H35" i="54"/>
  <c r="H43" i="54" s="1"/>
  <c r="H38" i="54"/>
  <c r="H39" i="54"/>
  <c r="H40" i="54" s="1"/>
  <c r="E11" i="53"/>
  <c r="E19" i="53" s="1"/>
  <c r="E12" i="53"/>
  <c r="E15" i="53"/>
  <c r="E16" i="53"/>
  <c r="E17" i="53" s="1"/>
  <c r="E20" i="53"/>
  <c r="H34" i="53"/>
  <c r="H36" i="53" s="1"/>
  <c r="H44" i="53" s="1"/>
  <c r="H35" i="53"/>
  <c r="H43" i="53" s="1"/>
  <c r="H38" i="53"/>
  <c r="H39" i="53"/>
  <c r="H40" i="53" s="1"/>
  <c r="E11" i="52"/>
  <c r="E19" i="52" s="1"/>
  <c r="E12" i="52"/>
  <c r="E15" i="52"/>
  <c r="E16" i="52"/>
  <c r="E17" i="52" s="1"/>
  <c r="E20" i="52"/>
  <c r="H34" i="52"/>
  <c r="H36" i="52" s="1"/>
  <c r="H44" i="52" s="1"/>
  <c r="H35" i="52"/>
  <c r="H43" i="52" s="1"/>
  <c r="H38" i="52"/>
  <c r="H40" i="52"/>
  <c r="H49" i="52" s="1"/>
  <c r="H50" i="52" s="1"/>
  <c r="H39" i="52"/>
  <c r="E11" i="51"/>
  <c r="E19" i="51" s="1"/>
  <c r="E12" i="51"/>
  <c r="E15" i="51"/>
  <c r="E16" i="51"/>
  <c r="E17" i="51" s="1"/>
  <c r="E20" i="51"/>
  <c r="H34" i="51"/>
  <c r="H42" i="51" s="1"/>
  <c r="H35" i="51"/>
  <c r="H43" i="51" s="1"/>
  <c r="H38" i="51"/>
  <c r="H40" i="51"/>
  <c r="H47" i="51" s="1"/>
  <c r="H48" i="51" s="1"/>
  <c r="H39" i="51"/>
  <c r="E11" i="50"/>
  <c r="E13" i="50" s="1"/>
  <c r="E21" i="50" s="1"/>
  <c r="E12" i="50"/>
  <c r="E15" i="50"/>
  <c r="E16" i="50"/>
  <c r="G20" i="5" s="1"/>
  <c r="E19" i="50"/>
  <c r="H34" i="50"/>
  <c r="H35" i="50"/>
  <c r="H36" i="50" s="1"/>
  <c r="H44" i="50" s="1"/>
  <c r="H43" i="50"/>
  <c r="H38" i="50"/>
  <c r="H40" i="50" s="1"/>
  <c r="H39" i="50"/>
  <c r="E11" i="49"/>
  <c r="E12" i="49"/>
  <c r="E13" i="49" s="1"/>
  <c r="E21" i="49" s="1"/>
  <c r="E15" i="49"/>
  <c r="E17" i="49"/>
  <c r="E23" i="49" s="1"/>
  <c r="E16" i="49"/>
  <c r="E20" i="49"/>
  <c r="E19" i="49"/>
  <c r="H34" i="49"/>
  <c r="H35" i="49"/>
  <c r="H36" i="49" s="1"/>
  <c r="H44" i="49" s="1"/>
  <c r="H43" i="49"/>
  <c r="H38" i="49"/>
  <c r="H40" i="49"/>
  <c r="H46" i="49" s="1"/>
  <c r="H39" i="49"/>
  <c r="E11" i="48"/>
  <c r="E19" i="48" s="1"/>
  <c r="E12" i="48"/>
  <c r="E20" i="5" s="1"/>
  <c r="E15" i="48"/>
  <c r="E17" i="48" s="1"/>
  <c r="E16" i="48"/>
  <c r="E20" i="48"/>
  <c r="H34" i="48"/>
  <c r="H35" i="48"/>
  <c r="H43" i="48" s="1"/>
  <c r="H38" i="48"/>
  <c r="H40" i="48" s="1"/>
  <c r="H39" i="48"/>
  <c r="E11" i="1"/>
  <c r="E12" i="1"/>
  <c r="E15" i="1"/>
  <c r="G19" i="5" s="1"/>
  <c r="G21" i="5" s="1"/>
  <c r="E16" i="1"/>
  <c r="E20" i="1"/>
  <c r="E19" i="1"/>
  <c r="H34" i="1"/>
  <c r="H42" i="1" s="1"/>
  <c r="H36" i="1"/>
  <c r="H44" i="1"/>
  <c r="H35" i="1"/>
  <c r="H43" i="1"/>
  <c r="H38" i="1"/>
  <c r="H39" i="1"/>
  <c r="H40" i="1" s="1"/>
  <c r="H24" i="5"/>
  <c r="E17" i="55"/>
  <c r="E23" i="55" s="1"/>
  <c r="E24" i="55"/>
  <c r="E17" i="57"/>
  <c r="E26" i="57" s="1"/>
  <c r="H42" i="48"/>
  <c r="H42" i="52"/>
  <c r="H42" i="53"/>
  <c r="H42" i="55"/>
  <c r="H42" i="56"/>
  <c r="H42" i="57"/>
  <c r="H42" i="58"/>
  <c r="E23" i="57"/>
  <c r="E25" i="57" s="1"/>
  <c r="E24" i="57"/>
  <c r="H49" i="51"/>
  <c r="H50" i="51" s="1"/>
  <c r="H49" i="49"/>
  <c r="H50" i="49"/>
  <c r="H42" i="50"/>
  <c r="E13" i="1"/>
  <c r="E21" i="1" s="1"/>
  <c r="E13" i="58"/>
  <c r="E21" i="58" s="1"/>
  <c r="H42" i="49"/>
  <c r="H47" i="50" l="1"/>
  <c r="H48" i="50" s="1"/>
  <c r="H49" i="50"/>
  <c r="H50" i="50" s="1"/>
  <c r="H46" i="50"/>
  <c r="H47" i="55"/>
  <c r="H48" i="55" s="1"/>
  <c r="H49" i="55"/>
  <c r="H50" i="55" s="1"/>
  <c r="H46" i="55"/>
  <c r="E24" i="52"/>
  <c r="E23" i="52"/>
  <c r="E26" i="52"/>
  <c r="H49" i="56"/>
  <c r="H50" i="56" s="1"/>
  <c r="H47" i="56"/>
  <c r="H48" i="56" s="1"/>
  <c r="H46" i="56"/>
  <c r="E26" i="56"/>
  <c r="E23" i="56"/>
  <c r="E24" i="56"/>
  <c r="E23" i="51"/>
  <c r="E24" i="51"/>
  <c r="E26" i="51"/>
  <c r="E26" i="53"/>
  <c r="E23" i="53"/>
  <c r="E24" i="53"/>
  <c r="H49" i="57"/>
  <c r="H50" i="57" s="1"/>
  <c r="H47" i="57"/>
  <c r="H48" i="57" s="1"/>
  <c r="H46" i="57"/>
  <c r="H49" i="58"/>
  <c r="H50" i="58" s="1"/>
  <c r="H46" i="58"/>
  <c r="H47" i="58"/>
  <c r="H48" i="58" s="1"/>
  <c r="H49" i="54"/>
  <c r="H50" i="54" s="1"/>
  <c r="H47" i="54"/>
  <c r="H48" i="54" s="1"/>
  <c r="H46" i="54"/>
  <c r="E23" i="48"/>
  <c r="E24" i="48"/>
  <c r="E26" i="48"/>
  <c r="H46" i="48"/>
  <c r="H47" i="48"/>
  <c r="H48" i="48" s="1"/>
  <c r="H49" i="48"/>
  <c r="H50" i="48" s="1"/>
  <c r="E27" i="49"/>
  <c r="H46" i="1"/>
  <c r="H47" i="1"/>
  <c r="H48" i="1" s="1"/>
  <c r="H49" i="1"/>
  <c r="H50" i="1" s="1"/>
  <c r="E23" i="54"/>
  <c r="E26" i="54"/>
  <c r="E24" i="54"/>
  <c r="E25" i="55"/>
  <c r="H46" i="53"/>
  <c r="H49" i="53"/>
  <c r="H50" i="53" s="1"/>
  <c r="H47" i="53"/>
  <c r="H48" i="53" s="1"/>
  <c r="E17" i="1"/>
  <c r="E19" i="5"/>
  <c r="E21" i="5" s="1"/>
  <c r="E13" i="48"/>
  <c r="E21" i="48" s="1"/>
  <c r="E26" i="55"/>
  <c r="E27" i="55" s="1"/>
  <c r="E26" i="49"/>
  <c r="H46" i="51"/>
  <c r="E27" i="57"/>
  <c r="E24" i="49"/>
  <c r="E25" i="49" s="1"/>
  <c r="H36" i="48"/>
  <c r="H44" i="48" s="1"/>
  <c r="H47" i="52"/>
  <c r="H48" i="52" s="1"/>
  <c r="H46" i="52"/>
  <c r="E17" i="58"/>
  <c r="H36" i="51"/>
  <c r="H44" i="51" s="1"/>
  <c r="E13" i="51"/>
  <c r="E21" i="51" s="1"/>
  <c r="E13" i="52"/>
  <c r="E21" i="52" s="1"/>
  <c r="E13" i="53"/>
  <c r="E21" i="53" s="1"/>
  <c r="H36" i="54"/>
  <c r="H44" i="54" s="1"/>
  <c r="E13" i="55"/>
  <c r="E21" i="55" s="1"/>
  <c r="E13" i="56"/>
  <c r="E21" i="56" s="1"/>
  <c r="E13" i="57"/>
  <c r="E21" i="57" s="1"/>
  <c r="H47" i="49"/>
  <c r="H48" i="49" s="1"/>
  <c r="E20" i="50"/>
  <c r="E17" i="50"/>
  <c r="E25" i="51" l="1"/>
  <c r="E27" i="51"/>
  <c r="E27" i="56"/>
  <c r="E25" i="56"/>
  <c r="E24" i="50"/>
  <c r="E26" i="50"/>
  <c r="E23" i="50"/>
  <c r="E26" i="58"/>
  <c r="E24" i="58"/>
  <c r="E23" i="58"/>
  <c r="E27" i="52"/>
  <c r="E25" i="52"/>
  <c r="E25" i="53"/>
  <c r="E27" i="53"/>
  <c r="E26" i="1"/>
  <c r="E24" i="1"/>
  <c r="E23" i="1"/>
  <c r="E25" i="54"/>
  <c r="E27" i="54"/>
  <c r="E25" i="48"/>
  <c r="E27" i="48"/>
  <c r="E27" i="58" l="1"/>
  <c r="E25" i="58"/>
  <c r="E27" i="50"/>
  <c r="E25" i="50"/>
  <c r="E27" i="1"/>
  <c r="H20" i="5" s="1"/>
  <c r="D11" i="5"/>
  <c r="E25" i="1"/>
  <c r="H19" i="5" s="1"/>
  <c r="H21" i="5" l="1"/>
  <c r="J20" i="5" l="1"/>
  <c r="J21" i="5"/>
  <c r="J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Sigurðsson</author>
  </authors>
  <commentList>
    <comment ref="D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Þetta er valkvætt.</t>
        </r>
        <r>
          <rPr>
            <sz val="8"/>
            <color indexed="81"/>
            <rFont val="Tahoma"/>
            <family val="2"/>
          </rPr>
          <t xml:space="preserve">
En bræðslur og vinnslur vilja oftast fá þessar upplýsingar.</t>
        </r>
      </text>
    </comment>
    <comment ref="D9" authorId="0" shapeId="0" xr:uid="{00000000-0006-0000-0100-000002000000}">
      <text>
        <r>
          <rPr>
            <b/>
            <u/>
            <sz val="8"/>
            <color indexed="81"/>
            <rFont val="Tahoma"/>
            <family val="2"/>
          </rPr>
          <t>ATHUGA: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Reiturinn er forsniðinn setja bara inn tölurnar t.d. 6633</t>
        </r>
      </text>
    </comment>
    <comment ref="G9" authorId="0" shapeId="0" xr:uid="{00000000-0006-0000-0100-000003000000}">
      <text>
        <r>
          <rPr>
            <b/>
            <u/>
            <sz val="8"/>
            <color indexed="81"/>
            <rFont val="Tahoma"/>
            <family val="2"/>
          </rPr>
          <t>ATHUGA: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Reiturinn er forsniðinn setja bara inn t.d. 1245</t>
        </r>
      </text>
    </comment>
    <comment ref="I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Þetta er valkvætt.</t>
        </r>
        <r>
          <rPr>
            <sz val="8"/>
            <color indexed="81"/>
            <rFont val="Tahoma"/>
            <family val="2"/>
          </rPr>
          <t xml:space="preserve">
En bræðslur og vinnslur vilja oftast fá þessar upplýsingar.</t>
        </r>
      </text>
    </comment>
    <comment ref="D10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Þetta er valkvætt.</t>
        </r>
        <r>
          <rPr>
            <sz val="8"/>
            <color indexed="81"/>
            <rFont val="Tahoma"/>
            <family val="2"/>
          </rPr>
          <t xml:space="preserve">
En bræðslur og vinnslur vilja oftast fá þessar upplýsingar.</t>
        </r>
      </text>
    </comment>
    <comment ref="D11" authorId="0" shapeId="0" xr:uid="{00000000-0006-0000-0100-000006000000}">
      <text>
        <r>
          <rPr>
            <b/>
            <u/>
            <sz val="8"/>
            <color indexed="81"/>
            <rFont val="Tahoma"/>
            <family val="2"/>
          </rPr>
          <t>Athugasemdir:</t>
        </r>
        <r>
          <rPr>
            <b/>
            <sz val="8"/>
            <color indexed="81"/>
            <rFont val="Tahoma"/>
            <family val="2"/>
          </rPr>
          <t xml:space="preserve">
Uppsöfnun frá eyðublöðum.
Afli veiddur innan íslenskrar lögsögu austan 17°00 V</t>
        </r>
      </text>
    </comment>
  </commentList>
</comments>
</file>

<file path=xl/sharedStrings.xml><?xml version="1.0" encoding="utf-8"?>
<sst xmlns="http://schemas.openxmlformats.org/spreadsheetml/2006/main" count="947" uniqueCount="88">
  <si>
    <t>Makríll</t>
  </si>
  <si>
    <t>SKÝRSLA UM ÁÆTLAÐAN AFLA UPPSJÁVARVEIÐISKIPS</t>
  </si>
  <si>
    <t>Síld Ísl.</t>
  </si>
  <si>
    <t>Síld N/Ísl.</t>
  </si>
  <si>
    <t>Loðna</t>
  </si>
  <si>
    <t>Skipstjórar úthafsveiðiskipa skulu, áður en haldið er til löndunar, senda Fiskistofu skýrslu um</t>
  </si>
  <si>
    <t>Gulldepla</t>
  </si>
  <si>
    <t>áætlaðan afla í viðkomandi veiðiferð á því formi sem hér er kynnt. Sundurliða skal aflann eftir</t>
  </si>
  <si>
    <t>þeim veiðisvæðum og efnahagslögsögum sem við á.</t>
  </si>
  <si>
    <t>Nafn skips:</t>
  </si>
  <si>
    <t>Umd.nr.:</t>
  </si>
  <si>
    <t>Sk.skr.nr:</t>
  </si>
  <si>
    <t>Veiðar hófust: dags.</t>
  </si>
  <si>
    <t>Veiðum lauk: dags. kl:</t>
  </si>
  <si>
    <t>Áætlaður afli miðað við afla upp úr sjó:</t>
  </si>
  <si>
    <t>MAGN kg.</t>
  </si>
  <si>
    <t>FISKVEIÐILANDHELGI</t>
  </si>
  <si>
    <t>Velja tegundina hér af vallista</t>
  </si>
  <si>
    <t>Afli í fiskveiðilandhelgi Íslands</t>
  </si>
  <si>
    <t>(ýta á örina sem kemur hægra megin við reitinn)</t>
  </si>
  <si>
    <t>Afli í fiskveiðilandhelgi Noregs</t>
  </si>
  <si>
    <t>Afli í fiskveiðilandhelgi Færeyja</t>
  </si>
  <si>
    <t>Afli í fiskveiðilandhelgi Jan Mayen</t>
  </si>
  <si>
    <t>Afli í fiskveiðilandhelgi Svalbarða</t>
  </si>
  <si>
    <t>Afli í alþjóðlegri lögsögu</t>
  </si>
  <si>
    <t>Samtals afli:</t>
  </si>
  <si>
    <t>Alls áætlaður afli:</t>
  </si>
  <si>
    <t>Löndunarhöfn:</t>
  </si>
  <si>
    <t>Löndun hefst: dags.</t>
  </si>
  <si>
    <t>kl.:</t>
  </si>
  <si>
    <t>Staðfesting skipstjóra</t>
  </si>
  <si>
    <t>dags.</t>
  </si>
  <si>
    <t>Eyðublað þetta skal senda Fiskistofu í tölvupósti á uthafsv@fiskistofa.is</t>
  </si>
  <si>
    <t>SÍLDARMÆLINGAR - SÝNATAKA</t>
  </si>
  <si>
    <t>Innan íslenskrar lögsögu austan 17°00 V</t>
  </si>
  <si>
    <t>Skip/Umd.nr:</t>
  </si>
  <si>
    <t>Skipaskr.nr:</t>
  </si>
  <si>
    <t>Veiðarfæri:</t>
  </si>
  <si>
    <t>Veiðiferð nr:</t>
  </si>
  <si>
    <t>Veiðisvæði:</t>
  </si>
  <si>
    <t>Veiðisvæði Br./Le:</t>
  </si>
  <si>
    <t>-</t>
  </si>
  <si>
    <t>Reitur:</t>
  </si>
  <si>
    <t>Áætlaður heildarafli SÍLD:</t>
  </si>
  <si>
    <t>kg.</t>
  </si>
  <si>
    <t>Löndun dags:</t>
  </si>
  <si>
    <t>Niðurstöður mælinga:</t>
  </si>
  <si>
    <t>Samtals S og V í afla:</t>
  </si>
  <si>
    <t>Fjöldi:</t>
  </si>
  <si>
    <t>Þyngd:</t>
  </si>
  <si>
    <t>Eftir áætlun:</t>
  </si>
  <si>
    <t>%</t>
  </si>
  <si>
    <t>Íslensk sumargotssíld (S):</t>
  </si>
  <si>
    <t>Norsk-íslensk vorgotssíld (V):</t>
  </si>
  <si>
    <t>Samtals:</t>
  </si>
  <si>
    <t>Fjöldi kasta/toga:</t>
  </si>
  <si>
    <t>Athugasemdir:</t>
  </si>
  <si>
    <t>Skipstjóri</t>
  </si>
  <si>
    <t>Dags:</t>
  </si>
  <si>
    <t>TEGUNDAGREINING SÍLDAR</t>
  </si>
  <si>
    <t>Klukkan:</t>
  </si>
  <si>
    <t>Kast nr:</t>
  </si>
  <si>
    <t>Tegund:</t>
  </si>
  <si>
    <t>Áætl. kg. SÍLD:</t>
  </si>
  <si>
    <r>
      <t>S</t>
    </r>
    <r>
      <rPr>
        <sz val="10"/>
        <rFont val="Arial"/>
      </rPr>
      <t>=ÍSLANDSSÍLD (Sumar)</t>
    </r>
  </si>
  <si>
    <r>
      <t>V</t>
    </r>
    <r>
      <rPr>
        <sz val="10"/>
        <rFont val="Arial"/>
        <family val="2"/>
      </rPr>
      <t>=NORSK-ÍSLENSK (Vor)</t>
    </r>
  </si>
  <si>
    <t>Breidd    og    Lengd</t>
  </si>
  <si>
    <t>Nr:</t>
  </si>
  <si>
    <t>Þyngd gr:</t>
  </si>
  <si>
    <t>Alls S:</t>
  </si>
  <si>
    <t>stk.</t>
  </si>
  <si>
    <t>Alls V:</t>
  </si>
  <si>
    <t>Alls fjöldi:</t>
  </si>
  <si>
    <t>Þyngd S:</t>
  </si>
  <si>
    <t>Þyngd V:</t>
  </si>
  <si>
    <t>Alls þyngd:</t>
  </si>
  <si>
    <t>Meðalþ. S:</t>
  </si>
  <si>
    <t>Meðalþ. V:</t>
  </si>
  <si>
    <t>Meðalþ:</t>
  </si>
  <si>
    <t>Magn kg:</t>
  </si>
  <si>
    <t>% S af þyngd:</t>
  </si>
  <si>
    <t>S magn kg :</t>
  </si>
  <si>
    <t>% V af þyngd:</t>
  </si>
  <si>
    <t>V magn kg:</t>
  </si>
  <si>
    <t>Tankur nr:</t>
  </si>
  <si>
    <t>Áta:</t>
  </si>
  <si>
    <t>Undirskrift skipstjóra</t>
  </si>
  <si>
    <t>Undirskrift sýnatökumanns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</si>
</sst>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0\°00.0\N"/>
    <numFmt numFmtId="166" formatCode="000\°00.0\V"/>
    <numFmt numFmtId="167" formatCode="00\°00.0\ \N"/>
    <numFmt numFmtId="168" formatCode="000\°00.0\ \V"/>
    <numFmt numFmtId="169" formatCode="0.00\ &quot;kg&quot;"/>
    <numFmt numFmtId="170" formatCode="0\ &quot;stk.&quot;"/>
    <numFmt numFmtId="171" formatCode="#,##0\ &quot;kg.&quot;"/>
    <numFmt numFmtId="172" formatCode="00\°00.0\ \N\ \&amp;\ &quot;-&quot;"/>
    <numFmt numFmtId="173" formatCode="0.000"/>
    <numFmt numFmtId="174" formatCode="#,##0.000"/>
    <numFmt numFmtId="175" formatCode="d/mmm/yyyy"/>
    <numFmt numFmtId="176" formatCode="dd/mmm/yyyy\ hh:mm"/>
  </numFmts>
  <fonts count="4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ahoma"/>
      <family val="2"/>
    </font>
    <font>
      <b/>
      <sz val="12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10"/>
      <name val="Tahoma"/>
      <family val="2"/>
    </font>
    <font>
      <u/>
      <sz val="10"/>
      <color theme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0" fontId="5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166" fontId="5" fillId="0" borderId="13" xfId="0" applyNumberFormat="1" applyFont="1" applyBorder="1" applyAlignment="1" applyProtection="1">
      <alignment horizontal="center" vertical="center"/>
      <protection locked="0"/>
    </xf>
    <xf numFmtId="168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right" vertical="center"/>
    </xf>
    <xf numFmtId="1" fontId="0" fillId="0" borderId="19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1" fontId="0" fillId="0" borderId="21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2" fillId="24" borderId="20" xfId="0" applyFont="1" applyFill="1" applyBorder="1" applyAlignment="1">
      <alignment horizontal="right" vertical="center"/>
    </xf>
    <xf numFmtId="1" fontId="4" fillId="24" borderId="21" xfId="0" applyNumberFormat="1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7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2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171" fontId="2" fillId="24" borderId="20" xfId="0" applyNumberFormat="1" applyFont="1" applyFill="1" applyBorder="1" applyAlignment="1">
      <alignment horizontal="right" vertical="center"/>
    </xf>
    <xf numFmtId="2" fontId="4" fillId="24" borderId="21" xfId="0" applyNumberFormat="1" applyFont="1" applyFill="1" applyBorder="1" applyAlignment="1">
      <alignment horizontal="center" vertical="center"/>
    </xf>
    <xf numFmtId="171" fontId="0" fillId="24" borderId="20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173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3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22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4" fontId="0" fillId="24" borderId="2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>
      <alignment horizontal="right" vertical="center"/>
    </xf>
    <xf numFmtId="17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69" fontId="0" fillId="0" borderId="19" xfId="0" applyNumberFormat="1" applyBorder="1" applyAlignment="1">
      <alignment horizontal="center" vertical="center"/>
    </xf>
    <xf numFmtId="164" fontId="2" fillId="0" borderId="10" xfId="4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15" fillId="0" borderId="0" xfId="37" applyAlignment="1">
      <alignment vertical="center"/>
    </xf>
    <xf numFmtId="0" fontId="29" fillId="0" borderId="0" xfId="37" applyFont="1" applyAlignment="1">
      <alignment vertical="center"/>
    </xf>
    <xf numFmtId="0" fontId="30" fillId="0" borderId="35" xfId="37" applyFont="1" applyBorder="1" applyAlignment="1" applyProtection="1">
      <alignment horizontal="center" vertical="center"/>
      <protection locked="0"/>
    </xf>
    <xf numFmtId="0" fontId="29" fillId="0" borderId="0" xfId="37" applyFont="1" applyAlignment="1">
      <alignment horizontal="right" vertical="center"/>
    </xf>
    <xf numFmtId="0" fontId="29" fillId="0" borderId="10" xfId="37" applyFont="1" applyBorder="1" applyAlignment="1" applyProtection="1">
      <alignment horizontal="center" vertical="center"/>
      <protection locked="0"/>
    </xf>
    <xf numFmtId="0" fontId="29" fillId="0" borderId="19" xfId="37" applyFont="1" applyBorder="1" applyAlignment="1" applyProtection="1">
      <alignment horizontal="center" vertical="center"/>
      <protection locked="0"/>
    </xf>
    <xf numFmtId="0" fontId="29" fillId="0" borderId="36" xfId="37" applyFont="1" applyBorder="1" applyAlignment="1" applyProtection="1">
      <alignment horizontal="center" vertical="center"/>
      <protection locked="0"/>
    </xf>
    <xf numFmtId="3" fontId="35" fillId="0" borderId="37" xfId="37" applyNumberFormat="1" applyFont="1" applyBorder="1" applyAlignment="1" applyProtection="1">
      <alignment horizontal="center" vertical="center"/>
      <protection locked="0"/>
    </xf>
    <xf numFmtId="3" fontId="35" fillId="0" borderId="38" xfId="37" applyNumberFormat="1" applyFont="1" applyBorder="1" applyAlignment="1" applyProtection="1">
      <alignment horizontal="center" vertical="center"/>
      <protection locked="0"/>
    </xf>
    <xf numFmtId="3" fontId="35" fillId="0" borderId="39" xfId="37" applyNumberFormat="1" applyFont="1" applyBorder="1" applyAlignment="1" applyProtection="1">
      <alignment horizontal="center" vertical="center"/>
      <protection locked="0"/>
    </xf>
    <xf numFmtId="3" fontId="35" fillId="0" borderId="31" xfId="37" applyNumberFormat="1" applyFont="1" applyBorder="1" applyAlignment="1" applyProtection="1">
      <alignment horizontal="center" vertical="center"/>
      <protection locked="0"/>
    </xf>
    <xf numFmtId="3" fontId="35" fillId="0" borderId="40" xfId="37" applyNumberFormat="1" applyFont="1" applyBorder="1" applyAlignment="1" applyProtection="1">
      <alignment horizontal="center" vertical="center"/>
      <protection locked="0"/>
    </xf>
    <xf numFmtId="3" fontId="35" fillId="0" borderId="41" xfId="37" applyNumberFormat="1" applyFont="1" applyBorder="1" applyAlignment="1" applyProtection="1">
      <alignment horizontal="center" vertical="center"/>
      <protection locked="0"/>
    </xf>
    <xf numFmtId="3" fontId="35" fillId="0" borderId="42" xfId="37" applyNumberFormat="1" applyFont="1" applyBorder="1" applyAlignment="1" applyProtection="1">
      <alignment horizontal="center" vertical="center"/>
      <protection locked="0"/>
    </xf>
    <xf numFmtId="3" fontId="35" fillId="0" borderId="32" xfId="37" applyNumberFormat="1" applyFont="1" applyBorder="1" applyAlignment="1" applyProtection="1">
      <alignment horizontal="center" vertical="center"/>
      <protection locked="0"/>
    </xf>
    <xf numFmtId="0" fontId="30" fillId="0" borderId="22" xfId="37" applyFont="1" applyBorder="1" applyAlignment="1">
      <alignment horizontal="right" vertical="center"/>
    </xf>
    <xf numFmtId="3" fontId="35" fillId="0" borderId="10" xfId="37" applyNumberFormat="1" applyFont="1" applyBorder="1" applyAlignment="1">
      <alignment horizontal="center" vertical="center"/>
    </xf>
    <xf numFmtId="0" fontId="30" fillId="0" borderId="0" xfId="37" applyFont="1" applyAlignment="1">
      <alignment horizontal="right" vertical="center"/>
    </xf>
    <xf numFmtId="3" fontId="35" fillId="0" borderId="0" xfId="37" applyNumberFormat="1" applyFont="1" applyAlignment="1">
      <alignment horizontal="center" vertical="center"/>
    </xf>
    <xf numFmtId="0" fontId="15" fillId="0" borderId="19" xfId="37" applyBorder="1" applyAlignment="1">
      <alignment vertical="center"/>
    </xf>
    <xf numFmtId="0" fontId="15" fillId="0" borderId="22" xfId="37" applyBorder="1" applyAlignment="1">
      <alignment vertical="center"/>
    </xf>
    <xf numFmtId="171" fontId="30" fillId="0" borderId="0" xfId="37" applyNumberFormat="1" applyFont="1" applyAlignment="1">
      <alignment horizontal="center" vertical="center"/>
    </xf>
    <xf numFmtId="0" fontId="36" fillId="0" borderId="0" xfId="37" applyFont="1" applyAlignment="1">
      <alignment vertical="center"/>
    </xf>
    <xf numFmtId="0" fontId="37" fillId="0" borderId="0" xfId="37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8" fillId="0" borderId="0" xfId="37" applyFont="1" applyAlignment="1">
      <alignment vertical="center"/>
    </xf>
    <xf numFmtId="0" fontId="15" fillId="0" borderId="0" xfId="37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31" fillId="0" borderId="31" xfId="37" applyFont="1" applyBorder="1" applyAlignment="1">
      <alignment horizontal="center" vertical="center"/>
    </xf>
    <xf numFmtId="0" fontId="31" fillId="0" borderId="28" xfId="37" applyFont="1" applyBorder="1" applyAlignment="1">
      <alignment horizontal="center" vertical="center"/>
    </xf>
    <xf numFmtId="0" fontId="31" fillId="0" borderId="29" xfId="37" applyFont="1" applyBorder="1" applyAlignment="1">
      <alignment horizontal="center" vertical="center"/>
    </xf>
    <xf numFmtId="20" fontId="29" fillId="0" borderId="35" xfId="37" applyNumberFormat="1" applyFont="1" applyBorder="1" applyAlignment="1" applyProtection="1">
      <alignment horizontal="center" vertical="center"/>
      <protection locked="0"/>
    </xf>
    <xf numFmtId="0" fontId="29" fillId="0" borderId="35" xfId="37" applyFont="1" applyBorder="1" applyAlignment="1" applyProtection="1">
      <alignment horizontal="center" vertical="center"/>
      <protection locked="0"/>
    </xf>
    <xf numFmtId="171" fontId="30" fillId="0" borderId="22" xfId="37" applyNumberFormat="1" applyFont="1" applyBorder="1" applyAlignment="1">
      <alignment horizontal="center" vertical="center"/>
    </xf>
    <xf numFmtId="171" fontId="30" fillId="0" borderId="13" xfId="37" applyNumberFormat="1" applyFont="1" applyBorder="1" applyAlignment="1">
      <alignment horizontal="center" vertical="center"/>
    </xf>
    <xf numFmtId="0" fontId="30" fillId="0" borderId="19" xfId="37" applyFont="1" applyBorder="1" applyAlignment="1">
      <alignment horizontal="right" vertical="center"/>
    </xf>
    <xf numFmtId="0" fontId="30" fillId="0" borderId="22" xfId="37" applyFont="1" applyBorder="1" applyAlignment="1">
      <alignment horizontal="right" vertical="center"/>
    </xf>
    <xf numFmtId="0" fontId="30" fillId="0" borderId="13" xfId="37" applyFont="1" applyBorder="1" applyAlignment="1">
      <alignment horizontal="right" vertical="center"/>
    </xf>
    <xf numFmtId="0" fontId="30" fillId="0" borderId="35" xfId="37" applyFont="1" applyBorder="1" applyAlignment="1" applyProtection="1">
      <alignment horizontal="center" vertical="center"/>
      <protection locked="0"/>
    </xf>
    <xf numFmtId="0" fontId="29" fillId="0" borderId="19" xfId="37" applyFont="1" applyBorder="1" applyAlignment="1">
      <alignment horizontal="center" vertical="center"/>
    </xf>
    <xf numFmtId="0" fontId="29" fillId="0" borderId="22" xfId="37" applyFont="1" applyBorder="1" applyAlignment="1">
      <alignment horizontal="center" vertical="center"/>
    </xf>
    <xf numFmtId="0" fontId="29" fillId="0" borderId="13" xfId="37" applyFont="1" applyBorder="1" applyAlignment="1">
      <alignment horizontal="center" vertical="center"/>
    </xf>
    <xf numFmtId="0" fontId="30" fillId="0" borderId="19" xfId="37" applyFont="1" applyBorder="1" applyAlignment="1">
      <alignment horizontal="center" vertical="center"/>
    </xf>
    <xf numFmtId="0" fontId="30" fillId="0" borderId="22" xfId="37" applyFont="1" applyBorder="1" applyAlignment="1">
      <alignment horizontal="center" vertical="center"/>
    </xf>
    <xf numFmtId="0" fontId="30" fillId="0" borderId="13" xfId="37" applyFont="1" applyBorder="1" applyAlignment="1">
      <alignment horizontal="center" vertical="center"/>
    </xf>
    <xf numFmtId="176" fontId="29" fillId="0" borderId="35" xfId="37" applyNumberFormat="1" applyFont="1" applyBorder="1" applyAlignment="1" applyProtection="1">
      <alignment horizontal="center" vertical="center"/>
      <protection locked="0"/>
    </xf>
    <xf numFmtId="0" fontId="31" fillId="0" borderId="38" xfId="37" applyFont="1" applyBorder="1" applyAlignment="1">
      <alignment horizontal="center" vertical="center"/>
    </xf>
    <xf numFmtId="0" fontId="31" fillId="0" borderId="43" xfId="37" applyFont="1" applyBorder="1" applyAlignment="1">
      <alignment horizontal="center" vertical="center"/>
    </xf>
    <xf numFmtId="0" fontId="31" fillId="0" borderId="44" xfId="37" applyFont="1" applyBorder="1" applyAlignment="1">
      <alignment horizontal="center" vertical="center"/>
    </xf>
    <xf numFmtId="0" fontId="28" fillId="0" borderId="0" xfId="37" applyFont="1" applyAlignment="1">
      <alignment horizontal="center" vertical="center" wrapText="1"/>
    </xf>
    <xf numFmtId="0" fontId="15" fillId="0" borderId="0" xfId="37" applyAlignment="1">
      <alignment horizontal="left" vertical="center" wrapText="1"/>
    </xf>
    <xf numFmtId="175" fontId="29" fillId="0" borderId="35" xfId="37" applyNumberFormat="1" applyFont="1" applyBorder="1" applyAlignment="1" applyProtection="1">
      <alignment horizontal="center" vertical="center"/>
      <protection locked="0"/>
    </xf>
    <xf numFmtId="0" fontId="39" fillId="0" borderId="0" xfId="44" applyAlignment="1" applyProtection="1">
      <alignment horizontal="center" vertical="center"/>
    </xf>
    <xf numFmtId="0" fontId="15" fillId="0" borderId="0" xfId="37" applyAlignment="1">
      <alignment horizontal="center" vertical="center"/>
    </xf>
    <xf numFmtId="0" fontId="31" fillId="0" borderId="32" xfId="37" applyFont="1" applyBorder="1" applyAlignment="1" applyProtection="1">
      <alignment horizontal="center" vertical="center"/>
      <protection locked="0"/>
    </xf>
    <xf numFmtId="0" fontId="31" fillId="0" borderId="45" xfId="37" applyFont="1" applyBorder="1" applyAlignment="1" applyProtection="1">
      <alignment horizontal="center" vertical="center"/>
      <protection locked="0"/>
    </xf>
    <xf numFmtId="0" fontId="31" fillId="0" borderId="46" xfId="37" applyFont="1" applyBorder="1" applyAlignment="1" applyProtection="1">
      <alignment horizontal="center" vertical="center"/>
      <protection locked="0"/>
    </xf>
    <xf numFmtId="0" fontId="29" fillId="0" borderId="47" xfId="37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70" fontId="0" fillId="0" borderId="19" xfId="0" applyNumberFormat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1" fontId="2" fillId="0" borderId="19" xfId="0" applyNumberFormat="1" applyFont="1" applyBorder="1" applyAlignment="1">
      <alignment horizontal="center" vertical="center"/>
    </xf>
    <xf numFmtId="171" fontId="2" fillId="0" borderId="13" xfId="0" applyNumberFormat="1" applyFont="1" applyBorder="1" applyAlignment="1">
      <alignment horizontal="center" vertical="center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168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175" fontId="6" fillId="0" borderId="51" xfId="0" applyNumberFormat="1" applyFont="1" applyBorder="1" applyAlignment="1" applyProtection="1">
      <alignment horizontal="center" vertical="center"/>
      <protection locked="0"/>
    </xf>
    <xf numFmtId="175" fontId="6" fillId="0" borderId="52" xfId="0" applyNumberFormat="1" applyFont="1" applyBorder="1" applyAlignment="1" applyProtection="1">
      <alignment horizontal="center" vertical="center"/>
      <protection locked="0"/>
    </xf>
    <xf numFmtId="175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175" fontId="6" fillId="0" borderId="38" xfId="0" applyNumberFormat="1" applyFont="1" applyBorder="1" applyAlignment="1" applyProtection="1">
      <alignment horizontal="left" vertical="center"/>
      <protection locked="0"/>
    </xf>
    <xf numFmtId="175" fontId="6" fillId="0" borderId="43" xfId="0" applyNumberFormat="1" applyFont="1" applyBorder="1" applyAlignment="1" applyProtection="1">
      <alignment horizontal="left" vertical="center"/>
      <protection locked="0"/>
    </xf>
    <xf numFmtId="175" fontId="6" fillId="0" borderId="44" xfId="0" applyNumberFormat="1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7" fontId="6" fillId="0" borderId="28" xfId="0" applyNumberFormat="1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6" fillId="0" borderId="22" xfId="0" applyNumberFormat="1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19" xfId="40" applyNumberFormat="1" applyFont="1" applyBorder="1" applyAlignment="1">
      <alignment horizontal="left" vertical="center"/>
    </xf>
    <xf numFmtId="164" fontId="0" fillId="0" borderId="13" xfId="40" applyNumberFormat="1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24" borderId="19" xfId="0" applyFont="1" applyFill="1" applyBorder="1" applyAlignment="1">
      <alignment horizontal="right" vertical="center"/>
    </xf>
    <xf numFmtId="0" fontId="2" fillId="24" borderId="22" xfId="0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right" vertical="center"/>
    </xf>
    <xf numFmtId="165" fontId="5" fillId="0" borderId="19" xfId="0" applyNumberFormat="1" applyFont="1" applyBorder="1" applyAlignment="1" applyProtection="1">
      <alignment horizontal="center" vertical="center"/>
      <protection locked="0"/>
    </xf>
    <xf numFmtId="165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9" xfId="0" applyNumberFormat="1" applyFont="1" applyBorder="1" applyAlignment="1" applyProtection="1">
      <alignment horizontal="center" vertical="center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kýrsla_veidi_landhelgi2" xfId="37" xr:uid="{00000000-0005-0000-0000-000026000000}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23</xdr:row>
      <xdr:rowOff>133350</xdr:rowOff>
    </xdr:from>
    <xdr:to>
      <xdr:col>8</xdr:col>
      <xdr:colOff>752475</xdr:colOff>
      <xdr:row>23</xdr:row>
      <xdr:rowOff>133350</xdr:rowOff>
    </xdr:to>
    <xdr:sp macro="" textlink="">
      <xdr:nvSpPr>
        <xdr:cNvPr id="22638" name="Line 81">
          <a:extLst>
            <a:ext uri="{FF2B5EF4-FFF2-40B4-BE49-F238E27FC236}">
              <a16:creationId xmlns:a16="http://schemas.microsoft.com/office/drawing/2014/main" id="{DB06DC29-E467-4E2B-B8FD-311B2F843F72}"/>
            </a:ext>
          </a:extLst>
        </xdr:cNvPr>
        <xdr:cNvSpPr>
          <a:spLocks noChangeShapeType="1"/>
        </xdr:cNvSpPr>
      </xdr:nvSpPr>
      <xdr:spPr bwMode="auto">
        <a:xfrm flipH="1">
          <a:off x="6867525" y="4391025"/>
          <a:ext cx="6858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190500</xdr:colOff>
      <xdr:row>23</xdr:row>
      <xdr:rowOff>142875</xdr:rowOff>
    </xdr:from>
    <xdr:to>
      <xdr:col>8</xdr:col>
      <xdr:colOff>752475</xdr:colOff>
      <xdr:row>23</xdr:row>
      <xdr:rowOff>142875</xdr:rowOff>
    </xdr:to>
    <xdr:sp macro="" textlink="">
      <xdr:nvSpPr>
        <xdr:cNvPr id="22639" name="Line 82">
          <a:extLst>
            <a:ext uri="{FF2B5EF4-FFF2-40B4-BE49-F238E27FC236}">
              <a16:creationId xmlns:a16="http://schemas.microsoft.com/office/drawing/2014/main" id="{A7B90B3E-2C36-4054-9F0E-26CFA3B6B8B7}"/>
            </a:ext>
          </a:extLst>
        </xdr:cNvPr>
        <xdr:cNvSpPr>
          <a:spLocks noChangeShapeType="1"/>
        </xdr:cNvSpPr>
      </xdr:nvSpPr>
      <xdr:spPr bwMode="auto">
        <a:xfrm flipH="1">
          <a:off x="6991350" y="4400550"/>
          <a:ext cx="5619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85725</xdr:colOff>
      <xdr:row>23</xdr:row>
      <xdr:rowOff>95250</xdr:rowOff>
    </xdr:from>
    <xdr:to>
      <xdr:col>8</xdr:col>
      <xdr:colOff>733425</xdr:colOff>
      <xdr:row>23</xdr:row>
      <xdr:rowOff>171450</xdr:rowOff>
    </xdr:to>
    <xdr:sp macro="" textlink="">
      <xdr:nvSpPr>
        <xdr:cNvPr id="22640" name="AutoShape 83">
          <a:extLst>
            <a:ext uri="{FF2B5EF4-FFF2-40B4-BE49-F238E27FC236}">
              <a16:creationId xmlns:a16="http://schemas.microsoft.com/office/drawing/2014/main" id="{7B287EFD-A490-4927-BB22-5811B0B55C85}"/>
            </a:ext>
          </a:extLst>
        </xdr:cNvPr>
        <xdr:cNvSpPr>
          <a:spLocks noChangeArrowheads="1"/>
        </xdr:cNvSpPr>
      </xdr:nvSpPr>
      <xdr:spPr bwMode="auto">
        <a:xfrm>
          <a:off x="6886575" y="4352925"/>
          <a:ext cx="647700" cy="76200"/>
        </a:xfrm>
        <a:prstGeom prst="leftArrow">
          <a:avLst>
            <a:gd name="adj1" fmla="val 50000"/>
            <a:gd name="adj2" fmla="val 2125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28575</xdr:colOff>
      <xdr:row>1</xdr:row>
      <xdr:rowOff>68580</xdr:rowOff>
    </xdr:from>
    <xdr:to>
      <xdr:col>7</xdr:col>
      <xdr:colOff>1082040</xdr:colOff>
      <xdr:row>7</xdr:row>
      <xdr:rowOff>588645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F0720C9-1F83-9155-D6CD-BA6D5408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59080"/>
          <a:ext cx="706945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0</xdr:row>
      <xdr:rowOff>276225</xdr:rowOff>
    </xdr:from>
    <xdr:to>
      <xdr:col>18</xdr:col>
      <xdr:colOff>190500</xdr:colOff>
      <xdr:row>10</xdr:row>
      <xdr:rowOff>76200</xdr:rowOff>
    </xdr:to>
    <xdr:sp macro="" textlink="">
      <xdr:nvSpPr>
        <xdr:cNvPr id="5210" name="Text Box 90">
          <a:extLst>
            <a:ext uri="{FF2B5EF4-FFF2-40B4-BE49-F238E27FC236}">
              <a16:creationId xmlns:a16="http://schemas.microsoft.com/office/drawing/2014/main" id="{E8E32A60-D04B-4C28-B22A-9E3EA9A25F07}"/>
            </a:ext>
          </a:extLst>
        </xdr:cNvPr>
        <xdr:cNvSpPr txBox="1">
          <a:spLocks noChangeArrowheads="1"/>
        </xdr:cNvSpPr>
      </xdr:nvSpPr>
      <xdr:spPr bwMode="auto">
        <a:xfrm>
          <a:off x="6715125" y="276225"/>
          <a:ext cx="3590925" cy="207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25400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is-IS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ATHUGIÐ:</a:t>
          </a:r>
          <a:endParaRPr lang="is-I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s-I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Senda skal allt forritið til eftirtalinna aðila,</a:t>
          </a:r>
        </a:p>
        <a:p>
          <a:pPr algn="l" rtl="0">
            <a:defRPr sz="1000"/>
          </a:pPr>
          <a:r>
            <a:rPr lang="is-I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Fiskistofu, Vigtunarleyfishafa og höfn viðkomandi löndunarstaðs.</a:t>
          </a:r>
        </a:p>
        <a:p>
          <a:pPr algn="l" rtl="0">
            <a:defRPr sz="1000"/>
          </a:pPr>
          <a:r>
            <a:rPr lang="is-I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Setjið inn hreinan áætlaðan síldarafla á mæliblöðin í reitinn "Áætl. kg. SÍLD".</a:t>
          </a:r>
        </a:p>
        <a:p>
          <a:pPr algn="l" rtl="0">
            <a:defRPr sz="1000"/>
          </a:pPr>
          <a:r>
            <a:rPr lang="is-I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Heildaraflinn og skipting í tegundir fer síðan í "Eydublad_áætlaður afli"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O47"/>
  <sheetViews>
    <sheetView showGridLines="0" showRowColHeaders="0" showZeros="0" workbookViewId="0">
      <pane ySplit="5" topLeftCell="A6" activePane="bottomLeft" state="frozen"/>
      <selection activeCell="L10" sqref="L10"/>
      <selection pane="bottomLeft" activeCell="G34" sqref="G34"/>
    </sheetView>
  </sheetViews>
  <sheetFormatPr defaultColWidth="11.42578125" defaultRowHeight="15" x14ac:dyDescent="0.2"/>
  <cols>
    <col min="1" max="1" width="13.7109375" style="106" customWidth="1"/>
    <col min="2" max="2" width="10.5703125" style="106" customWidth="1"/>
    <col min="3" max="4" width="11.42578125" style="106" customWidth="1"/>
    <col min="5" max="7" width="13.7109375" style="106" customWidth="1"/>
    <col min="8" max="8" width="16.28515625" style="106" customWidth="1"/>
    <col min="9" max="16384" width="11.42578125" style="106"/>
  </cols>
  <sheetData>
    <row r="2" spans="1:15" ht="6.6" customHeight="1" x14ac:dyDescent="0.2"/>
    <row r="3" spans="1:15" hidden="1" x14ac:dyDescent="0.2"/>
    <row r="4" spans="1:15" hidden="1" x14ac:dyDescent="0.2"/>
    <row r="5" spans="1:15" ht="13.15" hidden="1" customHeight="1" x14ac:dyDescent="0.2"/>
    <row r="6" spans="1:15" ht="13.15" customHeight="1" x14ac:dyDescent="0.2"/>
    <row r="7" spans="1:15" ht="13.15" customHeight="1" x14ac:dyDescent="0.2"/>
    <row r="8" spans="1:15" ht="48" customHeight="1" x14ac:dyDescent="0.2">
      <c r="C8"/>
    </row>
    <row r="9" spans="1:15" x14ac:dyDescent="0.2">
      <c r="O9" s="132" t="s">
        <v>0</v>
      </c>
    </row>
    <row r="10" spans="1:15" ht="22.5" x14ac:dyDescent="0.2">
      <c r="A10" s="155" t="s">
        <v>1</v>
      </c>
      <c r="B10" s="155"/>
      <c r="C10" s="155"/>
      <c r="D10" s="155"/>
      <c r="E10" s="155"/>
      <c r="F10" s="155"/>
      <c r="G10" s="155"/>
      <c r="H10" s="155"/>
      <c r="O10" s="132" t="s">
        <v>2</v>
      </c>
    </row>
    <row r="11" spans="1:15" x14ac:dyDescent="0.2">
      <c r="O11" s="132" t="s">
        <v>3</v>
      </c>
    </row>
    <row r="12" spans="1:15" x14ac:dyDescent="0.2">
      <c r="O12" s="132" t="s">
        <v>4</v>
      </c>
    </row>
    <row r="13" spans="1:15" x14ac:dyDescent="0.2">
      <c r="A13" s="156" t="s">
        <v>5</v>
      </c>
      <c r="B13" s="156"/>
      <c r="C13" s="156"/>
      <c r="D13" s="156"/>
      <c r="E13" s="156"/>
      <c r="F13" s="156"/>
      <c r="G13" s="156"/>
      <c r="H13" s="156"/>
      <c r="O13" s="132" t="s">
        <v>6</v>
      </c>
    </row>
    <row r="14" spans="1:15" x14ac:dyDescent="0.2">
      <c r="A14" s="156" t="s">
        <v>7</v>
      </c>
      <c r="B14" s="156"/>
      <c r="C14" s="156"/>
      <c r="D14" s="156"/>
      <c r="E14" s="156"/>
      <c r="F14" s="156"/>
      <c r="G14" s="156"/>
      <c r="H14" s="156"/>
      <c r="O14" s="132"/>
    </row>
    <row r="15" spans="1:15" x14ac:dyDescent="0.2">
      <c r="A15" s="156" t="s">
        <v>8</v>
      </c>
      <c r="B15" s="156"/>
      <c r="C15" s="156"/>
      <c r="D15" s="156"/>
      <c r="E15" s="156"/>
      <c r="F15" s="156"/>
      <c r="G15" s="156"/>
      <c r="H15" s="156"/>
      <c r="O15" s="132"/>
    </row>
    <row r="16" spans="1:15" ht="20.100000000000001" customHeight="1" x14ac:dyDescent="0.2"/>
    <row r="18" spans="1:10" ht="19.5" x14ac:dyDescent="0.2">
      <c r="A18" s="107" t="s">
        <v>9</v>
      </c>
      <c r="B18" s="144"/>
      <c r="C18" s="144"/>
      <c r="D18" s="144"/>
      <c r="E18" s="109" t="s">
        <v>10</v>
      </c>
      <c r="F18" s="108"/>
      <c r="G18" s="109" t="s">
        <v>11</v>
      </c>
      <c r="H18" s="108"/>
    </row>
    <row r="20" spans="1:10" x14ac:dyDescent="0.2">
      <c r="A20" s="107" t="s">
        <v>12</v>
      </c>
      <c r="C20" s="157"/>
      <c r="D20" s="157"/>
      <c r="F20" s="109" t="s">
        <v>13</v>
      </c>
      <c r="G20" s="151"/>
      <c r="H20" s="151"/>
    </row>
    <row r="21" spans="1:10" x14ac:dyDescent="0.2">
      <c r="A21" s="107"/>
    </row>
    <row r="22" spans="1:10" s="129" customFormat="1" ht="13.5" thickBot="1" x14ac:dyDescent="0.25">
      <c r="A22" s="128"/>
    </row>
    <row r="23" spans="1:10" ht="20.25" thickBot="1" x14ac:dyDescent="0.25">
      <c r="A23" s="145" t="s">
        <v>14</v>
      </c>
      <c r="B23" s="146"/>
      <c r="C23" s="146"/>
      <c r="D23" s="147"/>
      <c r="E23" s="148" t="s">
        <v>15</v>
      </c>
      <c r="F23" s="149"/>
      <c r="G23" s="149"/>
      <c r="H23" s="150"/>
    </row>
    <row r="24" spans="1:10" ht="20.25" thickBot="1" x14ac:dyDescent="0.25">
      <c r="A24" s="148" t="s">
        <v>16</v>
      </c>
      <c r="B24" s="149"/>
      <c r="C24" s="149"/>
      <c r="D24" s="150"/>
      <c r="E24" s="110"/>
      <c r="F24" s="110"/>
      <c r="G24" s="111"/>
      <c r="H24" s="112"/>
      <c r="J24" s="131" t="s">
        <v>17</v>
      </c>
    </row>
    <row r="25" spans="1:10" ht="19.5" x14ac:dyDescent="0.2">
      <c r="A25" s="152" t="s">
        <v>18</v>
      </c>
      <c r="B25" s="153"/>
      <c r="C25" s="153"/>
      <c r="D25" s="154"/>
      <c r="E25" s="113"/>
      <c r="F25" s="113"/>
      <c r="G25" s="114"/>
      <c r="H25" s="113"/>
      <c r="J25" s="128" t="s">
        <v>19</v>
      </c>
    </row>
    <row r="26" spans="1:10" ht="19.5" x14ac:dyDescent="0.2">
      <c r="A26" s="134" t="s">
        <v>20</v>
      </c>
      <c r="B26" s="135"/>
      <c r="C26" s="135"/>
      <c r="D26" s="136"/>
      <c r="E26" s="115"/>
      <c r="F26" s="115"/>
      <c r="G26" s="116"/>
      <c r="H26" s="115"/>
    </row>
    <row r="27" spans="1:10" ht="19.5" x14ac:dyDescent="0.2">
      <c r="A27" s="134" t="s">
        <v>21</v>
      </c>
      <c r="B27" s="135"/>
      <c r="C27" s="135"/>
      <c r="D27" s="136"/>
      <c r="E27" s="115"/>
      <c r="F27" s="115"/>
      <c r="G27" s="116"/>
      <c r="H27" s="115"/>
    </row>
    <row r="28" spans="1:10" ht="19.5" x14ac:dyDescent="0.2">
      <c r="A28" s="134" t="s">
        <v>22</v>
      </c>
      <c r="B28" s="135"/>
      <c r="C28" s="135"/>
      <c r="D28" s="136"/>
      <c r="E28" s="115"/>
      <c r="F28" s="115"/>
      <c r="G28" s="116"/>
      <c r="H28" s="115"/>
    </row>
    <row r="29" spans="1:10" ht="19.5" x14ac:dyDescent="0.2">
      <c r="A29" s="134" t="s">
        <v>23</v>
      </c>
      <c r="B29" s="135"/>
      <c r="C29" s="135"/>
      <c r="D29" s="136"/>
      <c r="E29" s="115"/>
      <c r="F29" s="115"/>
      <c r="G29" s="116"/>
      <c r="H29" s="115"/>
    </row>
    <row r="30" spans="1:10" ht="19.5" x14ac:dyDescent="0.2">
      <c r="A30" s="134" t="s">
        <v>24</v>
      </c>
      <c r="B30" s="135"/>
      <c r="C30" s="135"/>
      <c r="D30" s="136"/>
      <c r="E30" s="117"/>
      <c r="F30" s="117"/>
      <c r="G30" s="118"/>
      <c r="H30" s="117"/>
    </row>
    <row r="31" spans="1:10" ht="20.25" thickBot="1" x14ac:dyDescent="0.25">
      <c r="A31" s="160"/>
      <c r="B31" s="161"/>
      <c r="C31" s="161"/>
      <c r="D31" s="162"/>
      <c r="E31" s="119"/>
      <c r="F31" s="119"/>
      <c r="G31" s="120"/>
      <c r="H31" s="119"/>
    </row>
    <row r="32" spans="1:10" ht="20.25" thickBot="1" x14ac:dyDescent="0.25">
      <c r="A32" s="141" t="s">
        <v>25</v>
      </c>
      <c r="B32" s="142"/>
      <c r="C32" s="142"/>
      <c r="D32" s="143"/>
      <c r="E32" s="122">
        <f>SUM(E25:E31)</f>
        <v>0</v>
      </c>
      <c r="F32" s="122">
        <f>SUM(F25:F31)</f>
        <v>0</v>
      </c>
      <c r="G32" s="122">
        <f>SUM(G25:G31)</f>
        <v>0</v>
      </c>
      <c r="H32" s="122">
        <f>SUM(H25:H31)</f>
        <v>0</v>
      </c>
    </row>
    <row r="33" spans="1:8" ht="12" customHeight="1" thickBot="1" x14ac:dyDescent="0.25">
      <c r="A33" s="123"/>
      <c r="B33" s="123"/>
      <c r="C33" s="123"/>
      <c r="D33" s="123"/>
      <c r="E33" s="124"/>
      <c r="F33" s="124"/>
      <c r="G33" s="124"/>
      <c r="H33" s="124"/>
    </row>
    <row r="34" spans="1:8" ht="20.25" thickBot="1" x14ac:dyDescent="0.25">
      <c r="B34" s="125"/>
      <c r="C34" s="126"/>
      <c r="D34" s="121" t="s">
        <v>26</v>
      </c>
      <c r="E34" s="139">
        <f>E32+F32+G32+L41+L3</f>
        <v>0</v>
      </c>
      <c r="F34" s="140"/>
    </row>
    <row r="35" spans="1:8" ht="19.5" x14ac:dyDescent="0.2">
      <c r="D35" s="123"/>
      <c r="E35" s="127"/>
      <c r="F35" s="127"/>
    </row>
    <row r="37" spans="1:8" x14ac:dyDescent="0.2">
      <c r="B37" s="109" t="s">
        <v>27</v>
      </c>
      <c r="C37" s="138"/>
      <c r="D37" s="138"/>
      <c r="E37" s="138"/>
    </row>
    <row r="39" spans="1:8" x14ac:dyDescent="0.2">
      <c r="A39" s="107" t="s">
        <v>28</v>
      </c>
      <c r="C39" s="138"/>
      <c r="D39" s="138"/>
      <c r="E39" s="138"/>
      <c r="F39" s="109" t="s">
        <v>29</v>
      </c>
      <c r="G39" s="137"/>
      <c r="H39" s="137"/>
    </row>
    <row r="42" spans="1:8" ht="19.5" x14ac:dyDescent="0.2">
      <c r="A42" s="144"/>
      <c r="B42" s="144"/>
      <c r="C42" s="144"/>
      <c r="D42" s="144"/>
      <c r="E42" s="144"/>
      <c r="G42" s="138"/>
      <c r="H42" s="138"/>
    </row>
    <row r="43" spans="1:8" x14ac:dyDescent="0.2">
      <c r="A43" s="163" t="s">
        <v>30</v>
      </c>
      <c r="B43" s="163"/>
      <c r="C43" s="163"/>
      <c r="D43" s="163"/>
      <c r="E43" s="163"/>
      <c r="G43" s="163" t="s">
        <v>31</v>
      </c>
      <c r="H43" s="163"/>
    </row>
    <row r="46" spans="1:8" x14ac:dyDescent="0.2">
      <c r="A46" s="159" t="s">
        <v>32</v>
      </c>
      <c r="B46" s="159"/>
      <c r="C46" s="159"/>
      <c r="D46" s="159"/>
      <c r="E46" s="159"/>
      <c r="F46" s="159"/>
      <c r="G46" s="159"/>
      <c r="H46" s="159"/>
    </row>
    <row r="47" spans="1:8" x14ac:dyDescent="0.2">
      <c r="A47" s="158"/>
      <c r="B47" s="159"/>
      <c r="C47" s="159"/>
      <c r="D47" s="159"/>
      <c r="E47" s="159"/>
      <c r="F47" s="159"/>
      <c r="G47" s="159"/>
      <c r="H47" s="159"/>
    </row>
  </sheetData>
  <sheetProtection algorithmName="SHA-512" hashValue="pHle7Mlv8MZwBYGiDkbGe7+D9zsX1V3NgIDXaGVlVeXYOuCEbcaAiyozS9BSQc3Je4w4fvRJmjH1gBsgEjwBhw==" saltValue="f9ESkNg+MTCi7TGYIfc1YQ==" spinCount="100000" sheet="1" formatCells="0" formatColumns="0" formatRows="0" insertColumns="0" insertRows="0" insertHyperlinks="0" deleteColumns="0" deleteRows="0" sort="0" autoFilter="0" pivotTables="0"/>
  <mergeCells count="28">
    <mergeCell ref="A47:H47"/>
    <mergeCell ref="A46:H46"/>
    <mergeCell ref="C37:E37"/>
    <mergeCell ref="A31:D31"/>
    <mergeCell ref="A43:E43"/>
    <mergeCell ref="G43:H43"/>
    <mergeCell ref="A10:H10"/>
    <mergeCell ref="A13:H13"/>
    <mergeCell ref="E23:H23"/>
    <mergeCell ref="C20:D20"/>
    <mergeCell ref="A14:H14"/>
    <mergeCell ref="A15:H15"/>
    <mergeCell ref="B18:D18"/>
    <mergeCell ref="A29:D29"/>
    <mergeCell ref="A23:D23"/>
    <mergeCell ref="A24:D24"/>
    <mergeCell ref="G20:H20"/>
    <mergeCell ref="A27:D27"/>
    <mergeCell ref="A28:D28"/>
    <mergeCell ref="A25:D25"/>
    <mergeCell ref="A26:D26"/>
    <mergeCell ref="A30:D30"/>
    <mergeCell ref="G39:H39"/>
    <mergeCell ref="G42:H42"/>
    <mergeCell ref="E34:F34"/>
    <mergeCell ref="A32:D32"/>
    <mergeCell ref="A42:E42"/>
    <mergeCell ref="C39:E39"/>
  </mergeCells>
  <phoneticPr fontId="15" type="noConversion"/>
  <dataValidations count="1">
    <dataValidation type="list" allowBlank="1" showInputMessage="1" showErrorMessage="1" sqref="E24:H24" xr:uid="{00000000-0002-0000-0000-000000000000}">
      <formula1>teg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O60"/>
  <sheetViews>
    <sheetView showGridLines="0" showZeros="0" workbookViewId="0">
      <pane ySplit="8" topLeftCell="A9" activePane="bottomLeft" state="frozen"/>
      <selection activeCell="O15" sqref="O15"/>
      <selection pane="bottomLeft" activeCell="O15" sqref="O15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55"/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D1:I1"/>
    <mergeCell ref="D3:I3"/>
    <mergeCell ref="E24:F24"/>
    <mergeCell ref="E25:F25"/>
    <mergeCell ref="D5:I5"/>
    <mergeCell ref="J7:K7"/>
    <mergeCell ref="A4:B4"/>
    <mergeCell ref="D4:I4"/>
    <mergeCell ref="J4:K4"/>
    <mergeCell ref="A5:B5"/>
    <mergeCell ref="J5:K5"/>
    <mergeCell ref="A6:C6"/>
    <mergeCell ref="J6:L6"/>
    <mergeCell ref="A7:B7"/>
    <mergeCell ref="H33:I33"/>
    <mergeCell ref="E44:G44"/>
    <mergeCell ref="E10:F10"/>
    <mergeCell ref="E23:F23"/>
    <mergeCell ref="E26:F26"/>
    <mergeCell ref="E27:F27"/>
    <mergeCell ref="E29:F29"/>
    <mergeCell ref="E30:F30"/>
    <mergeCell ref="E46:G46"/>
    <mergeCell ref="H46:I46"/>
    <mergeCell ref="E47:G47"/>
    <mergeCell ref="H47:I47"/>
    <mergeCell ref="A60:E60"/>
    <mergeCell ref="G60:L60"/>
    <mergeCell ref="E48:G48"/>
    <mergeCell ref="H48:I48"/>
    <mergeCell ref="E49:G49"/>
    <mergeCell ref="H49:I49"/>
    <mergeCell ref="E50:G50"/>
    <mergeCell ref="H50:I50"/>
    <mergeCell ref="H52:I52"/>
    <mergeCell ref="H53:I53"/>
    <mergeCell ref="A59:E59"/>
    <mergeCell ref="F59:L59"/>
  </mergeCells>
  <phoneticPr fontId="0" type="noConversion"/>
  <dataValidations count="2">
    <dataValidation type="list" allowBlank="1" showInputMessage="1" showErrorMessage="1" sqref="H53 E30" xr:uid="{00000000-0002-0000-0A00-000000000000}">
      <formula1>áta</formula1>
    </dataValidation>
    <dataValidation type="list" allowBlank="1" showInputMessage="1" showErrorMessage="1" sqref="H52 E29" xr:uid="{00000000-0002-0000-0A00-000001000000}">
      <formula1>tankar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O60"/>
  <sheetViews>
    <sheetView showGridLines="0" showZeros="0" workbookViewId="0">
      <pane ySplit="8" topLeftCell="A9" activePane="bottomLeft" state="frozen"/>
      <selection activeCell="O15" sqref="O15"/>
      <selection pane="bottomLeft" activeCell="O15" sqref="O15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55"/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D1:I1"/>
    <mergeCell ref="D3:I3"/>
    <mergeCell ref="E24:F24"/>
    <mergeCell ref="E25:F25"/>
    <mergeCell ref="D5:I5"/>
    <mergeCell ref="J7:K7"/>
    <mergeCell ref="A4:B4"/>
    <mergeCell ref="D4:I4"/>
    <mergeCell ref="J4:K4"/>
    <mergeCell ref="A5:B5"/>
    <mergeCell ref="J5:K5"/>
    <mergeCell ref="A6:C6"/>
    <mergeCell ref="J6:L6"/>
    <mergeCell ref="A7:B7"/>
    <mergeCell ref="H33:I33"/>
    <mergeCell ref="E44:G44"/>
    <mergeCell ref="E10:F10"/>
    <mergeCell ref="E23:F23"/>
    <mergeCell ref="E26:F26"/>
    <mergeCell ref="E27:F27"/>
    <mergeCell ref="E29:F29"/>
    <mergeCell ref="E30:F30"/>
    <mergeCell ref="E46:G46"/>
    <mergeCell ref="H46:I46"/>
    <mergeCell ref="E47:G47"/>
    <mergeCell ref="H47:I47"/>
    <mergeCell ref="A60:E60"/>
    <mergeCell ref="G60:L60"/>
    <mergeCell ref="E48:G48"/>
    <mergeCell ref="H48:I48"/>
    <mergeCell ref="E49:G49"/>
    <mergeCell ref="H49:I49"/>
    <mergeCell ref="E50:G50"/>
    <mergeCell ref="H50:I50"/>
    <mergeCell ref="H52:I52"/>
    <mergeCell ref="H53:I53"/>
    <mergeCell ref="A59:E59"/>
    <mergeCell ref="F59:L59"/>
  </mergeCells>
  <phoneticPr fontId="0" type="noConversion"/>
  <dataValidations count="2">
    <dataValidation type="list" allowBlank="1" showInputMessage="1" showErrorMessage="1" sqref="H52 E29" xr:uid="{00000000-0002-0000-0B00-000000000000}">
      <formula1>tankar</formula1>
    </dataValidation>
    <dataValidation type="list" allowBlank="1" showInputMessage="1" showErrorMessage="1" sqref="H53 E30" xr:uid="{00000000-0002-0000-0B00-000001000000}">
      <formula1>áta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O60"/>
  <sheetViews>
    <sheetView showGridLines="0" showZeros="0" workbookViewId="0">
      <pane ySplit="8" topLeftCell="A9" activePane="bottomLeft" state="frozen"/>
      <selection activeCell="O15" sqref="O15"/>
      <selection pane="bottomLeft" activeCell="O15" sqref="O15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55"/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D1:I1"/>
    <mergeCell ref="D3:I3"/>
    <mergeCell ref="E24:F24"/>
    <mergeCell ref="E25:F25"/>
    <mergeCell ref="D5:I5"/>
    <mergeCell ref="J7:K7"/>
    <mergeCell ref="A4:B4"/>
    <mergeCell ref="D4:I4"/>
    <mergeCell ref="J4:K4"/>
    <mergeCell ref="A5:B5"/>
    <mergeCell ref="J5:K5"/>
    <mergeCell ref="A6:C6"/>
    <mergeCell ref="J6:L6"/>
    <mergeCell ref="A7:B7"/>
    <mergeCell ref="H33:I33"/>
    <mergeCell ref="E44:G44"/>
    <mergeCell ref="E10:F10"/>
    <mergeCell ref="E23:F23"/>
    <mergeCell ref="E26:F26"/>
    <mergeCell ref="E27:F27"/>
    <mergeCell ref="E29:F29"/>
    <mergeCell ref="E30:F30"/>
    <mergeCell ref="E46:G46"/>
    <mergeCell ref="H46:I46"/>
    <mergeCell ref="E47:G47"/>
    <mergeCell ref="H47:I47"/>
    <mergeCell ref="A60:E60"/>
    <mergeCell ref="G60:L60"/>
    <mergeCell ref="E48:G48"/>
    <mergeCell ref="H48:I48"/>
    <mergeCell ref="E49:G49"/>
    <mergeCell ref="H49:I49"/>
    <mergeCell ref="E50:G50"/>
    <mergeCell ref="H50:I50"/>
    <mergeCell ref="H52:I52"/>
    <mergeCell ref="H53:I53"/>
    <mergeCell ref="A59:E59"/>
    <mergeCell ref="F59:L59"/>
  </mergeCells>
  <phoneticPr fontId="0" type="noConversion"/>
  <dataValidations count="2">
    <dataValidation type="list" allowBlank="1" showInputMessage="1" showErrorMessage="1" sqref="H53 E30" xr:uid="{00000000-0002-0000-0C00-000000000000}">
      <formula1>áta</formula1>
    </dataValidation>
    <dataValidation type="list" allowBlank="1" showInputMessage="1" showErrorMessage="1" sqref="H52 E29" xr:uid="{00000000-0002-0000-0C00-000001000000}">
      <formula1>tankar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O60"/>
  <sheetViews>
    <sheetView showGridLines="0" showZeros="0" workbookViewId="0">
      <pane ySplit="8" topLeftCell="A9" activePane="bottomLeft" state="frozen"/>
      <selection activeCell="O15" sqref="O15"/>
      <selection pane="bottomLeft" activeCell="O15" sqref="O15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55"/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D1:I1"/>
    <mergeCell ref="D3:I3"/>
    <mergeCell ref="E24:F24"/>
    <mergeCell ref="E25:F25"/>
    <mergeCell ref="D5:I5"/>
    <mergeCell ref="J7:K7"/>
    <mergeCell ref="A4:B4"/>
    <mergeCell ref="D4:I4"/>
    <mergeCell ref="J4:K4"/>
    <mergeCell ref="A5:B5"/>
    <mergeCell ref="J5:K5"/>
    <mergeCell ref="A6:C6"/>
    <mergeCell ref="J6:L6"/>
    <mergeCell ref="A7:B7"/>
    <mergeCell ref="H33:I33"/>
    <mergeCell ref="E44:G44"/>
    <mergeCell ref="E10:F10"/>
    <mergeCell ref="E23:F23"/>
    <mergeCell ref="E26:F26"/>
    <mergeCell ref="E27:F27"/>
    <mergeCell ref="E29:F29"/>
    <mergeCell ref="E30:F30"/>
    <mergeCell ref="E46:G46"/>
    <mergeCell ref="H46:I46"/>
    <mergeCell ref="E47:G47"/>
    <mergeCell ref="H47:I47"/>
    <mergeCell ref="A60:E60"/>
    <mergeCell ref="G60:L60"/>
    <mergeCell ref="E48:G48"/>
    <mergeCell ref="H48:I48"/>
    <mergeCell ref="E49:G49"/>
    <mergeCell ref="H49:I49"/>
    <mergeCell ref="E50:G50"/>
    <mergeCell ref="H50:I50"/>
    <mergeCell ref="H52:I52"/>
    <mergeCell ref="H53:I53"/>
    <mergeCell ref="A59:E59"/>
    <mergeCell ref="F59:L59"/>
  </mergeCells>
  <phoneticPr fontId="0" type="noConversion"/>
  <dataValidations count="2">
    <dataValidation type="list" allowBlank="1" showInputMessage="1" showErrorMessage="1" sqref="H53 E30" xr:uid="{00000000-0002-0000-0D00-000000000000}">
      <formula1>áta</formula1>
    </dataValidation>
    <dataValidation type="list" allowBlank="1" showInputMessage="1" showErrorMessage="1" sqref="H52 E29" xr:uid="{00000000-0002-0000-0D00-000001000000}">
      <formula1>tankar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O60"/>
  <sheetViews>
    <sheetView showGridLines="0" showZeros="0" workbookViewId="0">
      <pane ySplit="8" topLeftCell="A9" activePane="bottomLeft" state="frozen"/>
      <selection activeCell="O15" sqref="O15"/>
      <selection pane="bottomLeft" activeCell="O24" sqref="O24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55"/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D1:I1"/>
    <mergeCell ref="D3:I3"/>
    <mergeCell ref="E24:F24"/>
    <mergeCell ref="E25:F25"/>
    <mergeCell ref="D5:I5"/>
    <mergeCell ref="J7:K7"/>
    <mergeCell ref="A4:B4"/>
    <mergeCell ref="D4:I4"/>
    <mergeCell ref="J4:K4"/>
    <mergeCell ref="A5:B5"/>
    <mergeCell ref="J5:K5"/>
    <mergeCell ref="A6:C6"/>
    <mergeCell ref="J6:L6"/>
    <mergeCell ref="A7:B7"/>
    <mergeCell ref="H33:I33"/>
    <mergeCell ref="E44:G44"/>
    <mergeCell ref="E10:F10"/>
    <mergeCell ref="E23:F23"/>
    <mergeCell ref="E26:F26"/>
    <mergeCell ref="E27:F27"/>
    <mergeCell ref="E29:F29"/>
    <mergeCell ref="E30:F30"/>
    <mergeCell ref="E46:G46"/>
    <mergeCell ref="H46:I46"/>
    <mergeCell ref="E47:G47"/>
    <mergeCell ref="H47:I47"/>
    <mergeCell ref="A60:E60"/>
    <mergeCell ref="G60:L60"/>
    <mergeCell ref="E48:G48"/>
    <mergeCell ref="H48:I48"/>
    <mergeCell ref="E49:G49"/>
    <mergeCell ref="H49:I49"/>
    <mergeCell ref="E50:G50"/>
    <mergeCell ref="H50:I50"/>
    <mergeCell ref="H52:I52"/>
    <mergeCell ref="H53:I53"/>
    <mergeCell ref="A59:E59"/>
    <mergeCell ref="F59:L59"/>
  </mergeCells>
  <phoneticPr fontId="0" type="noConversion"/>
  <dataValidations count="2">
    <dataValidation type="list" allowBlank="1" showInputMessage="1" showErrorMessage="1" sqref="H52 E29" xr:uid="{00000000-0002-0000-0E00-000000000000}">
      <formula1>tankar</formula1>
    </dataValidation>
    <dataValidation type="list" allowBlank="1" showInputMessage="1" showErrorMessage="1" sqref="H53 E30" xr:uid="{00000000-0002-0000-0E00-000001000000}">
      <formula1>áta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34"/>
  <sheetViews>
    <sheetView showGridLines="0" showZeros="0" workbookViewId="0">
      <selection activeCell="L10" sqref="L10"/>
    </sheetView>
  </sheetViews>
  <sheetFormatPr defaultColWidth="9.140625" defaultRowHeight="12.75" x14ac:dyDescent="0.2"/>
  <cols>
    <col min="1" max="1" width="3.5703125" style="88" customWidth="1"/>
    <col min="2" max="2" width="15.28515625" style="31" customWidth="1"/>
    <col min="3" max="3" width="9.7109375" style="31" bestFit="1" customWidth="1"/>
    <col min="4" max="4" width="8.5703125" style="31" customWidth="1"/>
    <col min="5" max="5" width="5.140625" style="16" customWidth="1"/>
    <col min="6" max="6" width="5.28515625" style="88" customWidth="1"/>
    <col min="7" max="7" width="11" style="31" customWidth="1"/>
    <col min="8" max="8" width="10.7109375" style="31" customWidth="1"/>
    <col min="9" max="9" width="6" style="31" customWidth="1"/>
    <col min="10" max="10" width="7" style="16" customWidth="1"/>
    <col min="11" max="11" width="4.7109375" style="16" customWidth="1"/>
    <col min="12" max="12" width="9.85546875" style="16" customWidth="1"/>
    <col min="13" max="16384" width="9.140625" style="16"/>
  </cols>
  <sheetData>
    <row r="1" spans="1:12" ht="23.25" x14ac:dyDescent="0.2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3.25" x14ac:dyDescent="0.2">
      <c r="A2" s="99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6" customFormat="1" ht="21" customHeight="1" thickBot="1" x14ac:dyDescent="0.25">
      <c r="F3" s="85"/>
    </row>
    <row r="4" spans="1:12" s="6" customFormat="1" ht="15.75" x14ac:dyDescent="0.2">
      <c r="A4" s="178" t="s">
        <v>35</v>
      </c>
      <c r="B4" s="179"/>
      <c r="C4" s="180"/>
      <c r="D4" s="186"/>
      <c r="E4" s="187"/>
      <c r="F4" s="187"/>
      <c r="G4" s="187"/>
      <c r="H4" s="187"/>
      <c r="I4" s="188"/>
    </row>
    <row r="5" spans="1:12" s="6" customFormat="1" ht="15.75" x14ac:dyDescent="0.2">
      <c r="A5" s="181" t="s">
        <v>36</v>
      </c>
      <c r="B5" s="182"/>
      <c r="C5" s="183"/>
      <c r="D5" s="189"/>
      <c r="E5" s="189"/>
      <c r="F5" s="189"/>
      <c r="G5" s="189"/>
      <c r="H5" s="189"/>
      <c r="I5" s="190"/>
    </row>
    <row r="6" spans="1:12" s="6" customFormat="1" ht="15.75" x14ac:dyDescent="0.2">
      <c r="A6" s="181" t="s">
        <v>37</v>
      </c>
      <c r="B6" s="182"/>
      <c r="C6" s="183"/>
      <c r="D6" s="191"/>
      <c r="E6" s="192"/>
      <c r="F6" s="192"/>
      <c r="G6" s="192"/>
      <c r="H6" s="192"/>
      <c r="I6" s="193"/>
    </row>
    <row r="7" spans="1:12" s="6" customFormat="1" ht="16.5" thickBot="1" x14ac:dyDescent="0.25">
      <c r="A7" s="198" t="s">
        <v>38</v>
      </c>
      <c r="B7" s="199"/>
      <c r="C7" s="200"/>
      <c r="D7" s="194"/>
      <c r="E7" s="195"/>
      <c r="F7" s="195"/>
      <c r="G7" s="195"/>
      <c r="H7" s="195"/>
      <c r="I7" s="196"/>
    </row>
    <row r="8" spans="1:12" s="6" customFormat="1" ht="15.75" x14ac:dyDescent="0.2">
      <c r="A8" s="204" t="s">
        <v>39</v>
      </c>
      <c r="B8" s="205"/>
      <c r="C8" s="206"/>
      <c r="D8" s="207"/>
      <c r="E8" s="208"/>
      <c r="F8" s="208"/>
      <c r="G8" s="208"/>
      <c r="H8" s="208"/>
      <c r="I8" s="209"/>
    </row>
    <row r="9" spans="1:12" s="6" customFormat="1" ht="15.75" x14ac:dyDescent="0.2">
      <c r="A9" s="181" t="s">
        <v>40</v>
      </c>
      <c r="B9" s="182"/>
      <c r="C9" s="183"/>
      <c r="D9" s="218"/>
      <c r="E9" s="218"/>
      <c r="F9" s="86" t="s">
        <v>41</v>
      </c>
      <c r="G9" s="197"/>
      <c r="H9" s="197"/>
      <c r="I9" s="87"/>
    </row>
    <row r="10" spans="1:12" s="6" customFormat="1" ht="16.5" thickBot="1" x14ac:dyDescent="0.25">
      <c r="A10" s="225" t="s">
        <v>42</v>
      </c>
      <c r="B10" s="226"/>
      <c r="C10" s="227"/>
      <c r="D10" s="228"/>
      <c r="E10" s="229"/>
      <c r="F10" s="229"/>
      <c r="G10" s="229"/>
      <c r="H10" s="229"/>
      <c r="I10" s="230"/>
    </row>
    <row r="11" spans="1:12" s="6" customFormat="1" ht="16.5" thickBot="1" x14ac:dyDescent="0.25">
      <c r="A11" s="231" t="s">
        <v>43</v>
      </c>
      <c r="B11" s="232"/>
      <c r="C11" s="233"/>
      <c r="D11" s="219">
        <f>SUM(mæliblað_1:mæliblað_12!$E$23)+SUM(mæliblað_1:mæliblað_12!$H$46)</f>
        <v>0</v>
      </c>
      <c r="E11" s="220"/>
      <c r="F11" s="220"/>
      <c r="G11" s="222" t="s">
        <v>44</v>
      </c>
      <c r="H11" s="222"/>
      <c r="I11" s="223"/>
    </row>
    <row r="12" spans="1:12" s="6" customFormat="1" ht="15.75" x14ac:dyDescent="0.2">
      <c r="A12" s="210" t="s">
        <v>27</v>
      </c>
      <c r="B12" s="211"/>
      <c r="C12" s="212"/>
      <c r="D12" s="191"/>
      <c r="E12" s="192"/>
      <c r="F12" s="192"/>
      <c r="G12" s="192"/>
      <c r="H12" s="192"/>
      <c r="I12" s="193"/>
    </row>
    <row r="13" spans="1:12" ht="16.5" thickBot="1" x14ac:dyDescent="0.25">
      <c r="A13" s="213" t="s">
        <v>45</v>
      </c>
      <c r="B13" s="214"/>
      <c r="C13" s="215"/>
      <c r="D13" s="201"/>
      <c r="E13" s="202"/>
      <c r="F13" s="202"/>
      <c r="G13" s="202"/>
      <c r="H13" s="202"/>
      <c r="I13" s="203"/>
    </row>
    <row r="15" spans="1:12" ht="23.25" x14ac:dyDescent="0.2">
      <c r="A15" s="221" t="s">
        <v>46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</row>
    <row r="16" spans="1:12" ht="18.75" thickBot="1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ht="13.5" thickBot="1" x14ac:dyDescent="0.25">
      <c r="E17" s="31"/>
      <c r="F17" s="16"/>
      <c r="G17" s="88"/>
      <c r="H17" s="216" t="s">
        <v>47</v>
      </c>
      <c r="I17" s="224"/>
      <c r="J17" s="217"/>
    </row>
    <row r="18" spans="1:12" ht="13.5" thickBot="1" x14ac:dyDescent="0.25">
      <c r="A18" s="90"/>
      <c r="B18" s="91"/>
      <c r="C18" s="91"/>
      <c r="D18" s="92"/>
      <c r="E18" s="216" t="s">
        <v>48</v>
      </c>
      <c r="F18" s="217"/>
      <c r="G18" s="130" t="s">
        <v>49</v>
      </c>
      <c r="H18" s="216" t="s">
        <v>50</v>
      </c>
      <c r="I18" s="217"/>
      <c r="J18" s="98" t="s">
        <v>51</v>
      </c>
    </row>
    <row r="19" spans="1:12" ht="13.5" thickBot="1" x14ac:dyDescent="0.25">
      <c r="A19" s="164" t="s">
        <v>52</v>
      </c>
      <c r="B19" s="165"/>
      <c r="C19" s="165"/>
      <c r="D19" s="166"/>
      <c r="E19" s="167">
        <f>SUM(mæliblað_1:mæliblað_12!$E$11)+SUM(mæliblað_1:mæliblað_12!$H$34)</f>
        <v>0</v>
      </c>
      <c r="F19" s="168"/>
      <c r="G19" s="93">
        <f>SUM(mæliblað_1:mæliblað_12!$E$15)+SUM(mæliblað_1:mæliblað_12!$H$38)</f>
        <v>0</v>
      </c>
      <c r="H19" s="184">
        <f>SUM(mæliblað_1:mæliblað_12!$E$25)+SUM(mæliblað_1:mæliblað_12!$H$48)</f>
        <v>0</v>
      </c>
      <c r="I19" s="185"/>
      <c r="J19" s="94" t="str">
        <f>IF($H$21=0,"",$H$19/$H$21)</f>
        <v/>
      </c>
    </row>
    <row r="20" spans="1:12" ht="13.5" thickBot="1" x14ac:dyDescent="0.25">
      <c r="A20" s="164" t="s">
        <v>53</v>
      </c>
      <c r="B20" s="165"/>
      <c r="C20" s="165"/>
      <c r="D20" s="166"/>
      <c r="E20" s="167">
        <f>SUM(mæliblað_1:mæliblað_12!$E$12)+SUM(mæliblað_1:mæliblað_12!$H$35)</f>
        <v>0</v>
      </c>
      <c r="F20" s="168"/>
      <c r="G20" s="93">
        <f>SUM(mæliblað_1:mæliblað_12!$E$16)+SUM(mæliblað_1:mæliblað_12!$H$39)</f>
        <v>0</v>
      </c>
      <c r="H20" s="184">
        <f>SUM(mæliblað_1:mæliblað_12!$E$27)+SUM(mæliblað_1:mæliblað_12!$H$50)</f>
        <v>0</v>
      </c>
      <c r="I20" s="185"/>
      <c r="J20" s="94" t="str">
        <f>IF($H$21=0,"",$H$20/$H$21)</f>
        <v/>
      </c>
    </row>
    <row r="21" spans="1:12" ht="13.5" thickBot="1" x14ac:dyDescent="0.25">
      <c r="A21" s="164" t="s">
        <v>54</v>
      </c>
      <c r="B21" s="165"/>
      <c r="C21" s="165"/>
      <c r="D21" s="166"/>
      <c r="E21" s="167">
        <f>SUM(E19+E20)</f>
        <v>0</v>
      </c>
      <c r="F21" s="168"/>
      <c r="G21" s="93">
        <f>SUM(G19:G20)</f>
        <v>0</v>
      </c>
      <c r="H21" s="184">
        <f>SUM($H$19:$H$20)</f>
        <v>0</v>
      </c>
      <c r="I21" s="185"/>
      <c r="J21" s="95" t="str">
        <f>IF($H$21=0,"",$J$19+$J$20)</f>
        <v/>
      </c>
    </row>
    <row r="22" spans="1:12" x14ac:dyDescent="0.2">
      <c r="D22" s="16"/>
      <c r="E22" s="88"/>
      <c r="F22" s="52"/>
      <c r="G22" s="96"/>
      <c r="H22" s="62"/>
      <c r="I22" s="97"/>
      <c r="J22" s="97"/>
      <c r="K22" s="11"/>
    </row>
    <row r="23" spans="1:12" ht="13.5" thickBot="1" x14ac:dyDescent="0.25">
      <c r="D23" s="16"/>
      <c r="E23" s="88"/>
      <c r="F23" s="52"/>
      <c r="G23" s="96"/>
      <c r="H23" s="16"/>
      <c r="I23" s="97"/>
      <c r="J23" s="97"/>
      <c r="K23" s="11"/>
    </row>
    <row r="24" spans="1:12" ht="13.5" thickBot="1" x14ac:dyDescent="0.25">
      <c r="D24" s="16"/>
      <c r="E24" s="164" t="s">
        <v>55</v>
      </c>
      <c r="F24" s="165"/>
      <c r="G24" s="166"/>
      <c r="H24" s="98">
        <f>COUNTA(mæliblað_1:mæliblað_12!B9,mæliblað_1:mæliblað_12!K9)</f>
        <v>0</v>
      </c>
      <c r="I24" s="97"/>
      <c r="J24" s="97"/>
      <c r="K24" s="11"/>
    </row>
    <row r="25" spans="1:12" x14ac:dyDescent="0.2">
      <c r="D25" s="16"/>
      <c r="E25" s="88"/>
      <c r="F25" s="52"/>
      <c r="G25" s="96"/>
      <c r="H25" s="16"/>
      <c r="I25" s="97"/>
      <c r="J25" s="97"/>
      <c r="K25" s="11"/>
    </row>
    <row r="26" spans="1:12" ht="13.5" thickBot="1" x14ac:dyDescent="0.25">
      <c r="D26" s="16"/>
      <c r="E26" s="88"/>
      <c r="F26" s="52"/>
      <c r="G26" s="96"/>
      <c r="H26" s="16"/>
      <c r="I26" s="97"/>
      <c r="J26" s="97"/>
      <c r="K26" s="11"/>
      <c r="L26" s="11"/>
    </row>
    <row r="27" spans="1:12" ht="16.5" thickBot="1" x14ac:dyDescent="0.25">
      <c r="A27" s="176" t="s">
        <v>56</v>
      </c>
      <c r="B27" s="177"/>
      <c r="C27" s="171"/>
      <c r="D27" s="172"/>
      <c r="E27" s="172"/>
      <c r="F27" s="172"/>
      <c r="G27" s="172"/>
      <c r="H27" s="172"/>
      <c r="I27" s="172"/>
      <c r="J27" s="172"/>
      <c r="K27" s="172"/>
      <c r="L27" s="173"/>
    </row>
    <row r="28" spans="1:12" ht="16.5" thickBot="1" x14ac:dyDescent="0.25">
      <c r="C28" s="171"/>
      <c r="D28" s="172"/>
      <c r="E28" s="172"/>
      <c r="F28" s="172"/>
      <c r="G28" s="172"/>
      <c r="H28" s="172"/>
      <c r="I28" s="172"/>
      <c r="J28" s="172"/>
      <c r="K28" s="172"/>
      <c r="L28" s="173"/>
    </row>
    <row r="29" spans="1:12" ht="16.5" thickBot="1" x14ac:dyDescent="0.25">
      <c r="C29" s="171"/>
      <c r="D29" s="172"/>
      <c r="E29" s="172"/>
      <c r="F29" s="172"/>
      <c r="G29" s="172"/>
      <c r="H29" s="172"/>
      <c r="I29" s="172"/>
      <c r="J29" s="172"/>
      <c r="K29" s="172"/>
      <c r="L29" s="173"/>
    </row>
    <row r="30" spans="1:12" x14ac:dyDescent="0.2"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x14ac:dyDescent="0.2"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x14ac:dyDescent="0.2"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6.5" thickBot="1" x14ac:dyDescent="0.25">
      <c r="A33" s="174"/>
      <c r="B33" s="174"/>
      <c r="C33" s="174"/>
      <c r="D33" s="174"/>
      <c r="E33" s="174"/>
      <c r="F33" s="174"/>
      <c r="H33" s="170"/>
      <c r="I33" s="170"/>
      <c r="J33" s="170"/>
      <c r="K33" s="170"/>
      <c r="L33" s="170"/>
    </row>
    <row r="34" spans="1:12" x14ac:dyDescent="0.2">
      <c r="A34" s="175"/>
      <c r="B34" s="175"/>
      <c r="C34" s="175"/>
      <c r="D34" s="175"/>
      <c r="E34" s="175"/>
      <c r="F34" s="175"/>
      <c r="H34" s="169" t="s">
        <v>57</v>
      </c>
      <c r="I34" s="169"/>
      <c r="J34" s="169"/>
      <c r="K34" s="169"/>
      <c r="L34" s="169"/>
    </row>
  </sheetData>
  <mergeCells count="44">
    <mergeCell ref="H21:I21"/>
    <mergeCell ref="H18:I18"/>
    <mergeCell ref="H20:I20"/>
    <mergeCell ref="D9:E9"/>
    <mergeCell ref="D11:F11"/>
    <mergeCell ref="A15:L15"/>
    <mergeCell ref="E18:F18"/>
    <mergeCell ref="G11:I11"/>
    <mergeCell ref="H17:J17"/>
    <mergeCell ref="A10:C10"/>
    <mergeCell ref="D10:I10"/>
    <mergeCell ref="A11:C11"/>
    <mergeCell ref="A9:C9"/>
    <mergeCell ref="A4:C4"/>
    <mergeCell ref="A5:C5"/>
    <mergeCell ref="A6:C6"/>
    <mergeCell ref="H19:I19"/>
    <mergeCell ref="D4:I4"/>
    <mergeCell ref="D5:I5"/>
    <mergeCell ref="D6:I6"/>
    <mergeCell ref="D7:I7"/>
    <mergeCell ref="D12:I12"/>
    <mergeCell ref="G9:H9"/>
    <mergeCell ref="A7:C7"/>
    <mergeCell ref="D13:I13"/>
    <mergeCell ref="A8:C8"/>
    <mergeCell ref="D8:I8"/>
    <mergeCell ref="A12:C12"/>
    <mergeCell ref="A13:C13"/>
    <mergeCell ref="H34:L34"/>
    <mergeCell ref="H33:L33"/>
    <mergeCell ref="C27:L27"/>
    <mergeCell ref="C28:L28"/>
    <mergeCell ref="C29:L29"/>
    <mergeCell ref="A33:F33"/>
    <mergeCell ref="A34:F34"/>
    <mergeCell ref="A27:B27"/>
    <mergeCell ref="E24:G24"/>
    <mergeCell ref="E20:F20"/>
    <mergeCell ref="A19:D19"/>
    <mergeCell ref="E19:F19"/>
    <mergeCell ref="A20:D20"/>
    <mergeCell ref="A21:D21"/>
    <mergeCell ref="E21:F21"/>
  </mergeCells>
  <phoneticPr fontId="7" type="noConversion"/>
  <dataValidations count="1">
    <dataValidation allowBlank="1" showErrorMessage="1" sqref="A33:F33 H33:L33" xr:uid="{00000000-0002-0000-0100-000000000000}"/>
  </dataValidations>
  <printOptions horizontalCentered="1"/>
  <pageMargins left="0.39370078740157483" right="0.19685039370078741" top="0.98425196850393704" bottom="0.39370078740157483" header="0.51181102362204722" footer="0.51181102362204722"/>
  <pageSetup paperSize="9" orientation="portrait" horizontalDpi="4294967293" r:id="rId1"/>
  <headerFooter alignWithMargins="0"/>
  <ignoredErrors>
    <ignoredError sqref="E21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O60"/>
  <sheetViews>
    <sheetView showGridLines="0" showZeros="0" workbookViewId="0">
      <pane ySplit="8" topLeftCell="A9" activePane="bottomLeft" state="frozen"/>
      <selection activeCell="L10" sqref="L10"/>
      <selection pane="bottomLeft" activeCell="L10" sqref="L10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133">
        <f>E32+F32+G32+L41+L3</f>
        <v>0</v>
      </c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A60:E60"/>
    <mergeCell ref="G60:L60"/>
    <mergeCell ref="H33:I33"/>
    <mergeCell ref="A7:B7"/>
    <mergeCell ref="J7:K7"/>
    <mergeCell ref="A59:E59"/>
    <mergeCell ref="F59:L59"/>
    <mergeCell ref="E23:F23"/>
    <mergeCell ref="E30:F30"/>
    <mergeCell ref="H47:I47"/>
    <mergeCell ref="E10:F10"/>
    <mergeCell ref="E49:G49"/>
    <mergeCell ref="E50:G50"/>
    <mergeCell ref="E47:G47"/>
    <mergeCell ref="E48:G48"/>
    <mergeCell ref="J6:L6"/>
    <mergeCell ref="E24:F24"/>
    <mergeCell ref="E29:F29"/>
    <mergeCell ref="H53:I53"/>
    <mergeCell ref="E44:G44"/>
    <mergeCell ref="E25:F25"/>
    <mergeCell ref="E26:F26"/>
    <mergeCell ref="E27:F27"/>
    <mergeCell ref="H46:I46"/>
    <mergeCell ref="E46:G46"/>
    <mergeCell ref="H52:I52"/>
    <mergeCell ref="H49:I49"/>
    <mergeCell ref="D1:I1"/>
    <mergeCell ref="D3:I3"/>
    <mergeCell ref="H50:I50"/>
    <mergeCell ref="H48:I48"/>
    <mergeCell ref="A5:B5"/>
    <mergeCell ref="A6:C6"/>
    <mergeCell ref="J5:K5"/>
    <mergeCell ref="A4:B4"/>
    <mergeCell ref="J4:K4"/>
    <mergeCell ref="D4:I4"/>
    <mergeCell ref="D5:I5"/>
  </mergeCells>
  <phoneticPr fontId="7" type="noConversion"/>
  <dataValidations count="2">
    <dataValidation type="list" allowBlank="1" showInputMessage="1" showErrorMessage="1" sqref="H52 E29" xr:uid="{00000000-0002-0000-0300-000000000000}">
      <formula1>tankar</formula1>
    </dataValidation>
    <dataValidation type="list" allowBlank="1" showInputMessage="1" showErrorMessage="1" sqref="H53 E30" xr:uid="{00000000-0002-0000-0300-000001000000}">
      <formula1>áta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O60"/>
  <sheetViews>
    <sheetView showGridLines="0" showZeros="0" workbookViewId="0">
      <pane ySplit="8" topLeftCell="A9" activePane="bottomLeft" state="frozen"/>
      <selection activeCell="L10" sqref="L10"/>
      <selection pane="bottomLeft" activeCell="L10" sqref="L10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133">
        <f>E32+F32+G32+L41+L3</f>
        <v>0</v>
      </c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D1:I1"/>
    <mergeCell ref="D3:I3"/>
    <mergeCell ref="E24:F24"/>
    <mergeCell ref="E25:F25"/>
    <mergeCell ref="D5:I5"/>
    <mergeCell ref="J7:K7"/>
    <mergeCell ref="A4:B4"/>
    <mergeCell ref="D4:I4"/>
    <mergeCell ref="J4:K4"/>
    <mergeCell ref="A5:B5"/>
    <mergeCell ref="J5:K5"/>
    <mergeCell ref="A6:C6"/>
    <mergeCell ref="J6:L6"/>
    <mergeCell ref="A7:B7"/>
    <mergeCell ref="H33:I33"/>
    <mergeCell ref="E44:G44"/>
    <mergeCell ref="E10:F10"/>
    <mergeCell ref="E23:F23"/>
    <mergeCell ref="E26:F26"/>
    <mergeCell ref="E27:F27"/>
    <mergeCell ref="E29:F29"/>
    <mergeCell ref="E30:F30"/>
    <mergeCell ref="E46:G46"/>
    <mergeCell ref="H46:I46"/>
    <mergeCell ref="E47:G47"/>
    <mergeCell ref="H47:I47"/>
    <mergeCell ref="A60:E60"/>
    <mergeCell ref="G60:L60"/>
    <mergeCell ref="E48:G48"/>
    <mergeCell ref="H48:I48"/>
    <mergeCell ref="E49:G49"/>
    <mergeCell ref="H49:I49"/>
    <mergeCell ref="E50:G50"/>
    <mergeCell ref="H50:I50"/>
    <mergeCell ref="H52:I52"/>
    <mergeCell ref="H53:I53"/>
    <mergeCell ref="A59:E59"/>
    <mergeCell ref="F59:L59"/>
  </mergeCells>
  <phoneticPr fontId="0" type="noConversion"/>
  <dataValidations disablePrompts="1" count="2">
    <dataValidation type="list" allowBlank="1" showInputMessage="1" showErrorMessage="1" sqref="H53 E30" xr:uid="{00000000-0002-0000-0400-000000000000}">
      <formula1>áta</formula1>
    </dataValidation>
    <dataValidation type="list" allowBlank="1" showInputMessage="1" showErrorMessage="1" sqref="H52 E29" xr:uid="{00000000-0002-0000-0400-000001000000}">
      <formula1>tankar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O60"/>
  <sheetViews>
    <sheetView showGridLines="0" showZeros="0" workbookViewId="0">
      <pane ySplit="8" topLeftCell="A9" activePane="bottomLeft" state="frozen"/>
      <selection activeCell="L10" sqref="L10"/>
      <selection pane="bottomLeft" activeCell="L10" sqref="L10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133">
        <f>E32+F32+G32+L41+L3</f>
        <v>0</v>
      </c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D1:I1"/>
    <mergeCell ref="D3:I3"/>
    <mergeCell ref="E24:F24"/>
    <mergeCell ref="E25:F25"/>
    <mergeCell ref="D5:I5"/>
    <mergeCell ref="J7:K7"/>
    <mergeCell ref="A4:B4"/>
    <mergeCell ref="D4:I4"/>
    <mergeCell ref="J4:K4"/>
    <mergeCell ref="A5:B5"/>
    <mergeCell ref="J5:K5"/>
    <mergeCell ref="A6:C6"/>
    <mergeCell ref="J6:L6"/>
    <mergeCell ref="A7:B7"/>
    <mergeCell ref="H33:I33"/>
    <mergeCell ref="E44:G44"/>
    <mergeCell ref="E10:F10"/>
    <mergeCell ref="E23:F23"/>
    <mergeCell ref="E26:F26"/>
    <mergeCell ref="E27:F27"/>
    <mergeCell ref="E29:F29"/>
    <mergeCell ref="E30:F30"/>
    <mergeCell ref="E46:G46"/>
    <mergeCell ref="H46:I46"/>
    <mergeCell ref="E47:G47"/>
    <mergeCell ref="H47:I47"/>
    <mergeCell ref="A60:E60"/>
    <mergeCell ref="G60:L60"/>
    <mergeCell ref="E48:G48"/>
    <mergeCell ref="H48:I48"/>
    <mergeCell ref="E49:G49"/>
    <mergeCell ref="H49:I49"/>
    <mergeCell ref="E50:G50"/>
    <mergeCell ref="H50:I50"/>
    <mergeCell ref="H52:I52"/>
    <mergeCell ref="H53:I53"/>
    <mergeCell ref="A59:E59"/>
    <mergeCell ref="F59:L59"/>
  </mergeCells>
  <phoneticPr fontId="0" type="noConversion"/>
  <dataValidations count="2">
    <dataValidation type="list" allowBlank="1" showInputMessage="1" showErrorMessage="1" sqref="H53 E30" xr:uid="{00000000-0002-0000-0500-000000000000}">
      <formula1>áta</formula1>
    </dataValidation>
    <dataValidation type="list" allowBlank="1" showInputMessage="1" showErrorMessage="1" sqref="H52 E29" xr:uid="{00000000-0002-0000-0500-000001000000}">
      <formula1>tankar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O60"/>
  <sheetViews>
    <sheetView showGridLines="0" showZeros="0" tabSelected="1" workbookViewId="0">
      <pane ySplit="8" topLeftCell="A9" activePane="bottomLeft" state="frozen"/>
      <selection activeCell="O15" sqref="O15"/>
      <selection pane="bottomLeft" activeCell="N41" sqref="N41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55"/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D1:I1"/>
    <mergeCell ref="D3:I3"/>
    <mergeCell ref="E24:F24"/>
    <mergeCell ref="E25:F25"/>
    <mergeCell ref="D5:I5"/>
    <mergeCell ref="J7:K7"/>
    <mergeCell ref="A4:B4"/>
    <mergeCell ref="D4:I4"/>
    <mergeCell ref="J4:K4"/>
    <mergeCell ref="A5:B5"/>
    <mergeCell ref="J5:K5"/>
    <mergeCell ref="A6:C6"/>
    <mergeCell ref="J6:L6"/>
    <mergeCell ref="A7:B7"/>
    <mergeCell ref="H33:I33"/>
    <mergeCell ref="E44:G44"/>
    <mergeCell ref="E10:F10"/>
    <mergeCell ref="E23:F23"/>
    <mergeCell ref="E26:F26"/>
    <mergeCell ref="E27:F27"/>
    <mergeCell ref="E29:F29"/>
    <mergeCell ref="E30:F30"/>
    <mergeCell ref="E46:G46"/>
    <mergeCell ref="H46:I46"/>
    <mergeCell ref="E47:G47"/>
    <mergeCell ref="H47:I47"/>
    <mergeCell ref="A60:E60"/>
    <mergeCell ref="G60:L60"/>
    <mergeCell ref="E48:G48"/>
    <mergeCell ref="H48:I48"/>
    <mergeCell ref="E49:G49"/>
    <mergeCell ref="H49:I49"/>
    <mergeCell ref="E50:G50"/>
    <mergeCell ref="H50:I50"/>
    <mergeCell ref="H52:I52"/>
    <mergeCell ref="H53:I53"/>
    <mergeCell ref="A59:E59"/>
    <mergeCell ref="F59:L59"/>
  </mergeCells>
  <phoneticPr fontId="0" type="noConversion"/>
  <dataValidations count="2">
    <dataValidation type="list" allowBlank="1" showInputMessage="1" showErrorMessage="1" sqref="H52 E29" xr:uid="{00000000-0002-0000-0600-000000000000}">
      <formula1>tankar</formula1>
    </dataValidation>
    <dataValidation type="list" allowBlank="1" showInputMessage="1" showErrorMessage="1" sqref="H53 E30" xr:uid="{00000000-0002-0000-0600-000001000000}">
      <formula1>áta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O60"/>
  <sheetViews>
    <sheetView showGridLines="0" showZeros="0" workbookViewId="0">
      <pane ySplit="8" topLeftCell="A9" activePane="bottomLeft" state="frozen"/>
      <selection activeCell="O15" sqref="O15"/>
      <selection pane="bottomLeft" activeCell="O15" sqref="O15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55"/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D1:I1"/>
    <mergeCell ref="D3:I3"/>
    <mergeCell ref="E24:F24"/>
    <mergeCell ref="E25:F25"/>
    <mergeCell ref="D5:I5"/>
    <mergeCell ref="J7:K7"/>
    <mergeCell ref="A4:B4"/>
    <mergeCell ref="D4:I4"/>
    <mergeCell ref="J4:K4"/>
    <mergeCell ref="A5:B5"/>
    <mergeCell ref="J5:K5"/>
    <mergeCell ref="A6:C6"/>
    <mergeCell ref="J6:L6"/>
    <mergeCell ref="A7:B7"/>
    <mergeCell ref="H33:I33"/>
    <mergeCell ref="E44:G44"/>
    <mergeCell ref="E10:F10"/>
    <mergeCell ref="E23:F23"/>
    <mergeCell ref="E26:F26"/>
    <mergeCell ref="E27:F27"/>
    <mergeCell ref="E29:F29"/>
    <mergeCell ref="E30:F30"/>
    <mergeCell ref="E46:G46"/>
    <mergeCell ref="H46:I46"/>
    <mergeCell ref="E47:G47"/>
    <mergeCell ref="H47:I47"/>
    <mergeCell ref="A60:E60"/>
    <mergeCell ref="G60:L60"/>
    <mergeCell ref="E48:G48"/>
    <mergeCell ref="H48:I48"/>
    <mergeCell ref="E49:G49"/>
    <mergeCell ref="H49:I49"/>
    <mergeCell ref="E50:G50"/>
    <mergeCell ref="H50:I50"/>
    <mergeCell ref="H52:I52"/>
    <mergeCell ref="H53:I53"/>
    <mergeCell ref="A59:E59"/>
    <mergeCell ref="F59:L59"/>
  </mergeCells>
  <phoneticPr fontId="0" type="noConversion"/>
  <dataValidations count="2">
    <dataValidation type="list" allowBlank="1" showInputMessage="1" showErrorMessage="1" sqref="H53 E30" xr:uid="{00000000-0002-0000-0700-000000000000}">
      <formula1>áta</formula1>
    </dataValidation>
    <dataValidation type="list" allowBlank="1" showInputMessage="1" showErrorMessage="1" sqref="H52 E29" xr:uid="{00000000-0002-0000-0700-000001000000}">
      <formula1>tankar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O60"/>
  <sheetViews>
    <sheetView showGridLines="0" showZeros="0" workbookViewId="0">
      <pane ySplit="8" topLeftCell="A9" activePane="bottomLeft" state="frozen"/>
      <selection activeCell="O15" sqref="O15"/>
      <selection pane="bottomLeft" activeCell="O15" sqref="O15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55"/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D1:I1"/>
    <mergeCell ref="D3:I3"/>
    <mergeCell ref="E24:F24"/>
    <mergeCell ref="E25:F25"/>
    <mergeCell ref="D5:I5"/>
    <mergeCell ref="J7:K7"/>
    <mergeCell ref="A4:B4"/>
    <mergeCell ref="D4:I4"/>
    <mergeCell ref="J4:K4"/>
    <mergeCell ref="A5:B5"/>
    <mergeCell ref="J5:K5"/>
    <mergeCell ref="A6:C6"/>
    <mergeCell ref="J6:L6"/>
    <mergeCell ref="A7:B7"/>
    <mergeCell ref="H33:I33"/>
    <mergeCell ref="E44:G44"/>
    <mergeCell ref="E10:F10"/>
    <mergeCell ref="E23:F23"/>
    <mergeCell ref="E26:F26"/>
    <mergeCell ref="E27:F27"/>
    <mergeCell ref="E29:F29"/>
    <mergeCell ref="E30:F30"/>
    <mergeCell ref="E46:G46"/>
    <mergeCell ref="H46:I46"/>
    <mergeCell ref="E47:G47"/>
    <mergeCell ref="H47:I47"/>
    <mergeCell ref="A60:E60"/>
    <mergeCell ref="G60:L60"/>
    <mergeCell ref="E48:G48"/>
    <mergeCell ref="H48:I48"/>
    <mergeCell ref="E49:G49"/>
    <mergeCell ref="H49:I49"/>
    <mergeCell ref="E50:G50"/>
    <mergeCell ref="H50:I50"/>
    <mergeCell ref="H52:I52"/>
    <mergeCell ref="H53:I53"/>
    <mergeCell ref="A59:E59"/>
    <mergeCell ref="F59:L59"/>
  </mergeCells>
  <phoneticPr fontId="0" type="noConversion"/>
  <dataValidations count="2">
    <dataValidation type="list" allowBlank="1" showInputMessage="1" showErrorMessage="1" sqref="H52 E29" xr:uid="{00000000-0002-0000-0800-000000000000}">
      <formula1>tankar</formula1>
    </dataValidation>
    <dataValidation type="list" allowBlank="1" showInputMessage="1" showErrorMessage="1" sqref="H53 E30" xr:uid="{00000000-0002-0000-0800-000001000000}">
      <formula1>áta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O60"/>
  <sheetViews>
    <sheetView showGridLines="0" showZeros="0" workbookViewId="0">
      <pane ySplit="8" topLeftCell="A9" activePane="bottomLeft" state="frozen"/>
      <selection activeCell="O15" sqref="O15"/>
      <selection pane="bottomLeft" activeCell="O15" sqref="O15"/>
    </sheetView>
  </sheetViews>
  <sheetFormatPr defaultRowHeight="12.75" x14ac:dyDescent="0.2"/>
  <cols>
    <col min="1" max="1" width="3.5703125" style="1" bestFit="1" customWidth="1"/>
    <col min="2" max="2" width="11.140625" style="2" bestFit="1" customWidth="1"/>
    <col min="3" max="3" width="14.5703125" style="2" customWidth="1"/>
    <col min="4" max="4" width="13.42578125" style="2" bestFit="1" customWidth="1"/>
    <col min="5" max="5" width="6" style="2" customWidth="1"/>
    <col min="6" max="6" width="4.140625" style="2" bestFit="1" customWidth="1"/>
    <col min="7" max="7" width="4.140625" style="2" customWidth="1"/>
    <col min="8" max="8" width="7.42578125" style="2" customWidth="1"/>
    <col min="9" max="9" width="4.140625" style="2" customWidth="1"/>
    <col min="10" max="10" width="3.5703125" style="1" bestFit="1" customWidth="1"/>
    <col min="11" max="11" width="11.140625" style="2" bestFit="1" customWidth="1"/>
    <col min="12" max="12" width="14.5703125" style="2" customWidth="1"/>
  </cols>
  <sheetData>
    <row r="1" spans="1:15" s="6" customFormat="1" ht="16.5" thickBot="1" x14ac:dyDescent="0.25">
      <c r="A1" s="76"/>
      <c r="B1" s="68" t="s">
        <v>58</v>
      </c>
      <c r="C1" s="3"/>
      <c r="D1" s="236" t="s">
        <v>59</v>
      </c>
      <c r="E1" s="237"/>
      <c r="F1" s="237"/>
      <c r="G1" s="237"/>
      <c r="H1" s="237"/>
      <c r="I1" s="238"/>
      <c r="J1" s="76"/>
      <c r="K1" s="68" t="s">
        <v>58</v>
      </c>
      <c r="L1" s="3"/>
    </row>
    <row r="2" spans="1:15" s="6" customFormat="1" ht="16.5" thickBot="1" x14ac:dyDescent="0.25">
      <c r="A2" s="76"/>
      <c r="B2" s="68" t="s">
        <v>60</v>
      </c>
      <c r="C2" s="7"/>
      <c r="D2" s="4"/>
      <c r="E2" s="8"/>
      <c r="F2" s="8"/>
      <c r="G2" s="8"/>
      <c r="H2" s="8"/>
      <c r="I2" s="5"/>
      <c r="J2" s="76"/>
      <c r="K2" s="68" t="s">
        <v>60</v>
      </c>
      <c r="L2" s="7"/>
    </row>
    <row r="3" spans="1:15" s="6" customFormat="1" ht="16.5" thickBot="1" x14ac:dyDescent="0.25">
      <c r="A3" s="76"/>
      <c r="B3" s="68" t="s">
        <v>61</v>
      </c>
      <c r="C3" s="9"/>
      <c r="D3" s="239" t="s">
        <v>62</v>
      </c>
      <c r="E3" s="240"/>
      <c r="F3" s="240"/>
      <c r="G3" s="240"/>
      <c r="H3" s="240"/>
      <c r="I3" s="241"/>
      <c r="J3" s="76"/>
      <c r="K3" s="68" t="s">
        <v>61</v>
      </c>
      <c r="L3" s="9"/>
    </row>
    <row r="4" spans="1:15" s="6" customFormat="1" ht="15.75" thickBot="1" x14ac:dyDescent="0.25">
      <c r="A4" s="164" t="s">
        <v>63</v>
      </c>
      <c r="B4" s="166"/>
      <c r="C4" s="9"/>
      <c r="D4" s="234" t="s">
        <v>64</v>
      </c>
      <c r="E4" s="175"/>
      <c r="F4" s="175"/>
      <c r="G4" s="175"/>
      <c r="H4" s="175"/>
      <c r="I4" s="235"/>
      <c r="J4" s="164" t="s">
        <v>63</v>
      </c>
      <c r="K4" s="166"/>
      <c r="L4" s="9"/>
      <c r="N4" s="12"/>
      <c r="O4" s="12"/>
    </row>
    <row r="5" spans="1:15" s="6" customFormat="1" ht="15.75" thickBot="1" x14ac:dyDescent="0.25">
      <c r="A5" s="164" t="s">
        <v>42</v>
      </c>
      <c r="B5" s="166"/>
      <c r="C5" s="13"/>
      <c r="D5" s="234" t="s">
        <v>65</v>
      </c>
      <c r="E5" s="175"/>
      <c r="F5" s="175"/>
      <c r="G5" s="175"/>
      <c r="H5" s="175"/>
      <c r="I5" s="235"/>
      <c r="J5" s="164" t="s">
        <v>42</v>
      </c>
      <c r="K5" s="166"/>
      <c r="L5" s="13"/>
      <c r="N5" s="12"/>
      <c r="O5" s="12"/>
    </row>
    <row r="6" spans="1:15" s="6" customFormat="1" ht="15.75" thickBot="1" x14ac:dyDescent="0.25">
      <c r="A6" s="216" t="s">
        <v>66</v>
      </c>
      <c r="B6" s="224"/>
      <c r="C6" s="217"/>
      <c r="D6" s="78"/>
      <c r="I6" s="79"/>
      <c r="J6" s="216" t="s">
        <v>66</v>
      </c>
      <c r="K6" s="224"/>
      <c r="L6" s="217"/>
      <c r="N6" s="12"/>
      <c r="O6" s="12"/>
    </row>
    <row r="7" spans="1:15" s="6" customFormat="1" ht="15.75" thickBot="1" x14ac:dyDescent="0.25">
      <c r="A7" s="253"/>
      <c r="B7" s="254"/>
      <c r="C7" s="14"/>
      <c r="D7" s="80"/>
      <c r="E7" s="81"/>
      <c r="F7" s="81"/>
      <c r="G7" s="81"/>
      <c r="H7" s="81"/>
      <c r="I7" s="82"/>
      <c r="J7" s="255"/>
      <c r="K7" s="256"/>
      <c r="L7" s="15"/>
    </row>
    <row r="8" spans="1:15" s="16" customFormat="1" ht="13.5" thickBot="1" x14ac:dyDescent="0.25">
      <c r="A8" s="77" t="s">
        <v>67</v>
      </c>
      <c r="B8" s="104" t="s">
        <v>68</v>
      </c>
      <c r="C8" s="105" t="s">
        <v>62</v>
      </c>
      <c r="D8" s="11"/>
      <c r="E8" s="11"/>
      <c r="F8" s="11"/>
      <c r="G8" s="11"/>
      <c r="H8" s="11"/>
      <c r="I8" s="11"/>
      <c r="J8" s="77" t="s">
        <v>67</v>
      </c>
      <c r="K8" s="104" t="s">
        <v>68</v>
      </c>
      <c r="L8" s="105" t="s">
        <v>62</v>
      </c>
    </row>
    <row r="9" spans="1:15" s="16" customFormat="1" x14ac:dyDescent="0.2">
      <c r="A9" s="100">
        <v>1</v>
      </c>
      <c r="B9" s="17"/>
      <c r="C9" s="18"/>
      <c r="D9" s="19"/>
      <c r="J9" s="100">
        <v>1</v>
      </c>
      <c r="K9" s="17"/>
      <c r="L9" s="18"/>
    </row>
    <row r="10" spans="1:15" s="16" customFormat="1" ht="13.5" thickBot="1" x14ac:dyDescent="0.25">
      <c r="A10" s="101">
        <v>2</v>
      </c>
      <c r="B10" s="20"/>
      <c r="C10" s="21"/>
      <c r="D10" s="22"/>
      <c r="E10" s="258"/>
      <c r="F10" s="258"/>
      <c r="J10" s="101">
        <v>2</v>
      </c>
      <c r="K10" s="20"/>
      <c r="L10" s="21"/>
    </row>
    <row r="11" spans="1:15" s="16" customFormat="1" ht="13.5" thickBot="1" x14ac:dyDescent="0.25">
      <c r="A11" s="101">
        <v>3</v>
      </c>
      <c r="B11" s="20"/>
      <c r="C11" s="21"/>
      <c r="D11" s="10" t="s">
        <v>69</v>
      </c>
      <c r="E11" s="23">
        <f>COUNTIF($C$9:$C$58,"S")</f>
        <v>0</v>
      </c>
      <c r="F11" s="24" t="s">
        <v>70</v>
      </c>
      <c r="J11" s="101">
        <v>3</v>
      </c>
      <c r="K11" s="20"/>
      <c r="L11" s="21"/>
    </row>
    <row r="12" spans="1:15" s="16" customFormat="1" ht="13.5" thickBot="1" x14ac:dyDescent="0.25">
      <c r="A12" s="101">
        <v>4</v>
      </c>
      <c r="B12" s="20"/>
      <c r="C12" s="21"/>
      <c r="D12" s="25" t="s">
        <v>71</v>
      </c>
      <c r="E12" s="26">
        <f>COUNTIF($C$9:$C$58,"V")</f>
        <v>0</v>
      </c>
      <c r="F12" s="27" t="s">
        <v>70</v>
      </c>
      <c r="J12" s="101">
        <v>4</v>
      </c>
      <c r="K12" s="20"/>
      <c r="L12" s="21"/>
    </row>
    <row r="13" spans="1:15" s="16" customFormat="1" ht="13.5" thickBot="1" x14ac:dyDescent="0.25">
      <c r="A13" s="101">
        <v>5</v>
      </c>
      <c r="B13" s="20"/>
      <c r="C13" s="21"/>
      <c r="D13" s="28" t="s">
        <v>72</v>
      </c>
      <c r="E13" s="29">
        <f>SUM(E11:E12)</f>
        <v>0</v>
      </c>
      <c r="F13" s="30" t="s">
        <v>70</v>
      </c>
      <c r="J13" s="101">
        <v>5</v>
      </c>
      <c r="K13" s="20"/>
      <c r="L13" s="21"/>
    </row>
    <row r="14" spans="1:15" s="16" customFormat="1" ht="13.5" thickBot="1" x14ac:dyDescent="0.25">
      <c r="A14" s="101">
        <v>6</v>
      </c>
      <c r="B14" s="20"/>
      <c r="C14" s="21"/>
      <c r="D14" s="31"/>
      <c r="E14" s="31"/>
      <c r="F14" s="32"/>
      <c r="J14" s="101">
        <v>6</v>
      </c>
      <c r="K14" s="20"/>
      <c r="L14" s="21"/>
    </row>
    <row r="15" spans="1:15" s="16" customFormat="1" ht="13.5" thickBot="1" x14ac:dyDescent="0.25">
      <c r="A15" s="101">
        <v>7</v>
      </c>
      <c r="B15" s="20"/>
      <c r="C15" s="21"/>
      <c r="D15" s="10" t="s">
        <v>73</v>
      </c>
      <c r="E15" s="33">
        <f>(SUMIF($C$9:$C$58,"S",$B$9:$B$58))/1000</f>
        <v>0</v>
      </c>
      <c r="F15" s="34" t="s">
        <v>44</v>
      </c>
      <c r="G15" s="35"/>
      <c r="H15" s="35"/>
      <c r="I15" s="36"/>
      <c r="J15" s="101">
        <v>7</v>
      </c>
      <c r="K15" s="20"/>
      <c r="L15" s="21"/>
    </row>
    <row r="16" spans="1:15" s="16" customFormat="1" ht="13.5" thickBot="1" x14ac:dyDescent="0.25">
      <c r="A16" s="101">
        <v>8</v>
      </c>
      <c r="B16" s="20"/>
      <c r="C16" s="21"/>
      <c r="D16" s="25" t="s">
        <v>74</v>
      </c>
      <c r="E16" s="37">
        <f>(SUMIF($C$9:$C$58,"V",$B$9:$B$58))/1000</f>
        <v>0</v>
      </c>
      <c r="F16" s="38" t="s">
        <v>44</v>
      </c>
      <c r="G16" s="35"/>
      <c r="H16" s="35"/>
      <c r="I16" s="36"/>
      <c r="J16" s="101">
        <v>8</v>
      </c>
      <c r="K16" s="20"/>
      <c r="L16" s="21"/>
    </row>
    <row r="17" spans="1:15" s="16" customFormat="1" ht="13.5" thickBot="1" x14ac:dyDescent="0.25">
      <c r="A17" s="101">
        <v>9</v>
      </c>
      <c r="B17" s="20"/>
      <c r="C17" s="21"/>
      <c r="D17" s="39" t="s">
        <v>75</v>
      </c>
      <c r="E17" s="40">
        <f>SUM(E15:E16)</f>
        <v>0</v>
      </c>
      <c r="F17" s="41" t="s">
        <v>44</v>
      </c>
      <c r="G17" s="35"/>
      <c r="H17" s="35"/>
      <c r="I17" s="36"/>
      <c r="J17" s="101">
        <v>9</v>
      </c>
      <c r="K17" s="20"/>
      <c r="L17" s="21"/>
    </row>
    <row r="18" spans="1:15" s="16" customFormat="1" ht="13.5" thickBot="1" x14ac:dyDescent="0.25">
      <c r="A18" s="101">
        <v>10</v>
      </c>
      <c r="B18" s="20"/>
      <c r="C18" s="21"/>
      <c r="F18" s="42"/>
      <c r="J18" s="101">
        <v>10</v>
      </c>
      <c r="K18" s="20"/>
      <c r="L18" s="21"/>
    </row>
    <row r="19" spans="1:15" s="16" customFormat="1" ht="13.5" thickBot="1" x14ac:dyDescent="0.25">
      <c r="A19" s="101">
        <v>11</v>
      </c>
      <c r="B19" s="20"/>
      <c r="C19" s="21"/>
      <c r="D19" s="10" t="s">
        <v>76</v>
      </c>
      <c r="E19" s="43" t="str">
        <f>IF($E$11&gt;0,$E$15/$E$11,"")</f>
        <v/>
      </c>
      <c r="F19" s="44" t="s">
        <v>44</v>
      </c>
      <c r="G19" s="31"/>
      <c r="H19" s="31"/>
      <c r="I19" s="31"/>
      <c r="J19" s="101">
        <v>11</v>
      </c>
      <c r="K19" s="20"/>
      <c r="L19" s="21"/>
    </row>
    <row r="20" spans="1:15" s="16" customFormat="1" ht="13.5" thickBot="1" x14ac:dyDescent="0.25">
      <c r="A20" s="101">
        <v>12</v>
      </c>
      <c r="B20" s="20"/>
      <c r="C20" s="21"/>
      <c r="D20" s="45" t="s">
        <v>77</v>
      </c>
      <c r="E20" s="46" t="str">
        <f>IF($E$16&gt;0,$E$16/$E$12,"")</f>
        <v/>
      </c>
      <c r="F20" s="47" t="s">
        <v>44</v>
      </c>
      <c r="G20" s="31"/>
      <c r="H20" s="31"/>
      <c r="I20" s="31"/>
      <c r="J20" s="101">
        <v>12</v>
      </c>
      <c r="K20" s="20"/>
      <c r="L20" s="21"/>
    </row>
    <row r="21" spans="1:15" s="16" customFormat="1" ht="13.5" thickBot="1" x14ac:dyDescent="0.25">
      <c r="A21" s="101">
        <v>13</v>
      </c>
      <c r="B21" s="20"/>
      <c r="C21" s="21"/>
      <c r="D21" s="10" t="s">
        <v>78</v>
      </c>
      <c r="E21" s="48" t="str">
        <f>IF($E$13&gt;0,$E$17/$E$13,"")</f>
        <v/>
      </c>
      <c r="F21" s="44" t="s">
        <v>44</v>
      </c>
      <c r="G21" s="31"/>
      <c r="H21" s="31"/>
      <c r="I21" s="31"/>
      <c r="J21" s="101">
        <v>13</v>
      </c>
      <c r="K21" s="20"/>
      <c r="L21" s="21"/>
    </row>
    <row r="22" spans="1:15" s="16" customFormat="1" ht="13.5" thickBot="1" x14ac:dyDescent="0.25">
      <c r="A22" s="101">
        <v>14</v>
      </c>
      <c r="B22" s="20"/>
      <c r="C22" s="21"/>
      <c r="D22" s="49"/>
      <c r="E22" s="49"/>
      <c r="F22" s="44"/>
      <c r="G22" s="50"/>
      <c r="H22" s="31"/>
      <c r="I22" s="31"/>
      <c r="J22" s="101">
        <v>14</v>
      </c>
      <c r="K22" s="20"/>
      <c r="L22" s="21"/>
    </row>
    <row r="23" spans="1:15" s="16" customFormat="1" ht="13.5" thickBot="1" x14ac:dyDescent="0.25">
      <c r="A23" s="101">
        <v>15</v>
      </c>
      <c r="B23" s="20"/>
      <c r="C23" s="21"/>
      <c r="D23" s="51" t="s">
        <v>79</v>
      </c>
      <c r="E23" s="248" t="str">
        <f>IF(E17=0,"",C4)</f>
        <v/>
      </c>
      <c r="F23" s="249"/>
      <c r="G23" s="31"/>
      <c r="H23" s="31"/>
      <c r="I23" s="31"/>
      <c r="J23" s="101">
        <v>15</v>
      </c>
      <c r="K23" s="20"/>
      <c r="L23" s="21"/>
    </row>
    <row r="24" spans="1:15" s="16" customFormat="1" ht="13.5" thickBot="1" x14ac:dyDescent="0.25">
      <c r="A24" s="101">
        <v>16</v>
      </c>
      <c r="B24" s="20"/>
      <c r="C24" s="21"/>
      <c r="D24" s="10" t="s">
        <v>80</v>
      </c>
      <c r="E24" s="244" t="str">
        <f>IF($E$17=0,"",$E$15/$E$17)</f>
        <v/>
      </c>
      <c r="F24" s="245"/>
      <c r="G24" s="31"/>
      <c r="H24" s="31"/>
      <c r="I24" s="31"/>
      <c r="J24" s="101">
        <v>16</v>
      </c>
      <c r="K24" s="20"/>
      <c r="L24" s="21"/>
    </row>
    <row r="25" spans="1:15" s="16" customFormat="1" ht="13.5" thickBot="1" x14ac:dyDescent="0.25">
      <c r="A25" s="101">
        <v>17</v>
      </c>
      <c r="B25" s="20"/>
      <c r="C25" s="21"/>
      <c r="D25" s="52" t="s">
        <v>81</v>
      </c>
      <c r="E25" s="248" t="str">
        <f>IF($E$23=0,"",IF($E$24="","",$E$23*$E$24))</f>
        <v/>
      </c>
      <c r="F25" s="249"/>
      <c r="G25" s="31"/>
      <c r="H25" s="31"/>
      <c r="I25" s="31"/>
      <c r="J25" s="101">
        <v>17</v>
      </c>
      <c r="K25" s="20"/>
      <c r="L25" s="21"/>
    </row>
    <row r="26" spans="1:15" s="16" customFormat="1" ht="13.5" thickBot="1" x14ac:dyDescent="0.25">
      <c r="A26" s="101">
        <v>18</v>
      </c>
      <c r="B26" s="20"/>
      <c r="C26" s="21"/>
      <c r="D26" s="10" t="s">
        <v>82</v>
      </c>
      <c r="E26" s="244" t="str">
        <f>IF($E$17=0,"",$E$16/$E$17)</f>
        <v/>
      </c>
      <c r="F26" s="245"/>
      <c r="G26" s="31"/>
      <c r="H26" s="31"/>
      <c r="I26" s="31"/>
      <c r="J26" s="101">
        <v>18</v>
      </c>
      <c r="K26" s="20"/>
      <c r="L26" s="21"/>
    </row>
    <row r="27" spans="1:15" s="16" customFormat="1" ht="13.5" thickBot="1" x14ac:dyDescent="0.25">
      <c r="A27" s="101">
        <v>19</v>
      </c>
      <c r="B27" s="20"/>
      <c r="C27" s="21"/>
      <c r="D27" s="10" t="s">
        <v>83</v>
      </c>
      <c r="E27" s="248" t="str">
        <f>IF($E$23=0,"",IF($E$26="","",$E$23*$E$26))</f>
        <v/>
      </c>
      <c r="F27" s="249"/>
      <c r="G27" s="31"/>
      <c r="H27" s="31"/>
      <c r="I27" s="32"/>
      <c r="J27" s="101">
        <v>19</v>
      </c>
      <c r="K27" s="20"/>
      <c r="L27" s="21"/>
    </row>
    <row r="28" spans="1:15" s="16" customFormat="1" ht="13.5" thickBot="1" x14ac:dyDescent="0.25">
      <c r="A28" s="101">
        <v>20</v>
      </c>
      <c r="B28" s="20"/>
      <c r="C28" s="21"/>
      <c r="D28" s="31"/>
      <c r="E28" s="31"/>
      <c r="F28" s="31"/>
      <c r="I28" s="42"/>
      <c r="J28" s="101">
        <v>20</v>
      </c>
      <c r="K28" s="20"/>
      <c r="L28" s="21"/>
    </row>
    <row r="29" spans="1:15" s="16" customFormat="1" ht="13.5" thickBot="1" x14ac:dyDescent="0.25">
      <c r="A29" s="101">
        <v>21</v>
      </c>
      <c r="B29" s="20"/>
      <c r="C29" s="21"/>
      <c r="D29" s="53" t="s">
        <v>84</v>
      </c>
      <c r="E29" s="246"/>
      <c r="F29" s="247"/>
      <c r="G29" s="31"/>
      <c r="H29" s="31"/>
      <c r="I29" s="31"/>
      <c r="J29" s="101">
        <v>21</v>
      </c>
      <c r="K29" s="20"/>
      <c r="L29" s="21"/>
    </row>
    <row r="30" spans="1:15" s="16" customFormat="1" ht="13.5" thickBot="1" x14ac:dyDescent="0.25">
      <c r="A30" s="101">
        <v>22</v>
      </c>
      <c r="B30" s="20"/>
      <c r="C30" s="21"/>
      <c r="D30" s="10" t="s">
        <v>85</v>
      </c>
      <c r="E30" s="246"/>
      <c r="F30" s="247"/>
      <c r="G30" s="31"/>
      <c r="H30" s="31"/>
      <c r="I30" s="31"/>
      <c r="J30" s="101">
        <v>22</v>
      </c>
      <c r="K30" s="20"/>
      <c r="L30" s="21"/>
    </row>
    <row r="31" spans="1:15" s="16" customFormat="1" x14ac:dyDescent="0.2">
      <c r="A31" s="101">
        <v>23</v>
      </c>
      <c r="B31" s="20"/>
      <c r="C31" s="21"/>
      <c r="D31" s="31"/>
      <c r="E31" s="31"/>
      <c r="F31" s="31"/>
      <c r="G31" s="31"/>
      <c r="H31" s="31"/>
      <c r="I31" s="31"/>
      <c r="J31" s="101">
        <v>23</v>
      </c>
      <c r="K31" s="20"/>
      <c r="L31" s="21"/>
      <c r="O31" s="54"/>
    </row>
    <row r="32" spans="1:15" s="16" customFormat="1" x14ac:dyDescent="0.2">
      <c r="A32" s="101">
        <v>24</v>
      </c>
      <c r="B32" s="20"/>
      <c r="C32" s="21"/>
      <c r="D32" s="19"/>
      <c r="F32" s="31"/>
      <c r="G32" s="31"/>
      <c r="H32" s="31"/>
      <c r="I32" s="31"/>
      <c r="J32" s="101">
        <v>24</v>
      </c>
      <c r="K32" s="20"/>
      <c r="L32" s="21"/>
      <c r="O32" s="54"/>
    </row>
    <row r="33" spans="1:15" s="16" customFormat="1" ht="13.5" thickBot="1" x14ac:dyDescent="0.25">
      <c r="A33" s="101">
        <v>25</v>
      </c>
      <c r="B33" s="20"/>
      <c r="C33" s="21"/>
      <c r="D33" s="19"/>
      <c r="F33" s="31"/>
      <c r="G33" s="52"/>
      <c r="H33" s="175"/>
      <c r="I33" s="235"/>
      <c r="J33" s="101">
        <v>25</v>
      </c>
      <c r="K33" s="20"/>
      <c r="L33" s="21"/>
    </row>
    <row r="34" spans="1:15" s="16" customFormat="1" ht="13.5" thickBot="1" x14ac:dyDescent="0.25">
      <c r="A34" s="101">
        <v>26</v>
      </c>
      <c r="B34" s="20"/>
      <c r="C34" s="21"/>
      <c r="D34" s="19"/>
      <c r="E34" s="55"/>
      <c r="F34" s="56"/>
      <c r="G34" s="10" t="s">
        <v>69</v>
      </c>
      <c r="H34" s="23">
        <f>COUNTIF($L$9:$L$58,"S")</f>
        <v>0</v>
      </c>
      <c r="I34" s="24" t="s">
        <v>70</v>
      </c>
      <c r="J34" s="101">
        <v>26</v>
      </c>
      <c r="K34" s="20"/>
      <c r="L34" s="21"/>
      <c r="O34" s="57"/>
    </row>
    <row r="35" spans="1:15" s="16" customFormat="1" ht="13.5" thickBot="1" x14ac:dyDescent="0.25">
      <c r="A35" s="101">
        <v>27</v>
      </c>
      <c r="B35" s="20"/>
      <c r="C35" s="21"/>
      <c r="D35" s="19"/>
      <c r="E35" s="55"/>
      <c r="F35" s="56"/>
      <c r="G35" s="10" t="s">
        <v>71</v>
      </c>
      <c r="H35" s="26">
        <f>COUNTIF($L$9:$L$58,"V")</f>
        <v>0</v>
      </c>
      <c r="I35" s="27" t="s">
        <v>70</v>
      </c>
      <c r="J35" s="101">
        <v>27</v>
      </c>
      <c r="K35" s="20"/>
      <c r="L35" s="21"/>
    </row>
    <row r="36" spans="1:15" s="16" customFormat="1" ht="13.5" thickBot="1" x14ac:dyDescent="0.25">
      <c r="A36" s="101">
        <v>28</v>
      </c>
      <c r="B36" s="20"/>
      <c r="C36" s="21"/>
      <c r="D36" s="19"/>
      <c r="E36" s="58"/>
      <c r="F36" s="59"/>
      <c r="G36" s="28" t="s">
        <v>72</v>
      </c>
      <c r="H36" s="29">
        <f>SUM(H34:H35)</f>
        <v>0</v>
      </c>
      <c r="I36" s="30" t="s">
        <v>70</v>
      </c>
      <c r="J36" s="101">
        <v>28</v>
      </c>
      <c r="K36" s="20"/>
      <c r="L36" s="21"/>
    </row>
    <row r="37" spans="1:15" s="16" customFormat="1" ht="13.5" thickBot="1" x14ac:dyDescent="0.25">
      <c r="A37" s="101">
        <v>29</v>
      </c>
      <c r="B37" s="20"/>
      <c r="C37" s="21"/>
      <c r="D37" s="19"/>
      <c r="E37" s="60"/>
      <c r="I37" s="42"/>
      <c r="J37" s="101">
        <v>29</v>
      </c>
      <c r="K37" s="20"/>
      <c r="L37" s="21"/>
    </row>
    <row r="38" spans="1:15" s="16" customFormat="1" ht="13.5" thickBot="1" x14ac:dyDescent="0.25">
      <c r="A38" s="101">
        <v>30</v>
      </c>
      <c r="B38" s="20"/>
      <c r="C38" s="21"/>
      <c r="D38" s="19"/>
      <c r="E38" s="61"/>
      <c r="F38" s="62"/>
      <c r="G38" s="63" t="s">
        <v>73</v>
      </c>
      <c r="H38" s="33">
        <f>(SUMIF($L$9:$L$58,"S",$K$9:$K$58))/1000</f>
        <v>0</v>
      </c>
      <c r="I38" s="34" t="s">
        <v>44</v>
      </c>
      <c r="J38" s="101">
        <v>30</v>
      </c>
      <c r="K38" s="20"/>
      <c r="L38" s="21"/>
    </row>
    <row r="39" spans="1:15" s="16" customFormat="1" ht="13.5" thickBot="1" x14ac:dyDescent="0.25">
      <c r="A39" s="101">
        <v>31</v>
      </c>
      <c r="B39" s="20"/>
      <c r="C39" s="21"/>
      <c r="D39" s="19"/>
      <c r="E39" s="55"/>
      <c r="F39" s="56"/>
      <c r="G39" s="10" t="s">
        <v>74</v>
      </c>
      <c r="H39" s="37">
        <f>(SUMIF($L$9:$L$58,"V",$K$9:$K$58))/1000</f>
        <v>0</v>
      </c>
      <c r="I39" s="38" t="s">
        <v>44</v>
      </c>
      <c r="J39" s="101">
        <v>31</v>
      </c>
      <c r="K39" s="20"/>
      <c r="L39" s="21"/>
    </row>
    <row r="40" spans="1:15" s="16" customFormat="1" ht="13.5" thickBot="1" x14ac:dyDescent="0.25">
      <c r="A40" s="101">
        <v>32</v>
      </c>
      <c r="B40" s="20"/>
      <c r="C40" s="21"/>
      <c r="D40" s="19"/>
      <c r="E40" s="58"/>
      <c r="F40" s="59"/>
      <c r="G40" s="39" t="s">
        <v>75</v>
      </c>
      <c r="H40" s="64">
        <f>SUM(H38:H39)</f>
        <v>0</v>
      </c>
      <c r="I40" s="41" t="s">
        <v>44</v>
      </c>
      <c r="J40" s="101">
        <v>32</v>
      </c>
      <c r="K40" s="20"/>
      <c r="L40" s="21"/>
    </row>
    <row r="41" spans="1:15" s="16" customFormat="1" ht="13.5" thickBot="1" x14ac:dyDescent="0.25">
      <c r="A41" s="101">
        <v>33</v>
      </c>
      <c r="B41" s="20"/>
      <c r="C41" s="21"/>
      <c r="D41" s="19"/>
      <c r="E41" s="60"/>
      <c r="F41" s="31"/>
      <c r="G41" s="31"/>
      <c r="H41" s="31"/>
      <c r="I41" s="32"/>
      <c r="J41" s="101">
        <v>33</v>
      </c>
      <c r="K41" s="20"/>
      <c r="L41" s="21"/>
    </row>
    <row r="42" spans="1:15" s="16" customFormat="1" ht="13.5" thickBot="1" x14ac:dyDescent="0.25">
      <c r="A42" s="101">
        <v>34</v>
      </c>
      <c r="B42" s="20"/>
      <c r="C42" s="21"/>
      <c r="D42" s="19"/>
      <c r="E42" s="65"/>
      <c r="F42" s="49"/>
      <c r="G42" s="10" t="s">
        <v>76</v>
      </c>
      <c r="H42" s="66" t="str">
        <f>IF(H34&gt;0,$H$38/$H$34,"")</f>
        <v/>
      </c>
      <c r="I42" s="44" t="s">
        <v>44</v>
      </c>
      <c r="J42" s="101">
        <v>34</v>
      </c>
      <c r="K42" s="20"/>
      <c r="L42" s="21"/>
    </row>
    <row r="43" spans="1:15" s="16" customFormat="1" ht="13.5" thickBot="1" x14ac:dyDescent="0.25">
      <c r="A43" s="101">
        <v>35</v>
      </c>
      <c r="B43" s="20"/>
      <c r="C43" s="21"/>
      <c r="D43" s="19"/>
      <c r="E43" s="65"/>
      <c r="F43" s="49"/>
      <c r="G43" s="67" t="s">
        <v>77</v>
      </c>
      <c r="H43" s="66" t="str">
        <f>IF($H$35&gt;0,$H$39/$H$35,"")</f>
        <v/>
      </c>
      <c r="I43" s="47" t="s">
        <v>44</v>
      </c>
      <c r="J43" s="101">
        <v>35</v>
      </c>
      <c r="K43" s="20"/>
      <c r="L43" s="21"/>
    </row>
    <row r="44" spans="1:15" s="16" customFormat="1" ht="13.5" thickBot="1" x14ac:dyDescent="0.25">
      <c r="A44" s="101">
        <v>36</v>
      </c>
      <c r="B44" s="20"/>
      <c r="C44" s="21"/>
      <c r="D44" s="19"/>
      <c r="E44" s="164" t="s">
        <v>78</v>
      </c>
      <c r="F44" s="165"/>
      <c r="G44" s="166"/>
      <c r="H44" s="69" t="str">
        <f>IF($H$36&gt;0,$H$40/$H$36,"")</f>
        <v/>
      </c>
      <c r="I44" s="44" t="s">
        <v>44</v>
      </c>
      <c r="J44" s="101">
        <v>36</v>
      </c>
      <c r="K44" s="20"/>
      <c r="L44" s="21"/>
    </row>
    <row r="45" spans="1:15" s="16" customFormat="1" ht="13.5" thickBot="1" x14ac:dyDescent="0.25">
      <c r="A45" s="101">
        <v>37</v>
      </c>
      <c r="B45" s="20"/>
      <c r="C45" s="21"/>
      <c r="D45" s="19"/>
      <c r="E45" s="70"/>
      <c r="F45" s="71"/>
      <c r="G45" s="71"/>
      <c r="H45" s="49"/>
      <c r="I45" s="44"/>
      <c r="J45" s="101">
        <v>37</v>
      </c>
      <c r="K45" s="20"/>
      <c r="L45" s="21"/>
    </row>
    <row r="46" spans="1:15" s="16" customFormat="1" ht="13.5" thickBot="1" x14ac:dyDescent="0.25">
      <c r="A46" s="101">
        <v>38</v>
      </c>
      <c r="B46" s="20"/>
      <c r="C46" s="21"/>
      <c r="D46" s="19"/>
      <c r="E46" s="250" t="s">
        <v>79</v>
      </c>
      <c r="F46" s="251"/>
      <c r="G46" s="252"/>
      <c r="H46" s="242" t="str">
        <f>IF(H40=0,"",L4)</f>
        <v/>
      </c>
      <c r="I46" s="243"/>
      <c r="J46" s="101">
        <v>38</v>
      </c>
      <c r="K46" s="20"/>
      <c r="L46" s="21"/>
    </row>
    <row r="47" spans="1:15" s="16" customFormat="1" ht="13.5" thickBot="1" x14ac:dyDescent="0.25">
      <c r="A47" s="101">
        <v>39</v>
      </c>
      <c r="B47" s="20"/>
      <c r="C47" s="21"/>
      <c r="D47" s="19"/>
      <c r="E47" s="164" t="s">
        <v>80</v>
      </c>
      <c r="F47" s="165"/>
      <c r="G47" s="166"/>
      <c r="H47" s="244" t="str">
        <f>IF($H$40=0,"",$H$38/$H$40)</f>
        <v/>
      </c>
      <c r="I47" s="245"/>
      <c r="J47" s="102">
        <v>39</v>
      </c>
      <c r="K47" s="20"/>
      <c r="L47" s="21"/>
    </row>
    <row r="48" spans="1:15" s="16" customFormat="1" ht="13.5" thickBot="1" x14ac:dyDescent="0.25">
      <c r="A48" s="101">
        <v>40</v>
      </c>
      <c r="B48" s="20"/>
      <c r="C48" s="21"/>
      <c r="D48" s="19"/>
      <c r="E48" s="164" t="s">
        <v>81</v>
      </c>
      <c r="F48" s="165"/>
      <c r="G48" s="166"/>
      <c r="H48" s="242" t="str">
        <f>IF($H$47="","",IF($H$46=0,"",$H$46*$H$47))</f>
        <v/>
      </c>
      <c r="I48" s="243"/>
      <c r="J48" s="102">
        <v>40</v>
      </c>
      <c r="K48" s="20"/>
      <c r="L48" s="21"/>
    </row>
    <row r="49" spans="1:12" s="16" customFormat="1" ht="13.5" thickBot="1" x14ac:dyDescent="0.25">
      <c r="A49" s="101">
        <v>41</v>
      </c>
      <c r="B49" s="20"/>
      <c r="C49" s="21"/>
      <c r="D49" s="19"/>
      <c r="E49" s="164" t="s">
        <v>82</v>
      </c>
      <c r="F49" s="165"/>
      <c r="G49" s="166"/>
      <c r="H49" s="244" t="str">
        <f>IF($H$40=0,"",$H$39/$H$40)</f>
        <v/>
      </c>
      <c r="I49" s="245"/>
      <c r="J49" s="102">
        <v>41</v>
      </c>
      <c r="K49" s="20"/>
      <c r="L49" s="21"/>
    </row>
    <row r="50" spans="1:12" s="16" customFormat="1" ht="13.5" thickBot="1" x14ac:dyDescent="0.25">
      <c r="A50" s="101">
        <v>42</v>
      </c>
      <c r="B50" s="20"/>
      <c r="C50" s="21"/>
      <c r="D50" s="19"/>
      <c r="E50" s="164" t="s">
        <v>83</v>
      </c>
      <c r="F50" s="165"/>
      <c r="G50" s="166"/>
      <c r="H50" s="242" t="str">
        <f>IF($H$49="","",IF($H$46=0,"",$H$46*$H$49))</f>
        <v/>
      </c>
      <c r="I50" s="243"/>
      <c r="J50" s="102">
        <v>42</v>
      </c>
      <c r="K50" s="20"/>
      <c r="L50" s="21"/>
    </row>
    <row r="51" spans="1:12" s="16" customFormat="1" ht="13.5" thickBot="1" x14ac:dyDescent="0.25">
      <c r="A51" s="101">
        <v>43</v>
      </c>
      <c r="B51" s="20"/>
      <c r="C51" s="21"/>
      <c r="D51" s="19"/>
      <c r="E51" s="49"/>
      <c r="F51" s="31"/>
      <c r="G51" s="31"/>
      <c r="H51" s="31"/>
      <c r="I51" s="32"/>
      <c r="J51" s="102">
        <v>43</v>
      </c>
      <c r="K51" s="20"/>
      <c r="L51" s="21"/>
    </row>
    <row r="52" spans="1:12" s="16" customFormat="1" ht="13.5" thickBot="1" x14ac:dyDescent="0.25">
      <c r="A52" s="101">
        <v>44</v>
      </c>
      <c r="B52" s="20"/>
      <c r="C52" s="21"/>
      <c r="D52" s="19"/>
      <c r="E52" s="65"/>
      <c r="F52" s="49"/>
      <c r="G52" s="72" t="s">
        <v>84</v>
      </c>
      <c r="H52" s="246"/>
      <c r="I52" s="247"/>
      <c r="J52" s="102">
        <v>44</v>
      </c>
      <c r="K52" s="20"/>
      <c r="L52" s="21"/>
    </row>
    <row r="53" spans="1:12" s="16" customFormat="1" ht="13.5" thickBot="1" x14ac:dyDescent="0.25">
      <c r="A53" s="101">
        <v>45</v>
      </c>
      <c r="B53" s="20"/>
      <c r="C53" s="21"/>
      <c r="D53" s="19"/>
      <c r="E53" s="55"/>
      <c r="F53" s="56"/>
      <c r="G53" s="10" t="s">
        <v>85</v>
      </c>
      <c r="H53" s="246"/>
      <c r="I53" s="247"/>
      <c r="J53" s="102">
        <v>45</v>
      </c>
      <c r="K53" s="20"/>
      <c r="L53" s="21"/>
    </row>
    <row r="54" spans="1:12" s="16" customFormat="1" x14ac:dyDescent="0.2">
      <c r="A54" s="101">
        <v>46</v>
      </c>
      <c r="B54" s="20"/>
      <c r="C54" s="21"/>
      <c r="D54" s="19"/>
      <c r="E54" s="31"/>
      <c r="F54" s="31"/>
      <c r="G54" s="31"/>
      <c r="H54" s="31"/>
      <c r="I54" s="31"/>
      <c r="J54" s="101">
        <v>46</v>
      </c>
      <c r="K54" s="20"/>
      <c r="L54" s="21"/>
    </row>
    <row r="55" spans="1:12" s="16" customFormat="1" x14ac:dyDescent="0.2">
      <c r="A55" s="101">
        <v>47</v>
      </c>
      <c r="B55" s="20"/>
      <c r="C55" s="21"/>
      <c r="D55" s="19"/>
      <c r="J55" s="101">
        <v>47</v>
      </c>
      <c r="K55" s="20"/>
      <c r="L55" s="21"/>
    </row>
    <row r="56" spans="1:12" s="16" customFormat="1" x14ac:dyDescent="0.2">
      <c r="A56" s="101">
        <v>48</v>
      </c>
      <c r="B56" s="20"/>
      <c r="C56" s="21"/>
      <c r="D56" s="19"/>
      <c r="J56" s="101">
        <v>48</v>
      </c>
      <c r="K56" s="20"/>
      <c r="L56" s="21"/>
    </row>
    <row r="57" spans="1:12" s="16" customFormat="1" x14ac:dyDescent="0.2">
      <c r="A57" s="101">
        <v>49</v>
      </c>
      <c r="B57" s="20"/>
      <c r="C57" s="21"/>
      <c r="D57" s="19"/>
      <c r="J57" s="101">
        <v>49</v>
      </c>
      <c r="K57" s="20"/>
      <c r="L57" s="21"/>
    </row>
    <row r="58" spans="1:12" s="16" customFormat="1" ht="13.5" thickBot="1" x14ac:dyDescent="0.25">
      <c r="A58" s="103">
        <v>50</v>
      </c>
      <c r="B58" s="73"/>
      <c r="C58" s="74"/>
      <c r="D58" s="19"/>
      <c r="J58" s="103">
        <v>50</v>
      </c>
      <c r="K58" s="73"/>
      <c r="L58" s="74"/>
    </row>
    <row r="59" spans="1:12" s="16" customFormat="1" ht="19.5" customHeight="1" thickBot="1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6" customFormat="1" x14ac:dyDescent="0.2">
      <c r="A60" s="169" t="s">
        <v>86</v>
      </c>
      <c r="B60" s="169"/>
      <c r="C60" s="169"/>
      <c r="D60" s="169"/>
      <c r="E60" s="169"/>
      <c r="F60" s="75"/>
      <c r="G60" s="169" t="s">
        <v>87</v>
      </c>
      <c r="H60" s="169"/>
      <c r="I60" s="169"/>
      <c r="J60" s="169"/>
      <c r="K60" s="169"/>
      <c r="L60" s="169"/>
    </row>
  </sheetData>
  <mergeCells count="38">
    <mergeCell ref="D1:I1"/>
    <mergeCell ref="D3:I3"/>
    <mergeCell ref="E24:F24"/>
    <mergeCell ref="E25:F25"/>
    <mergeCell ref="D5:I5"/>
    <mergeCell ref="J7:K7"/>
    <mergeCell ref="A4:B4"/>
    <mergeCell ref="D4:I4"/>
    <mergeCell ref="J4:K4"/>
    <mergeCell ref="A5:B5"/>
    <mergeCell ref="J5:K5"/>
    <mergeCell ref="A6:C6"/>
    <mergeCell ref="J6:L6"/>
    <mergeCell ref="A7:B7"/>
    <mergeCell ref="H33:I33"/>
    <mergeCell ref="E44:G44"/>
    <mergeCell ref="E10:F10"/>
    <mergeCell ref="E23:F23"/>
    <mergeCell ref="E26:F26"/>
    <mergeCell ref="E27:F27"/>
    <mergeCell ref="E29:F29"/>
    <mergeCell ref="E30:F30"/>
    <mergeCell ref="E46:G46"/>
    <mergeCell ref="H46:I46"/>
    <mergeCell ref="E47:G47"/>
    <mergeCell ref="H47:I47"/>
    <mergeCell ref="A60:E60"/>
    <mergeCell ref="G60:L60"/>
    <mergeCell ref="E48:G48"/>
    <mergeCell ref="H48:I48"/>
    <mergeCell ref="E49:G49"/>
    <mergeCell ref="H49:I49"/>
    <mergeCell ref="E50:G50"/>
    <mergeCell ref="H50:I50"/>
    <mergeCell ref="H52:I52"/>
    <mergeCell ref="H53:I53"/>
    <mergeCell ref="A59:E59"/>
    <mergeCell ref="F59:L59"/>
  </mergeCells>
  <phoneticPr fontId="0" type="noConversion"/>
  <dataValidations disablePrompts="1" count="2">
    <dataValidation type="list" allowBlank="1" showInputMessage="1" showErrorMessage="1" sqref="H52 E29" xr:uid="{00000000-0002-0000-0900-000000000000}">
      <formula1>tankar</formula1>
    </dataValidation>
    <dataValidation type="list" allowBlank="1" showInputMessage="1" showErrorMessage="1" sqref="H53 E30" xr:uid="{00000000-0002-0000-0900-000001000000}">
      <formula1>áta</formula1>
    </dataValidation>
  </dataValidations>
  <printOptions horizontalCentered="1"/>
  <pageMargins left="0" right="0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a73341-d084-4466-adea-ed3d2d3128a3" xsi:nil="true"/>
    <lcf76f155ced4ddcb4097134ff3c332f xmlns="6e158b8d-df5a-491a-86ee-3fdd16470d4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1D40CA6982FA4E8E740BA4568DF736" ma:contentTypeVersion="17" ma:contentTypeDescription="Create a new document." ma:contentTypeScope="" ma:versionID="40b0b3a096b8f5100e4a18b2e1f75295">
  <xsd:schema xmlns:xsd="http://www.w3.org/2001/XMLSchema" xmlns:xs="http://www.w3.org/2001/XMLSchema" xmlns:p="http://schemas.microsoft.com/office/2006/metadata/properties" xmlns:ns2="79a73341-d084-4466-adea-ed3d2d3128a3" xmlns:ns3="6e158b8d-df5a-491a-86ee-3fdd16470d41" targetNamespace="http://schemas.microsoft.com/office/2006/metadata/properties" ma:root="true" ma:fieldsID="b8191eae7cf1fdd8e4efc247af16364e" ns2:_="" ns3:_="">
    <xsd:import namespace="79a73341-d084-4466-adea-ed3d2d3128a3"/>
    <xsd:import namespace="6e158b8d-df5a-491a-86ee-3fdd16470d4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73341-d084-4466-adea-ed3d2d3128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d619810-c68a-414b-adaa-474cc61d098a}" ma:internalName="TaxCatchAll" ma:showField="CatchAllData" ma:web="79a73341-d084-4466-adea-ed3d2d3128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58b8d-df5a-491a-86ee-3fdd16470d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675C51-D21C-4291-87F6-326E9AFE21D2}">
  <ds:schemaRefs>
    <ds:schemaRef ds:uri="http://schemas.microsoft.com/office/2006/metadata/properties"/>
    <ds:schemaRef ds:uri="http://schemas.microsoft.com/office/infopath/2007/PartnerControls"/>
    <ds:schemaRef ds:uri="79a73341-d084-4466-adea-ed3d2d3128a3"/>
    <ds:schemaRef ds:uri="6e158b8d-df5a-491a-86ee-3fdd16470d41"/>
  </ds:schemaRefs>
</ds:datastoreItem>
</file>

<file path=customXml/itemProps2.xml><?xml version="1.0" encoding="utf-8"?>
<ds:datastoreItem xmlns:ds="http://schemas.openxmlformats.org/officeDocument/2006/customXml" ds:itemID="{950BD9B8-8256-4438-9B6A-8DC540F11A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73341-d084-4466-adea-ed3d2d3128a3"/>
    <ds:schemaRef ds:uri="6e158b8d-df5a-491a-86ee-3fdd16470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3621DF-8D29-4693-A522-9C6ED2398E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Eydublad_áætlaður afli</vt:lpstr>
      <vt:lpstr>heild</vt:lpstr>
      <vt:lpstr>mæliblað_1</vt:lpstr>
      <vt:lpstr>mæliblað_2</vt:lpstr>
      <vt:lpstr>mæliblað_3</vt:lpstr>
      <vt:lpstr>mæliblað_4</vt:lpstr>
      <vt:lpstr>mæliblað_5</vt:lpstr>
      <vt:lpstr>mæliblað_6</vt:lpstr>
      <vt:lpstr>mæliblað_7</vt:lpstr>
      <vt:lpstr>mæliblað_8</vt:lpstr>
      <vt:lpstr>mæliblað_9</vt:lpstr>
      <vt:lpstr>mæliblað_10</vt:lpstr>
      <vt:lpstr>mæliblað_11</vt:lpstr>
      <vt:lpstr>mæliblað_12</vt:lpstr>
      <vt:lpstr>'Eydublad_áætlaður afli'!Print_Area</vt:lpstr>
      <vt:lpstr>heild!Print_Area</vt:lpstr>
      <vt:lpstr>mæliblað_1!Print_Area</vt:lpstr>
      <vt:lpstr>mæliblað_10!Print_Area</vt:lpstr>
      <vt:lpstr>mæliblað_11!Print_Area</vt:lpstr>
      <vt:lpstr>mæliblað_12!Print_Area</vt:lpstr>
      <vt:lpstr>mæliblað_2!Print_Area</vt:lpstr>
      <vt:lpstr>mæliblað_3!Print_Area</vt:lpstr>
      <vt:lpstr>mæliblað_4!Print_Area</vt:lpstr>
      <vt:lpstr>mæliblað_5!Print_Area</vt:lpstr>
      <vt:lpstr>mæliblað_6!Print_Area</vt:lpstr>
      <vt:lpstr>mæliblað_7!Print_Area</vt:lpstr>
      <vt:lpstr>mæliblað_8!Print_Area</vt:lpstr>
      <vt:lpstr>mæliblað_9!Print_Area</vt:lpstr>
      <vt:lpstr>teg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GunniSig</dc:creator>
  <cp:keywords/>
  <dc:description/>
  <cp:lastModifiedBy>Viðar Ólason - FISK</cp:lastModifiedBy>
  <cp:revision/>
  <cp:lastPrinted>2024-06-05T14:17:09Z</cp:lastPrinted>
  <dcterms:created xsi:type="dcterms:W3CDTF">2004-10-13T09:37:55Z</dcterms:created>
  <dcterms:modified xsi:type="dcterms:W3CDTF">2024-06-06T09:13:46Z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0x010100961D40CA6982FA4E8E740BA4568DF736</vt:lpwstr>
  </property>
  <property fmtid="{D5CDD505-2E9C-101B-9397-08002B2CF9AE}" pid="3" name="MediaServiceImageTags">
    <vt:lpwstr/>
  </property>
</Properties>
</file>