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:\Sottvorn\Gagnagrunnar\Gæðaeftirlit gagna\Töflur fyrir vef\Tilkynningarskyldir\"/>
    </mc:Choice>
  </mc:AlternateContent>
  <xr:revisionPtr revIDLastSave="0" documentId="13_ncr:1_{BFAA7602-63B5-411B-8E28-723E7329EA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0-2021" sheetId="2" r:id="rId1"/>
    <sheet name="1997-2009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7" i="2" l="1"/>
  <c r="N133" i="2"/>
  <c r="N134" i="2"/>
  <c r="N85" i="2"/>
  <c r="N86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5" i="2"/>
  <c r="N136" i="2"/>
  <c r="N137" i="2"/>
  <c r="N138" i="2"/>
  <c r="N139" i="2"/>
  <c r="N140" i="2"/>
  <c r="N141" i="2"/>
  <c r="N142" i="2"/>
  <c r="N143" i="2"/>
  <c r="N144" i="2"/>
  <c r="N84" i="2"/>
  <c r="N83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L144" i="2" l="1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2" i="2"/>
  <c r="L91" i="2"/>
  <c r="L90" i="2"/>
  <c r="L89" i="2"/>
  <c r="L88" i="2"/>
  <c r="L87" i="2"/>
  <c r="L86" i="2"/>
  <c r="L85" i="2"/>
  <c r="L84" i="2"/>
  <c r="L83" i="2"/>
  <c r="K86" i="2" l="1"/>
  <c r="K84" i="2" l="1"/>
  <c r="K85" i="2"/>
  <c r="K87" i="2"/>
  <c r="K88" i="2"/>
  <c r="K89" i="2"/>
  <c r="K90" i="2"/>
  <c r="K91" i="2"/>
  <c r="K92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83" i="2"/>
  <c r="F133" i="2" l="1"/>
  <c r="F113" i="2"/>
  <c r="G139" i="2"/>
  <c r="F112" i="2"/>
  <c r="F114" i="2"/>
  <c r="F115" i="2"/>
  <c r="F116" i="2"/>
  <c r="F117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4" i="2"/>
  <c r="F135" i="2"/>
  <c r="F136" i="2"/>
  <c r="F138" i="2"/>
  <c r="F141" i="2"/>
  <c r="F142" i="2"/>
  <c r="F143" i="2"/>
  <c r="F144" i="2"/>
  <c r="F111" i="2"/>
  <c r="F84" i="2"/>
  <c r="F85" i="2"/>
  <c r="F87" i="2"/>
  <c r="F88" i="2"/>
  <c r="F89" i="2"/>
  <c r="F90" i="2"/>
  <c r="F91" i="2"/>
  <c r="F92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83" i="2"/>
  <c r="G84" i="2"/>
  <c r="G85" i="2"/>
  <c r="G87" i="2"/>
  <c r="G88" i="2"/>
  <c r="G89" i="2"/>
  <c r="G90" i="2"/>
  <c r="G91" i="2"/>
  <c r="G92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5" i="2"/>
  <c r="G136" i="2"/>
  <c r="G137" i="2"/>
  <c r="G138" i="2"/>
  <c r="G140" i="2"/>
  <c r="G141" i="2"/>
  <c r="G142" i="2"/>
  <c r="G143" i="2"/>
  <c r="G144" i="2"/>
  <c r="G83" i="2"/>
  <c r="H84" i="2"/>
  <c r="H85" i="2"/>
  <c r="H87" i="2"/>
  <c r="H88" i="2"/>
  <c r="H89" i="2"/>
  <c r="H90" i="2"/>
  <c r="H91" i="2"/>
  <c r="H92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83" i="2"/>
  <c r="I133" i="2"/>
  <c r="I113" i="2"/>
  <c r="I84" i="2"/>
  <c r="I85" i="2"/>
  <c r="I87" i="2"/>
  <c r="I88" i="2"/>
  <c r="I89" i="2"/>
  <c r="I90" i="2"/>
  <c r="I91" i="2"/>
  <c r="I92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4" i="2"/>
  <c r="I135" i="2"/>
  <c r="I136" i="2"/>
  <c r="I137" i="2"/>
  <c r="I138" i="2"/>
  <c r="I139" i="2"/>
  <c r="I140" i="2"/>
  <c r="I141" i="2"/>
  <c r="I142" i="2"/>
  <c r="I143" i="2"/>
  <c r="I144" i="2"/>
  <c r="I83" i="2"/>
  <c r="J133" i="2"/>
  <c r="J107" i="2"/>
  <c r="J92" i="2"/>
  <c r="J84" i="2"/>
  <c r="J85" i="2"/>
  <c r="J87" i="2"/>
  <c r="J88" i="2"/>
  <c r="J89" i="2"/>
  <c r="J90" i="2"/>
  <c r="J91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4" i="2"/>
  <c r="J135" i="2"/>
  <c r="J136" i="2"/>
  <c r="J137" i="2"/>
  <c r="J138" i="2"/>
  <c r="J139" i="2"/>
  <c r="J140" i="2"/>
  <c r="J141" i="2"/>
  <c r="J142" i="2"/>
  <c r="J143" i="2"/>
  <c r="J144" i="2"/>
  <c r="J83" i="2"/>
</calcChain>
</file>

<file path=xl/sharedStrings.xml><?xml version="1.0" encoding="utf-8"?>
<sst xmlns="http://schemas.openxmlformats.org/spreadsheetml/2006/main" count="1278" uniqueCount="154">
  <si>
    <t xml:space="preserve">    Tilkynningarskyldir sjúkdómar 1997–2009</t>
  </si>
  <si>
    <t xml:space="preserve">     Total number of diseases subject to registration in Iceland, 1997–2009</t>
  </si>
  <si>
    <t>Fjöldi</t>
  </si>
  <si>
    <t>Number</t>
  </si>
  <si>
    <t>Alnæmi</t>
  </si>
  <si>
    <t>AIDS</t>
  </si>
  <si>
    <t>Anisakíusýking</t>
  </si>
  <si>
    <t>Anisakiasis</t>
  </si>
  <si>
    <t>-</t>
  </si>
  <si>
    <t>Bandormslirfusýki</t>
  </si>
  <si>
    <t>Cysticercosis</t>
  </si>
  <si>
    <t>Barnaveiki</t>
  </si>
  <si>
    <t>Diphtheria</t>
  </si>
  <si>
    <t>Berklar</t>
  </si>
  <si>
    <t>Tuberculosis</t>
  </si>
  <si>
    <t>Blæðandi veiruhitasóttir</t>
  </si>
  <si>
    <t>Hemorrhagic viral fever</t>
  </si>
  <si>
    <t>Bólusótt</t>
  </si>
  <si>
    <t>Smallpox</t>
  </si>
  <si>
    <t>Bótúlismi</t>
  </si>
  <si>
    <t>Botulism</t>
  </si>
  <si>
    <t>Bráð sjúkdómseinkenni af völdum eiturefna og geislavirkra efna</t>
  </si>
  <si>
    <t>Acute symtoms caused by toxin or radiological substance</t>
  </si>
  <si>
    <t>Breiðvirkir betalaktamasamyndandi sýklar (ESBL)</t>
  </si>
  <si>
    <t>Extended Spectrum Beta Lactamase (ESBL)</t>
  </si>
  <si>
    <t xml:space="preserve">Creutzfeldt Jakobs veiki/afbrigði </t>
  </si>
  <si>
    <t>New variant Creutzfeldt Jakobs Disease (CJD)</t>
  </si>
  <si>
    <t>Enterohemorrhagisk E. coli sýking</t>
  </si>
  <si>
    <t>Enterohaemorrhagic E. coli infection</t>
  </si>
  <si>
    <t>Giardiasis</t>
  </si>
  <si>
    <t>Gulusótt</t>
  </si>
  <si>
    <t>Yellow fever</t>
  </si>
  <si>
    <t>SARS</t>
  </si>
  <si>
    <t>Hemofilus influenzae sýking b</t>
  </si>
  <si>
    <t>Hemophilus influenzae infection type b</t>
  </si>
  <si>
    <t>Hettusótt</t>
  </si>
  <si>
    <t>Mumps</t>
  </si>
  <si>
    <t>Hérasótt</t>
  </si>
  <si>
    <t>Tularemia</t>
  </si>
  <si>
    <t>HIV sýking (human immunod. virus)</t>
  </si>
  <si>
    <t>HIV infection</t>
  </si>
  <si>
    <t>Holdsveiki</t>
  </si>
  <si>
    <t>Lepra</t>
  </si>
  <si>
    <t>Huldusótt</t>
  </si>
  <si>
    <t>Q-fever</t>
  </si>
  <si>
    <t>Hundaæði</t>
  </si>
  <si>
    <t>Rabies</t>
  </si>
  <si>
    <t>Inflúensa A (H1N1) 2009</t>
  </si>
  <si>
    <t>Pandemic influenzae A(H1N1) 2009</t>
  </si>
  <si>
    <t>Inflúensa A H3</t>
  </si>
  <si>
    <t>Influenzae A(H3)</t>
  </si>
  <si>
    <t>Inflúensulík einkenni</t>
  </si>
  <si>
    <t>Influenzae like illness</t>
  </si>
  <si>
    <t>Ífarandi Hemófílus inflúensusýking</t>
  </si>
  <si>
    <t>Invasive Hemophilus influenzae</t>
  </si>
  <si>
    <t>Ífarandi pneumókokkasýkingar</t>
  </si>
  <si>
    <t>Invasive pneumococcal infections</t>
  </si>
  <si>
    <t>Jersiníusýking</t>
  </si>
  <si>
    <t>Yersinia enterocolitica, Yersinia pseudotuberculosis</t>
  </si>
  <si>
    <t>Kampýlóbaktersýking</t>
  </si>
  <si>
    <t>Campylobacteriosis</t>
  </si>
  <si>
    <t>Kikhósti</t>
  </si>
  <si>
    <t>Pertussis</t>
  </si>
  <si>
    <t>Klamydíusýking</t>
  </si>
  <si>
    <t>Chlamydia trachomatis</t>
  </si>
  <si>
    <t>Kólera og kólerulíkar sýkingar</t>
  </si>
  <si>
    <t>Cholera</t>
  </si>
  <si>
    <t>Launsporasýking (cryptósporidium sýking)</t>
  </si>
  <si>
    <t>Cryptosporidiosis</t>
  </si>
  <si>
    <t>Legíónellusýking</t>
  </si>
  <si>
    <t>Legionellosis</t>
  </si>
  <si>
    <t>Lekandi</t>
  </si>
  <si>
    <t>Gonorrhoea</t>
  </si>
  <si>
    <t>Leptóspirusýking</t>
  </si>
  <si>
    <t>Leptospirosis</t>
  </si>
  <si>
    <t>Lifrarbólga A</t>
  </si>
  <si>
    <t>Hepatitis A</t>
  </si>
  <si>
    <t>Lifrarbólga B (bráð, viðvarandi)</t>
  </si>
  <si>
    <t>Hepatitis B (acute, chronic)</t>
  </si>
  <si>
    <t xml:space="preserve">Lifrarbólga C </t>
  </si>
  <si>
    <t>Hepatitis C</t>
  </si>
  <si>
    <t>Lifrarbólga E</t>
  </si>
  <si>
    <t>Hepatitis E</t>
  </si>
  <si>
    <t>Lifrarbólga vegna annarra veira</t>
  </si>
  <si>
    <t>Hepatitis non A-E</t>
  </si>
  <si>
    <t>Listeríusýking</t>
  </si>
  <si>
    <t>Listeriosis</t>
  </si>
  <si>
    <t>Lömunarveiki</t>
  </si>
  <si>
    <t>Poliomyelitis</t>
  </si>
  <si>
    <t>Malaría</t>
  </si>
  <si>
    <t>Malaria</t>
  </si>
  <si>
    <t>Meningókokkasjúkdómur</t>
  </si>
  <si>
    <t>Meningococcal disease</t>
  </si>
  <si>
    <t>Methicillin ónæmur stafýlokokkus aureus, MÓSA</t>
  </si>
  <si>
    <t>Methicillin resistant Staphylococcus aureus (MRSA)</t>
  </si>
  <si>
    <t>Miltisbrandur</t>
  </si>
  <si>
    <t>Anthrax</t>
  </si>
  <si>
    <t>Mislingar</t>
  </si>
  <si>
    <t>Measles</t>
  </si>
  <si>
    <t>Óvæntir atburðir sem ógnað geta heilsu manna</t>
  </si>
  <si>
    <t>Unexpected events with potential threat to human health</t>
  </si>
  <si>
    <t>Rauðir hundar</t>
  </si>
  <si>
    <t>Rubella</t>
  </si>
  <si>
    <t>Salmonellusýking</t>
  </si>
  <si>
    <t>Salmonellosis</t>
  </si>
  <si>
    <t>Sárasótt *</t>
  </si>
  <si>
    <t>Syphilis*</t>
  </si>
  <si>
    <t>Sígellusýking</t>
  </si>
  <si>
    <t>Shigellosis</t>
  </si>
  <si>
    <t>Stífkrampi</t>
  </si>
  <si>
    <t>Tetanus</t>
  </si>
  <si>
    <t>Sullaveiki</t>
  </si>
  <si>
    <t>Echinococcosis</t>
  </si>
  <si>
    <t>Svarti dauði</t>
  </si>
  <si>
    <t>Plague</t>
  </si>
  <si>
    <t>Toxóplasmasýking</t>
  </si>
  <si>
    <t>Toxoplasmosis</t>
  </si>
  <si>
    <t>Taugaveiki/taugaveikibróðir</t>
  </si>
  <si>
    <t>Typhoid/paratyphoid fever</t>
  </si>
  <si>
    <t>Tríkínusýking</t>
  </si>
  <si>
    <t>Trichinosis/Trichinellosis</t>
  </si>
  <si>
    <t>Vankomýcín ónæmur enterókokkur</t>
  </si>
  <si>
    <t>Vancomycin resistant Enterococcus (VRE)</t>
  </si>
  <si>
    <t>Vesturnílarveirusótt</t>
  </si>
  <si>
    <t>West Nile Virus Infection</t>
  </si>
  <si>
    <t>Öldusótt</t>
  </si>
  <si>
    <t>Brucellosis</t>
  </si>
  <si>
    <t>* Klínísk greining byggð á blóðvatnsprófi</t>
  </si>
  <si>
    <t>* Clinical diagnosis based on serology</t>
  </si>
  <si>
    <t>á 100.000</t>
  </si>
  <si>
    <t>per 100.000</t>
  </si>
  <si>
    <t>Córónaveirulungnabólga</t>
  </si>
  <si>
    <t>Enterohaemorrhagisk E. coli sýking</t>
  </si>
  <si>
    <t>Haemofilus influenzae sýking b</t>
  </si>
  <si>
    <t>Haemophilus influenzae infection type b</t>
  </si>
  <si>
    <t>Ífarandi Haemophilus influenzae sýking</t>
  </si>
  <si>
    <t>Invasive Haemophilus influenzae</t>
  </si>
  <si>
    <t>Fjöldi tilfella gæti uppfærst í ljósi nýrra upplýsinga</t>
  </si>
  <si>
    <t>Number of cases may change in light of new information</t>
  </si>
  <si>
    <t>Beinbrunasótt</t>
  </si>
  <si>
    <t>Dengue</t>
  </si>
  <si>
    <t>COVID-19</t>
  </si>
  <si>
    <t>Breiðvirkir betalaktamasamyndandi sýklar (ESBL)*</t>
  </si>
  <si>
    <t>Sárasótt **</t>
  </si>
  <si>
    <t>Syphilis**</t>
  </si>
  <si>
    <t>* Skilgreining uppfærð 2020</t>
  </si>
  <si>
    <t>* Updated definition 2020</t>
  </si>
  <si>
    <t xml:space="preserve">** Klínísk greining byggð á blóðvatnsprófi </t>
  </si>
  <si>
    <t xml:space="preserve">** Clinical diagnosis based on serology </t>
  </si>
  <si>
    <t>Extended Spectrum Beta Lactamase (ESBL)*</t>
  </si>
  <si>
    <t>Breiðvirkir betalaktamasamyndandi sýklar (ESBL/AmpC)*</t>
  </si>
  <si>
    <t xml:space="preserve">    Tilkynningarskyldir sjúkdómar 2010–2021</t>
  </si>
  <si>
    <t xml:space="preserve">     Total number of diseases subject to registration in Iceland, 2010–2021</t>
  </si>
  <si>
    <t>Óvæntir atburðir sem ógnað geta heilsu manna (óvænt aukning sjúkd.tilvika eða dauðsfalla)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</si>
</sst>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i/>
      <sz val="12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  <font>
      <sz val="10"/>
      <color rgb="FF333333"/>
      <name val="Arial Narrow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9"/>
      <name val="Arial Narrow"/>
      <family val="2"/>
    </font>
    <font>
      <sz val="11"/>
      <color rgb="FF00B0F0"/>
      <name val="Calibri"/>
      <family val="2"/>
      <scheme val="minor"/>
    </font>
    <font>
      <i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37"/>
      </bottom>
      <diagonal/>
    </border>
    <border>
      <left/>
      <right/>
      <top style="thin">
        <color indexed="37"/>
      </top>
      <bottom/>
      <diagonal/>
    </border>
    <border>
      <left/>
      <right/>
      <top/>
      <bottom style="thin">
        <color rgb="FF800000"/>
      </bottom>
      <diagonal/>
    </border>
    <border>
      <left/>
      <right/>
      <top style="medium">
        <color rgb="FF800000"/>
      </top>
      <bottom/>
      <diagonal/>
    </border>
    <border>
      <left/>
      <right/>
      <top/>
      <bottom style="medium">
        <color rgb="FF800000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5" fillId="2" borderId="2" xfId="1" applyFont="1" applyFill="1" applyBorder="1"/>
    <xf numFmtId="0" fontId="5" fillId="2" borderId="0" xfId="1" applyFont="1" applyFill="1"/>
    <xf numFmtId="0" fontId="5" fillId="2" borderId="0" xfId="1" applyFont="1" applyFill="1" applyAlignment="1">
      <alignment horizontal="center"/>
    </xf>
    <xf numFmtId="0" fontId="5" fillId="2" borderId="3" xfId="1" applyFont="1" applyFill="1" applyBorder="1"/>
    <xf numFmtId="0" fontId="7" fillId="2" borderId="3" xfId="1" applyFont="1" applyFill="1" applyBorder="1" applyAlignment="1">
      <alignment horizontal="center"/>
    </xf>
    <xf numFmtId="0" fontId="5" fillId="2" borderId="0" xfId="1" applyFont="1" applyFill="1" applyAlignment="1">
      <alignment horizontal="left"/>
    </xf>
    <xf numFmtId="0" fontId="10" fillId="2" borderId="0" xfId="1" applyFont="1" applyFill="1" applyAlignment="1">
      <alignment horizontal="left"/>
    </xf>
    <xf numFmtId="3" fontId="5" fillId="2" borderId="0" xfId="1" applyNumberFormat="1" applyFont="1" applyFill="1" applyAlignment="1">
      <alignment horizontal="center"/>
    </xf>
    <xf numFmtId="0" fontId="5" fillId="0" borderId="0" xfId="1" applyFont="1" applyAlignment="1">
      <alignment horizontal="left"/>
    </xf>
    <xf numFmtId="3" fontId="5" fillId="0" borderId="0" xfId="1" applyNumberFormat="1" applyFont="1" applyAlignment="1">
      <alignment horizontal="center"/>
    </xf>
    <xf numFmtId="0" fontId="12" fillId="0" borderId="0" xfId="0" applyFont="1"/>
    <xf numFmtId="0" fontId="0" fillId="0" borderId="0" xfId="0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3" fontId="13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5" fillId="2" borderId="5" xfId="1" applyFont="1" applyFill="1" applyBorder="1" applyAlignment="1">
      <alignment horizontal="left"/>
    </xf>
    <xf numFmtId="3" fontId="5" fillId="2" borderId="5" xfId="1" applyNumberFormat="1" applyFont="1" applyFill="1" applyBorder="1" applyAlignment="1">
      <alignment horizontal="center"/>
    </xf>
    <xf numFmtId="3" fontId="5" fillId="4" borderId="0" xfId="1" applyNumberFormat="1" applyFont="1" applyFill="1" applyAlignment="1">
      <alignment horizontal="center"/>
    </xf>
    <xf numFmtId="3" fontId="5" fillId="3" borderId="0" xfId="1" applyNumberFormat="1" applyFont="1" applyFill="1" applyAlignment="1">
      <alignment horizontal="center"/>
    </xf>
    <xf numFmtId="0" fontId="3" fillId="3" borderId="4" xfId="1" applyFont="1" applyFill="1" applyBorder="1" applyAlignment="1">
      <alignment horizontal="left"/>
    </xf>
    <xf numFmtId="0" fontId="5" fillId="3" borderId="4" xfId="1" applyFont="1" applyFill="1" applyBorder="1" applyAlignment="1">
      <alignment horizontal="center"/>
    </xf>
    <xf numFmtId="0" fontId="13" fillId="3" borderId="4" xfId="1" applyFont="1" applyFill="1" applyBorder="1" applyAlignment="1">
      <alignment horizontal="center"/>
    </xf>
    <xf numFmtId="0" fontId="6" fillId="3" borderId="0" xfId="1" applyFont="1" applyFill="1" applyAlignment="1">
      <alignment horizontal="left" vertical="center"/>
    </xf>
    <xf numFmtId="0" fontId="3" fillId="3" borderId="0" xfId="1" applyFont="1" applyFill="1" applyAlignment="1">
      <alignment horizontal="left"/>
    </xf>
    <xf numFmtId="0" fontId="5" fillId="3" borderId="0" xfId="1" applyFont="1" applyFill="1" applyAlignment="1">
      <alignment horizontal="center"/>
    </xf>
    <xf numFmtId="0" fontId="13" fillId="3" borderId="0" xfId="1" applyFont="1" applyFill="1" applyAlignment="1">
      <alignment horizontal="center"/>
    </xf>
    <xf numFmtId="0" fontId="7" fillId="3" borderId="1" xfId="1" applyFont="1" applyFill="1" applyBorder="1" applyAlignment="1">
      <alignment horizontal="left" vertical="center"/>
    </xf>
    <xf numFmtId="0" fontId="4" fillId="3" borderId="1" xfId="1" applyFont="1" applyFill="1" applyBorder="1"/>
    <xf numFmtId="0" fontId="5" fillId="3" borderId="1" xfId="1" applyFont="1" applyFill="1" applyBorder="1" applyAlignment="1">
      <alignment horizontal="center"/>
    </xf>
    <xf numFmtId="0" fontId="13" fillId="3" borderId="1" xfId="1" applyFont="1" applyFill="1" applyBorder="1" applyAlignment="1">
      <alignment horizontal="center"/>
    </xf>
    <xf numFmtId="0" fontId="5" fillId="3" borderId="0" xfId="1" applyFont="1" applyFill="1" applyAlignment="1">
      <alignment horizontal="left"/>
    </xf>
    <xf numFmtId="1" fontId="4" fillId="3" borderId="0" xfId="1" applyNumberFormat="1" applyFont="1" applyFill="1" applyAlignment="1">
      <alignment horizontal="center"/>
    </xf>
    <xf numFmtId="1" fontId="14" fillId="3" borderId="0" xfId="1" applyNumberFormat="1" applyFont="1" applyFill="1" applyAlignment="1">
      <alignment horizontal="center"/>
    </xf>
    <xf numFmtId="1" fontId="15" fillId="0" borderId="0" xfId="0" applyNumberFormat="1" applyFont="1" applyAlignment="1">
      <alignment horizontal="center"/>
    </xf>
    <xf numFmtId="0" fontId="7" fillId="3" borderId="0" xfId="1" applyFont="1" applyFill="1" applyAlignment="1">
      <alignment horizontal="left" vertical="center"/>
    </xf>
    <xf numFmtId="0" fontId="4" fillId="3" borderId="0" xfId="1" applyFont="1" applyFill="1"/>
    <xf numFmtId="0" fontId="7" fillId="2" borderId="0" xfId="1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6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3" fillId="7" borderId="4" xfId="1" applyFont="1" applyFill="1" applyBorder="1" applyAlignment="1">
      <alignment horizontal="left"/>
    </xf>
    <xf numFmtId="0" fontId="4" fillId="7" borderId="4" xfId="1" applyFont="1" applyFill="1" applyBorder="1" applyAlignment="1">
      <alignment horizontal="center"/>
    </xf>
    <xf numFmtId="0" fontId="5" fillId="7" borderId="4" xfId="1" applyFont="1" applyFill="1" applyBorder="1" applyAlignment="1">
      <alignment horizontal="center"/>
    </xf>
    <xf numFmtId="0" fontId="6" fillId="7" borderId="0" xfId="1" applyFont="1" applyFill="1" applyAlignment="1">
      <alignment horizontal="left" vertical="center"/>
    </xf>
    <xf numFmtId="0" fontId="3" fillId="7" borderId="0" xfId="1" applyFont="1" applyFill="1" applyAlignment="1">
      <alignment horizontal="left"/>
    </xf>
    <xf numFmtId="0" fontId="4" fillId="7" borderId="0" xfId="1" applyFont="1" applyFill="1" applyAlignment="1">
      <alignment horizontal="center"/>
    </xf>
    <xf numFmtId="0" fontId="5" fillId="7" borderId="0" xfId="1" applyFont="1" applyFill="1" applyAlignment="1">
      <alignment horizontal="center"/>
    </xf>
    <xf numFmtId="0" fontId="7" fillId="7" borderId="3" xfId="1" applyFont="1" applyFill="1" applyBorder="1" applyAlignment="1">
      <alignment horizontal="left" vertical="center"/>
    </xf>
    <xf numFmtId="0" fontId="4" fillId="7" borderId="3" xfId="1" applyFont="1" applyFill="1" applyBorder="1"/>
    <xf numFmtId="0" fontId="8" fillId="7" borderId="3" xfId="1" applyFont="1" applyFill="1" applyBorder="1" applyAlignment="1">
      <alignment horizontal="left" vertical="center"/>
    </xf>
    <xf numFmtId="0" fontId="5" fillId="7" borderId="3" xfId="1" applyFont="1" applyFill="1" applyBorder="1" applyAlignment="1">
      <alignment horizontal="center"/>
    </xf>
    <xf numFmtId="0" fontId="5" fillId="7" borderId="0" xfId="1" applyFont="1" applyFill="1" applyAlignment="1">
      <alignment horizontal="left"/>
    </xf>
    <xf numFmtId="0" fontId="9" fillId="7" borderId="0" xfId="1" applyFont="1" applyFill="1" applyAlignment="1">
      <alignment horizontal="left"/>
    </xf>
    <xf numFmtId="3" fontId="5" fillId="7" borderId="0" xfId="1" applyNumberFormat="1" applyFont="1" applyFill="1" applyAlignment="1">
      <alignment horizontal="center"/>
    </xf>
    <xf numFmtId="1" fontId="4" fillId="7" borderId="0" xfId="1" applyNumberFormat="1" applyFont="1" applyFill="1" applyAlignment="1">
      <alignment horizontal="center"/>
    </xf>
    <xf numFmtId="0" fontId="10" fillId="7" borderId="0" xfId="1" applyFont="1" applyFill="1" applyAlignment="1">
      <alignment horizontal="left"/>
    </xf>
    <xf numFmtId="1" fontId="5" fillId="7" borderId="0" xfId="1" applyNumberFormat="1" applyFont="1" applyFill="1" applyAlignment="1">
      <alignment horizontal="center"/>
    </xf>
    <xf numFmtId="0" fontId="11" fillId="2" borderId="0" xfId="0" applyFont="1" applyFill="1"/>
    <xf numFmtId="0" fontId="1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1" applyFill="1"/>
    <xf numFmtId="0" fontId="1" fillId="2" borderId="0" xfId="1" applyFill="1" applyAlignment="1">
      <alignment horizontal="center"/>
    </xf>
    <xf numFmtId="0" fontId="5" fillId="0" borderId="0" xfId="0" applyFont="1" applyAlignment="1">
      <alignment horizontal="center"/>
    </xf>
    <xf numFmtId="1" fontId="15" fillId="3" borderId="0" xfId="0" applyNumberFormat="1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1" fontId="15" fillId="2" borderId="0" xfId="0" applyNumberFormat="1" applyFont="1" applyFill="1" applyAlignment="1">
      <alignment horizontal="center"/>
    </xf>
    <xf numFmtId="3" fontId="5" fillId="8" borderId="0" xfId="1" applyNumberFormat="1" applyFont="1" applyFill="1" applyAlignment="1">
      <alignment horizontal="center"/>
    </xf>
    <xf numFmtId="3" fontId="13" fillId="2" borderId="5" xfId="1" applyNumberFormat="1" applyFont="1" applyFill="1" applyBorder="1" applyAlignment="1">
      <alignment horizontal="center"/>
    </xf>
    <xf numFmtId="1" fontId="5" fillId="3" borderId="0" xfId="0" applyNumberFormat="1" applyFont="1" applyFill="1" applyAlignment="1">
      <alignment horizontal="center"/>
    </xf>
    <xf numFmtId="0" fontId="17" fillId="0" borderId="0" xfId="0" applyFont="1"/>
    <xf numFmtId="0" fontId="15" fillId="0" borderId="0" xfId="0" applyFont="1" applyAlignment="1">
      <alignment horizontal="center"/>
    </xf>
    <xf numFmtId="0" fontId="15" fillId="3" borderId="0" xfId="0" applyFont="1" applyFill="1" applyAlignment="1">
      <alignment horizontal="center"/>
    </xf>
    <xf numFmtId="3" fontId="15" fillId="0" borderId="0" xfId="1" applyNumberFormat="1" applyFont="1" applyAlignment="1">
      <alignment horizontal="center"/>
    </xf>
    <xf numFmtId="0" fontId="15" fillId="0" borderId="0" xfId="1" applyFont="1" applyAlignment="1">
      <alignment horizontal="center"/>
    </xf>
    <xf numFmtId="0" fontId="1" fillId="0" borderId="0" xfId="0" applyFont="1"/>
    <xf numFmtId="0" fontId="5" fillId="5" borderId="0" xfId="0" applyFont="1" applyFill="1" applyAlignment="1">
      <alignment horizontal="center"/>
    </xf>
    <xf numFmtId="0" fontId="5" fillId="0" borderId="0" xfId="1" applyFont="1" applyAlignment="1">
      <alignment horizontal="center"/>
    </xf>
    <xf numFmtId="0" fontId="18" fillId="0" borderId="0" xfId="0" applyFont="1"/>
    <xf numFmtId="0" fontId="19" fillId="0" borderId="0" xfId="1" applyFont="1"/>
    <xf numFmtId="0" fontId="11" fillId="0" borderId="0" xfId="0" applyFont="1"/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16" fillId="7" borderId="0" xfId="0" applyNumberFormat="1" applyFont="1" applyFill="1" applyAlignment="1">
      <alignment horizontal="center"/>
    </xf>
    <xf numFmtId="3" fontId="5" fillId="7" borderId="0" xfId="0" applyNumberFormat="1" applyFont="1" applyFill="1" applyAlignment="1">
      <alignment horizontal="center"/>
    </xf>
    <xf numFmtId="3" fontId="15" fillId="7" borderId="0" xfId="0" applyNumberFormat="1" applyFont="1" applyFill="1" applyAlignment="1">
      <alignment horizontal="center"/>
    </xf>
    <xf numFmtId="3" fontId="15" fillId="0" borderId="0" xfId="0" applyNumberFormat="1" applyFont="1" applyAlignment="1">
      <alignment horizontal="center"/>
    </xf>
    <xf numFmtId="3" fontId="15" fillId="2" borderId="0" xfId="0" applyNumberFormat="1" applyFont="1" applyFill="1" applyAlignment="1">
      <alignment horizontal="center"/>
    </xf>
    <xf numFmtId="0" fontId="21" fillId="0" borderId="0" xfId="1" applyFont="1" applyAlignment="1">
      <alignment horizontal="left"/>
    </xf>
    <xf numFmtId="0" fontId="7" fillId="3" borderId="0" xfId="1" applyFont="1" applyFill="1" applyAlignment="1">
      <alignment horizontal="left"/>
    </xf>
    <xf numFmtId="0" fontId="7" fillId="0" borderId="0" xfId="1" applyFont="1" applyAlignment="1">
      <alignment horizontal="left"/>
    </xf>
    <xf numFmtId="0" fontId="7" fillId="7" borderId="0" xfId="1" applyFont="1" applyFill="1" applyAlignment="1">
      <alignment horizontal="left"/>
    </xf>
    <xf numFmtId="0" fontId="7" fillId="2" borderId="0" xfId="1" applyFont="1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D9D9D9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Q149"/>
  <sheetViews>
    <sheetView showGridLines="0" tabSelected="1" topLeftCell="A34" zoomScale="99" zoomScaleNormal="130" workbookViewId="0">
      <selection activeCell="O43" sqref="O43"/>
    </sheetView>
  </sheetViews>
  <sheetFormatPr defaultRowHeight="15.75" customHeight="1" x14ac:dyDescent="0.25"/>
  <cols>
    <col min="1" max="1" width="62.140625" customWidth="1"/>
    <col min="2" max="2" width="45.28515625" bestFit="1" customWidth="1"/>
    <col min="3" max="7" width="9.140625" style="12"/>
    <col min="8" max="8" width="8.85546875" style="40"/>
    <col min="9" max="9" width="9" style="40"/>
    <col min="10" max="10" width="9.140625" style="12"/>
    <col min="11" max="12" width="9.5703125" style="12" bestFit="1" customWidth="1"/>
    <col min="13" max="14" width="9.5703125" style="79" bestFit="1" customWidth="1"/>
    <col min="15" max="15" width="9.140625" style="89"/>
  </cols>
  <sheetData>
    <row r="1" spans="1:14" ht="15.75" customHeight="1" x14ac:dyDescent="0.25">
      <c r="A1" s="13"/>
      <c r="B1" s="13"/>
      <c r="C1" s="14"/>
      <c r="D1" s="14"/>
      <c r="E1" s="14"/>
      <c r="F1" s="14"/>
      <c r="G1" s="14"/>
      <c r="H1" s="16"/>
      <c r="I1" s="16"/>
      <c r="J1" s="16"/>
    </row>
    <row r="2" spans="1:14" ht="15.75" customHeight="1" x14ac:dyDescent="0.25">
      <c r="A2" s="25"/>
      <c r="B2" s="25"/>
      <c r="C2" s="26"/>
      <c r="D2" s="26"/>
      <c r="E2" s="26"/>
      <c r="F2" s="26"/>
      <c r="G2" s="26"/>
      <c r="H2" s="27"/>
      <c r="I2" s="27"/>
      <c r="J2" s="27"/>
      <c r="K2" s="27"/>
      <c r="L2" s="27"/>
      <c r="M2" s="27"/>
      <c r="N2" s="27"/>
    </row>
    <row r="3" spans="1:14" ht="15.75" customHeight="1" x14ac:dyDescent="0.25">
      <c r="A3" s="24" t="s">
        <v>151</v>
      </c>
      <c r="B3" s="25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</row>
    <row r="4" spans="1:14" ht="15.75" customHeight="1" x14ac:dyDescent="0.25">
      <c r="A4" s="36" t="s">
        <v>152</v>
      </c>
      <c r="B4" s="37"/>
      <c r="C4" s="26"/>
      <c r="D4" s="26"/>
      <c r="E4" s="26"/>
      <c r="F4" s="26"/>
      <c r="G4" s="26"/>
      <c r="H4" s="27"/>
      <c r="I4" s="27"/>
      <c r="J4" s="27"/>
      <c r="K4" s="27"/>
      <c r="L4" s="27"/>
      <c r="M4" s="27"/>
      <c r="N4" s="27"/>
    </row>
    <row r="5" spans="1:14" ht="15.75" customHeight="1" x14ac:dyDescent="0.25">
      <c r="A5" s="2"/>
      <c r="B5" s="2"/>
      <c r="C5" s="3">
        <v>2010</v>
      </c>
      <c r="D5" s="3">
        <v>2011</v>
      </c>
      <c r="E5" s="3">
        <v>2012</v>
      </c>
      <c r="F5" s="3">
        <v>2013</v>
      </c>
      <c r="G5" s="3">
        <v>2014</v>
      </c>
      <c r="H5" s="3">
        <v>2015</v>
      </c>
      <c r="I5" s="3">
        <v>2016</v>
      </c>
      <c r="J5" s="3">
        <v>2017</v>
      </c>
      <c r="K5" s="3">
        <v>2018</v>
      </c>
      <c r="L5" s="3">
        <v>2019</v>
      </c>
      <c r="M5" s="3">
        <v>2020</v>
      </c>
      <c r="N5" s="3">
        <v>2021</v>
      </c>
    </row>
    <row r="6" spans="1:14" ht="15.75" customHeight="1" x14ac:dyDescent="0.25">
      <c r="A6" s="2"/>
      <c r="B6" s="2"/>
      <c r="C6" s="3" t="s">
        <v>2</v>
      </c>
      <c r="D6" s="3" t="s">
        <v>2</v>
      </c>
      <c r="E6" s="3" t="s">
        <v>2</v>
      </c>
      <c r="F6" s="3" t="s">
        <v>2</v>
      </c>
      <c r="G6" s="3" t="s">
        <v>2</v>
      </c>
      <c r="H6" s="3" t="s">
        <v>2</v>
      </c>
      <c r="I6" s="3" t="s">
        <v>2</v>
      </c>
      <c r="J6" s="3" t="s">
        <v>2</v>
      </c>
      <c r="K6" s="3" t="s">
        <v>2</v>
      </c>
      <c r="L6" s="3" t="s">
        <v>2</v>
      </c>
      <c r="M6" s="3" t="s">
        <v>2</v>
      </c>
      <c r="N6" s="3" t="s">
        <v>2</v>
      </c>
    </row>
    <row r="7" spans="1:14" ht="15.75" customHeight="1" x14ac:dyDescent="0.25">
      <c r="A7" s="2"/>
      <c r="B7" s="2"/>
      <c r="C7" s="38" t="s">
        <v>3</v>
      </c>
      <c r="D7" s="38" t="s">
        <v>3</v>
      </c>
      <c r="E7" s="38" t="s">
        <v>3</v>
      </c>
      <c r="F7" s="38" t="s">
        <v>3</v>
      </c>
      <c r="G7" s="38" t="s">
        <v>3</v>
      </c>
      <c r="H7" s="38" t="s">
        <v>3</v>
      </c>
      <c r="I7" s="38" t="s">
        <v>3</v>
      </c>
      <c r="J7" s="38" t="s">
        <v>3</v>
      </c>
      <c r="K7" s="38" t="s">
        <v>3</v>
      </c>
      <c r="L7" s="38" t="s">
        <v>3</v>
      </c>
      <c r="M7" s="38" t="s">
        <v>3</v>
      </c>
      <c r="N7" s="38" t="s">
        <v>3</v>
      </c>
    </row>
    <row r="8" spans="1:14" ht="15.75" customHeight="1" x14ac:dyDescent="0.25">
      <c r="A8" s="32"/>
      <c r="B8" s="32"/>
      <c r="C8" s="33"/>
      <c r="D8" s="33"/>
      <c r="E8" s="33"/>
      <c r="F8" s="33"/>
      <c r="G8" s="33"/>
      <c r="H8" s="34"/>
      <c r="I8" s="34"/>
      <c r="J8" s="34"/>
      <c r="K8" s="39"/>
      <c r="L8" s="39"/>
      <c r="M8" s="80"/>
      <c r="N8" s="80"/>
    </row>
    <row r="9" spans="1:14" ht="15.75" customHeight="1" x14ac:dyDescent="0.25">
      <c r="A9" s="9" t="s">
        <v>4</v>
      </c>
      <c r="B9" s="103" t="s">
        <v>5</v>
      </c>
      <c r="C9" s="10">
        <v>1</v>
      </c>
      <c r="D9" s="10">
        <v>3</v>
      </c>
      <c r="E9" s="10">
        <v>1</v>
      </c>
      <c r="F9" s="10">
        <v>1</v>
      </c>
      <c r="G9" s="10">
        <v>0</v>
      </c>
      <c r="H9" s="10">
        <v>1</v>
      </c>
      <c r="I9" s="10">
        <v>4</v>
      </c>
      <c r="J9" s="10">
        <v>0</v>
      </c>
      <c r="K9" s="41">
        <v>1</v>
      </c>
      <c r="L9" s="67">
        <v>4</v>
      </c>
      <c r="M9" s="67">
        <v>2</v>
      </c>
      <c r="N9" s="67">
        <v>2</v>
      </c>
    </row>
    <row r="10" spans="1:14" ht="15.75" customHeight="1" x14ac:dyDescent="0.25">
      <c r="A10" s="32" t="s">
        <v>9</v>
      </c>
      <c r="B10" s="102" t="s">
        <v>10</v>
      </c>
      <c r="C10" s="20" t="s">
        <v>8</v>
      </c>
      <c r="D10" s="20" t="s">
        <v>8</v>
      </c>
      <c r="E10" s="20" t="s">
        <v>8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70">
        <v>0</v>
      </c>
      <c r="L10" s="71">
        <v>0</v>
      </c>
      <c r="M10" s="71">
        <v>0</v>
      </c>
      <c r="N10" s="71">
        <v>0</v>
      </c>
    </row>
    <row r="11" spans="1:14" ht="15.75" customHeight="1" x14ac:dyDescent="0.25">
      <c r="A11" s="9" t="s">
        <v>11</v>
      </c>
      <c r="B11" s="103" t="s">
        <v>12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  <c r="J11" s="10">
        <v>0</v>
      </c>
      <c r="K11" s="41">
        <v>0</v>
      </c>
      <c r="L11" s="67">
        <v>0</v>
      </c>
      <c r="M11" s="67">
        <v>0</v>
      </c>
      <c r="N11" s="67">
        <v>0</v>
      </c>
    </row>
    <row r="12" spans="1:14" ht="15.75" customHeight="1" x14ac:dyDescent="0.25">
      <c r="A12" s="32" t="s">
        <v>139</v>
      </c>
      <c r="B12" s="102" t="s">
        <v>140</v>
      </c>
      <c r="C12" s="20" t="s">
        <v>8</v>
      </c>
      <c r="D12" s="20" t="s">
        <v>8</v>
      </c>
      <c r="E12" s="20" t="s">
        <v>8</v>
      </c>
      <c r="F12" s="20" t="s">
        <v>8</v>
      </c>
      <c r="G12" s="20" t="s">
        <v>8</v>
      </c>
      <c r="H12" s="20" t="s">
        <v>8</v>
      </c>
      <c r="I12" s="20" t="s">
        <v>8</v>
      </c>
      <c r="J12" s="20" t="s">
        <v>8</v>
      </c>
      <c r="K12" s="42">
        <v>1</v>
      </c>
      <c r="L12" s="69">
        <v>4</v>
      </c>
      <c r="M12" s="69">
        <v>0</v>
      </c>
      <c r="N12" s="69">
        <v>0</v>
      </c>
    </row>
    <row r="13" spans="1:14" ht="15.75" customHeight="1" x14ac:dyDescent="0.25">
      <c r="A13" s="9" t="s">
        <v>13</v>
      </c>
      <c r="B13" s="103" t="s">
        <v>14</v>
      </c>
      <c r="C13" s="10">
        <v>21</v>
      </c>
      <c r="D13" s="10">
        <v>9</v>
      </c>
      <c r="E13" s="10">
        <v>11</v>
      </c>
      <c r="F13" s="10">
        <v>12</v>
      </c>
      <c r="G13" s="10">
        <v>9</v>
      </c>
      <c r="H13" s="10">
        <v>8</v>
      </c>
      <c r="I13" s="10">
        <v>6</v>
      </c>
      <c r="J13" s="10">
        <v>14</v>
      </c>
      <c r="K13" s="43">
        <v>8</v>
      </c>
      <c r="L13" s="43">
        <v>13</v>
      </c>
      <c r="M13" s="84">
        <v>11</v>
      </c>
      <c r="N13" s="84">
        <v>7</v>
      </c>
    </row>
    <row r="14" spans="1:14" ht="15.75" customHeight="1" x14ac:dyDescent="0.25">
      <c r="A14" s="32" t="s">
        <v>15</v>
      </c>
      <c r="B14" s="102" t="s">
        <v>16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19">
        <v>0</v>
      </c>
      <c r="I14" s="20">
        <v>0</v>
      </c>
      <c r="J14" s="20">
        <v>0</v>
      </c>
      <c r="K14" s="42">
        <v>0</v>
      </c>
      <c r="L14" s="69">
        <v>0</v>
      </c>
      <c r="M14" s="69">
        <v>0</v>
      </c>
      <c r="N14" s="69">
        <v>0</v>
      </c>
    </row>
    <row r="15" spans="1:14" ht="15.75" customHeight="1" x14ac:dyDescent="0.25">
      <c r="A15" s="9" t="s">
        <v>17</v>
      </c>
      <c r="B15" s="103" t="s">
        <v>18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41">
        <v>0</v>
      </c>
      <c r="L15" s="67">
        <v>0</v>
      </c>
      <c r="M15" s="67">
        <v>0</v>
      </c>
      <c r="N15" s="67">
        <v>0</v>
      </c>
    </row>
    <row r="16" spans="1:14" ht="15.75" customHeight="1" x14ac:dyDescent="0.25">
      <c r="A16" s="32" t="s">
        <v>19</v>
      </c>
      <c r="B16" s="102" t="s">
        <v>20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19">
        <v>0</v>
      </c>
      <c r="I16" s="20">
        <v>0</v>
      </c>
      <c r="J16" s="20">
        <v>0</v>
      </c>
      <c r="K16" s="42">
        <v>0</v>
      </c>
      <c r="L16" s="69">
        <v>0</v>
      </c>
      <c r="M16" s="69">
        <v>1</v>
      </c>
      <c r="N16" s="69">
        <v>0</v>
      </c>
    </row>
    <row r="17" spans="1:15" ht="15.75" customHeight="1" x14ac:dyDescent="0.25">
      <c r="A17" s="9" t="s">
        <v>21</v>
      </c>
      <c r="B17" s="103" t="s">
        <v>22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41">
        <v>0</v>
      </c>
      <c r="L17" s="67">
        <v>0</v>
      </c>
      <c r="M17" s="67">
        <v>0</v>
      </c>
      <c r="N17" s="67">
        <v>0</v>
      </c>
    </row>
    <row r="18" spans="1:15" s="86" customFormat="1" ht="15.75" customHeight="1" x14ac:dyDescent="0.25">
      <c r="A18" s="32" t="s">
        <v>150</v>
      </c>
      <c r="B18" s="102" t="s">
        <v>149</v>
      </c>
      <c r="C18" s="20" t="s">
        <v>8</v>
      </c>
      <c r="D18" s="20" t="s">
        <v>8</v>
      </c>
      <c r="E18" s="20">
        <v>132</v>
      </c>
      <c r="F18" s="20">
        <v>110</v>
      </c>
      <c r="G18" s="20">
        <v>127</v>
      </c>
      <c r="H18" s="19">
        <v>114</v>
      </c>
      <c r="I18" s="26">
        <v>197</v>
      </c>
      <c r="J18" s="26">
        <v>309</v>
      </c>
      <c r="K18" s="69">
        <v>249</v>
      </c>
      <c r="L18" s="69">
        <v>493</v>
      </c>
      <c r="M18" s="71">
        <v>334</v>
      </c>
      <c r="N18" s="71">
        <v>354</v>
      </c>
      <c r="O18" s="93"/>
    </row>
    <row r="19" spans="1:15" s="83" customFormat="1" ht="15.75" customHeight="1" x14ac:dyDescent="0.25">
      <c r="A19" s="9" t="s">
        <v>141</v>
      </c>
      <c r="B19" s="103" t="s">
        <v>141</v>
      </c>
      <c r="C19" s="81" t="s">
        <v>8</v>
      </c>
      <c r="D19" s="81" t="s">
        <v>8</v>
      </c>
      <c r="E19" s="81" t="s">
        <v>8</v>
      </c>
      <c r="F19" s="81" t="s">
        <v>8</v>
      </c>
      <c r="G19" s="81" t="s">
        <v>8</v>
      </c>
      <c r="H19" s="81" t="s">
        <v>8</v>
      </c>
      <c r="I19" s="82" t="s">
        <v>8</v>
      </c>
      <c r="J19" s="82" t="s">
        <v>8</v>
      </c>
      <c r="K19" s="79" t="s">
        <v>8</v>
      </c>
      <c r="L19" s="79" t="s">
        <v>8</v>
      </c>
      <c r="M19" s="94">
        <v>5767</v>
      </c>
      <c r="N19" s="94">
        <v>24360</v>
      </c>
      <c r="O19" s="90"/>
    </row>
    <row r="20" spans="1:15" ht="15.75" customHeight="1" x14ac:dyDescent="0.25">
      <c r="A20" s="55" t="s">
        <v>131</v>
      </c>
      <c r="B20" s="104" t="s">
        <v>32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72">
        <v>0</v>
      </c>
      <c r="L20" s="73">
        <v>0</v>
      </c>
      <c r="M20" s="73">
        <v>0</v>
      </c>
      <c r="N20" s="73">
        <v>0</v>
      </c>
    </row>
    <row r="21" spans="1:15" ht="15.75" customHeight="1" x14ac:dyDescent="0.25">
      <c r="A21" s="9" t="s">
        <v>25</v>
      </c>
      <c r="B21" s="103" t="s">
        <v>26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41">
        <v>0</v>
      </c>
      <c r="L21" s="67">
        <v>0</v>
      </c>
      <c r="M21" s="67">
        <v>0</v>
      </c>
      <c r="N21" s="67">
        <v>0</v>
      </c>
    </row>
    <row r="22" spans="1:15" ht="15.75" customHeight="1" x14ac:dyDescent="0.25">
      <c r="A22" s="55" t="s">
        <v>132</v>
      </c>
      <c r="B22" s="104" t="s">
        <v>28</v>
      </c>
      <c r="C22" s="57">
        <v>3</v>
      </c>
      <c r="D22" s="57">
        <v>3</v>
      </c>
      <c r="E22" s="57">
        <v>1</v>
      </c>
      <c r="F22" s="57">
        <v>3</v>
      </c>
      <c r="G22" s="57">
        <v>3</v>
      </c>
      <c r="H22" s="57">
        <v>1</v>
      </c>
      <c r="I22" s="57">
        <v>3</v>
      </c>
      <c r="J22" s="57">
        <v>3</v>
      </c>
      <c r="K22" s="72">
        <v>3</v>
      </c>
      <c r="L22" s="73">
        <v>27</v>
      </c>
      <c r="M22" s="73">
        <v>4</v>
      </c>
      <c r="N22" s="73">
        <v>7</v>
      </c>
    </row>
    <row r="23" spans="1:15" ht="15.75" customHeight="1" x14ac:dyDescent="0.25">
      <c r="A23" s="9" t="s">
        <v>29</v>
      </c>
      <c r="B23" s="103" t="s">
        <v>29</v>
      </c>
      <c r="C23" s="10">
        <v>24</v>
      </c>
      <c r="D23" s="10">
        <v>34</v>
      </c>
      <c r="E23" s="10">
        <v>22</v>
      </c>
      <c r="F23" s="10">
        <v>20</v>
      </c>
      <c r="G23" s="10">
        <v>23</v>
      </c>
      <c r="H23" s="10">
        <v>25</v>
      </c>
      <c r="I23" s="10">
        <v>19</v>
      </c>
      <c r="J23" s="10">
        <v>26</v>
      </c>
      <c r="K23" s="41">
        <v>25</v>
      </c>
      <c r="L23" s="67">
        <v>16</v>
      </c>
      <c r="M23" s="67">
        <v>8</v>
      </c>
      <c r="N23" s="67">
        <v>15</v>
      </c>
    </row>
    <row r="24" spans="1:15" ht="15.75" customHeight="1" x14ac:dyDescent="0.25">
      <c r="A24" s="55" t="s">
        <v>30</v>
      </c>
      <c r="B24" s="104" t="s">
        <v>31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72">
        <v>0</v>
      </c>
      <c r="L24" s="73">
        <v>0</v>
      </c>
      <c r="M24" s="73">
        <v>0</v>
      </c>
      <c r="N24" s="73">
        <v>0</v>
      </c>
    </row>
    <row r="25" spans="1:15" ht="15.75" customHeight="1" x14ac:dyDescent="0.25">
      <c r="A25" s="9" t="s">
        <v>133</v>
      </c>
      <c r="B25" s="103" t="s">
        <v>134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41">
        <v>0</v>
      </c>
      <c r="L25" s="67">
        <v>0</v>
      </c>
      <c r="M25" s="67">
        <v>0</v>
      </c>
      <c r="N25" s="67">
        <v>0</v>
      </c>
    </row>
    <row r="26" spans="1:15" ht="15.75" customHeight="1" x14ac:dyDescent="0.25">
      <c r="A26" s="55" t="s">
        <v>35</v>
      </c>
      <c r="B26" s="104" t="s">
        <v>36</v>
      </c>
      <c r="C26" s="57">
        <v>2</v>
      </c>
      <c r="D26" s="57">
        <v>0</v>
      </c>
      <c r="E26" s="57">
        <v>0</v>
      </c>
      <c r="F26" s="57">
        <v>1</v>
      </c>
      <c r="G26" s="57">
        <v>0</v>
      </c>
      <c r="H26" s="57">
        <v>77</v>
      </c>
      <c r="I26" s="57">
        <v>8</v>
      </c>
      <c r="J26" s="57">
        <v>8</v>
      </c>
      <c r="K26" s="72">
        <v>3</v>
      </c>
      <c r="L26" s="73">
        <v>4</v>
      </c>
      <c r="M26" s="73">
        <v>1</v>
      </c>
      <c r="N26" s="73">
        <v>0</v>
      </c>
    </row>
    <row r="27" spans="1:15" ht="15.75" customHeight="1" x14ac:dyDescent="0.25">
      <c r="A27" s="9" t="s">
        <v>37</v>
      </c>
      <c r="B27" s="103" t="s">
        <v>38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41">
        <v>0</v>
      </c>
      <c r="L27" s="67">
        <v>0</v>
      </c>
      <c r="M27" s="67">
        <v>0</v>
      </c>
      <c r="N27" s="67">
        <v>0</v>
      </c>
    </row>
    <row r="28" spans="1:15" ht="15.75" customHeight="1" x14ac:dyDescent="0.25">
      <c r="A28" s="55" t="s">
        <v>39</v>
      </c>
      <c r="B28" s="104" t="s">
        <v>40</v>
      </c>
      <c r="C28" s="57">
        <v>28</v>
      </c>
      <c r="D28" s="57">
        <v>25</v>
      </c>
      <c r="E28" s="57">
        <v>19</v>
      </c>
      <c r="F28" s="57">
        <v>11</v>
      </c>
      <c r="G28" s="57">
        <v>11</v>
      </c>
      <c r="H28" s="57">
        <v>12</v>
      </c>
      <c r="I28" s="57">
        <v>28</v>
      </c>
      <c r="J28" s="57">
        <v>28</v>
      </c>
      <c r="K28" s="72">
        <v>38</v>
      </c>
      <c r="L28" s="73">
        <v>31</v>
      </c>
      <c r="M28" s="73">
        <v>31</v>
      </c>
      <c r="N28" s="73">
        <v>21</v>
      </c>
    </row>
    <row r="29" spans="1:15" ht="15.75" customHeight="1" x14ac:dyDescent="0.25">
      <c r="A29" s="9" t="s">
        <v>41</v>
      </c>
      <c r="B29" s="103" t="s">
        <v>42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41">
        <v>0</v>
      </c>
      <c r="L29" s="67">
        <v>0</v>
      </c>
      <c r="M29" s="67">
        <v>0</v>
      </c>
      <c r="N29" s="67">
        <v>0</v>
      </c>
    </row>
    <row r="30" spans="1:15" ht="15.75" customHeight="1" x14ac:dyDescent="0.25">
      <c r="A30" s="55" t="s">
        <v>43</v>
      </c>
      <c r="B30" s="104" t="s">
        <v>44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72">
        <v>0</v>
      </c>
      <c r="L30" s="73">
        <v>0</v>
      </c>
      <c r="M30" s="73">
        <v>0</v>
      </c>
      <c r="N30" s="73">
        <v>0</v>
      </c>
    </row>
    <row r="31" spans="1:15" ht="15.75" customHeight="1" x14ac:dyDescent="0.25">
      <c r="A31" s="9" t="s">
        <v>45</v>
      </c>
      <c r="B31" s="103" t="s">
        <v>46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95">
        <v>0</v>
      </c>
      <c r="L31" s="94">
        <v>0</v>
      </c>
      <c r="M31" s="94">
        <v>0</v>
      </c>
      <c r="N31" s="94">
        <v>0</v>
      </c>
    </row>
    <row r="32" spans="1:15" ht="15.75" customHeight="1" x14ac:dyDescent="0.25">
      <c r="A32" s="55" t="s">
        <v>47</v>
      </c>
      <c r="B32" s="104" t="s">
        <v>48</v>
      </c>
      <c r="C32" s="57">
        <v>4</v>
      </c>
      <c r="D32" s="57">
        <v>19</v>
      </c>
      <c r="E32" s="57">
        <v>3</v>
      </c>
      <c r="F32" s="57">
        <v>98</v>
      </c>
      <c r="G32" s="57">
        <v>112</v>
      </c>
      <c r="H32" s="57">
        <v>9</v>
      </c>
      <c r="I32" s="57">
        <v>195</v>
      </c>
      <c r="J32" s="57">
        <v>1</v>
      </c>
      <c r="K32" s="96">
        <v>57</v>
      </c>
      <c r="L32" s="97">
        <v>166</v>
      </c>
      <c r="M32" s="97">
        <v>129</v>
      </c>
      <c r="N32" s="97">
        <v>0</v>
      </c>
    </row>
    <row r="33" spans="1:14" ht="15.75" customHeight="1" x14ac:dyDescent="0.25">
      <c r="A33" s="9" t="s">
        <v>49</v>
      </c>
      <c r="B33" s="103" t="s">
        <v>50</v>
      </c>
      <c r="C33" s="10">
        <v>12</v>
      </c>
      <c r="D33" s="10">
        <v>15</v>
      </c>
      <c r="E33" s="10">
        <v>123</v>
      </c>
      <c r="F33" s="10">
        <v>78</v>
      </c>
      <c r="G33" s="10">
        <v>17</v>
      </c>
      <c r="H33" s="10">
        <v>200</v>
      </c>
      <c r="I33" s="10">
        <v>72</v>
      </c>
      <c r="J33" s="10">
        <v>588</v>
      </c>
      <c r="K33" s="95">
        <v>184</v>
      </c>
      <c r="L33" s="94">
        <v>215</v>
      </c>
      <c r="M33" s="94">
        <v>99</v>
      </c>
      <c r="N33" s="94">
        <v>4</v>
      </c>
    </row>
    <row r="34" spans="1:14" ht="15.75" customHeight="1" x14ac:dyDescent="0.25">
      <c r="A34" s="55" t="s">
        <v>135</v>
      </c>
      <c r="B34" s="104" t="s">
        <v>136</v>
      </c>
      <c r="C34" s="57">
        <v>3</v>
      </c>
      <c r="D34" s="57">
        <v>2</v>
      </c>
      <c r="E34" s="57">
        <v>0</v>
      </c>
      <c r="F34" s="57">
        <v>0</v>
      </c>
      <c r="G34" s="57">
        <v>4</v>
      </c>
      <c r="H34" s="57">
        <v>1</v>
      </c>
      <c r="I34" s="57">
        <v>12</v>
      </c>
      <c r="J34" s="57">
        <v>1</v>
      </c>
      <c r="K34" s="96">
        <v>3</v>
      </c>
      <c r="L34" s="97">
        <v>8</v>
      </c>
      <c r="M34" s="97">
        <v>5</v>
      </c>
      <c r="N34" s="97">
        <v>7</v>
      </c>
    </row>
    <row r="35" spans="1:14" ht="15.75" customHeight="1" x14ac:dyDescent="0.25">
      <c r="A35" s="9" t="s">
        <v>55</v>
      </c>
      <c r="B35" s="103" t="s">
        <v>56</v>
      </c>
      <c r="C35" s="10">
        <v>42</v>
      </c>
      <c r="D35" s="10">
        <v>33</v>
      </c>
      <c r="E35" s="10">
        <v>27</v>
      </c>
      <c r="F35" s="10">
        <v>19</v>
      </c>
      <c r="G35" s="10">
        <v>24</v>
      </c>
      <c r="H35" s="10">
        <v>25</v>
      </c>
      <c r="I35" s="10">
        <v>17</v>
      </c>
      <c r="J35" s="10">
        <v>17</v>
      </c>
      <c r="K35" s="10">
        <v>31</v>
      </c>
      <c r="L35" s="10">
        <v>42</v>
      </c>
      <c r="M35" s="10">
        <v>20</v>
      </c>
      <c r="N35" s="10">
        <v>17</v>
      </c>
    </row>
    <row r="36" spans="1:14" ht="15.75" customHeight="1" x14ac:dyDescent="0.25">
      <c r="A36" s="55" t="s">
        <v>57</v>
      </c>
      <c r="B36" s="104" t="s">
        <v>58</v>
      </c>
      <c r="C36" s="57" t="s">
        <v>8</v>
      </c>
      <c r="D36" s="57" t="s">
        <v>8</v>
      </c>
      <c r="E36" s="57" t="s">
        <v>8</v>
      </c>
      <c r="F36" s="57" t="s">
        <v>8</v>
      </c>
      <c r="G36" s="57">
        <v>3</v>
      </c>
      <c r="H36" s="57">
        <v>1</v>
      </c>
      <c r="I36" s="57">
        <v>1</v>
      </c>
      <c r="J36" s="57">
        <v>0</v>
      </c>
      <c r="K36" s="96">
        <v>3</v>
      </c>
      <c r="L36" s="97">
        <v>2</v>
      </c>
      <c r="M36" s="97">
        <v>3</v>
      </c>
      <c r="N36" s="97">
        <v>4</v>
      </c>
    </row>
    <row r="37" spans="1:14" ht="15.75" customHeight="1" x14ac:dyDescent="0.25">
      <c r="A37" s="9" t="s">
        <v>59</v>
      </c>
      <c r="B37" s="103" t="s">
        <v>60</v>
      </c>
      <c r="C37" s="10">
        <v>55</v>
      </c>
      <c r="D37" s="10">
        <v>123</v>
      </c>
      <c r="E37" s="10">
        <v>66</v>
      </c>
      <c r="F37" s="10">
        <v>101</v>
      </c>
      <c r="G37" s="10">
        <v>143</v>
      </c>
      <c r="H37" s="10">
        <v>119</v>
      </c>
      <c r="I37" s="10">
        <v>127</v>
      </c>
      <c r="J37" s="10">
        <v>119</v>
      </c>
      <c r="K37" s="95">
        <v>145</v>
      </c>
      <c r="L37" s="94">
        <v>136</v>
      </c>
      <c r="M37" s="94">
        <v>95</v>
      </c>
      <c r="N37" s="94">
        <v>58</v>
      </c>
    </row>
    <row r="38" spans="1:14" ht="15.75" customHeight="1" x14ac:dyDescent="0.25">
      <c r="A38" s="55" t="s">
        <v>61</v>
      </c>
      <c r="B38" s="104" t="s">
        <v>62</v>
      </c>
      <c r="C38" s="57">
        <v>0</v>
      </c>
      <c r="D38" s="57">
        <v>1</v>
      </c>
      <c r="E38" s="57">
        <v>36</v>
      </c>
      <c r="F38" s="57">
        <v>33</v>
      </c>
      <c r="G38" s="57">
        <v>1</v>
      </c>
      <c r="H38" s="57">
        <v>4</v>
      </c>
      <c r="I38" s="57">
        <v>14</v>
      </c>
      <c r="J38" s="57">
        <v>19</v>
      </c>
      <c r="K38" s="96">
        <v>15</v>
      </c>
      <c r="L38" s="97">
        <v>6</v>
      </c>
      <c r="M38" s="97">
        <v>0</v>
      </c>
      <c r="N38" s="97">
        <v>0</v>
      </c>
    </row>
    <row r="39" spans="1:14" ht="15.75" customHeight="1" x14ac:dyDescent="0.25">
      <c r="A39" s="9" t="s">
        <v>63</v>
      </c>
      <c r="B39" s="103" t="s">
        <v>64</v>
      </c>
      <c r="C39" s="10">
        <v>2292</v>
      </c>
      <c r="D39" s="10">
        <v>2089</v>
      </c>
      <c r="E39" s="10">
        <v>1915</v>
      </c>
      <c r="F39" s="10">
        <v>2179</v>
      </c>
      <c r="G39" s="10">
        <v>1723</v>
      </c>
      <c r="H39" s="10">
        <v>1989</v>
      </c>
      <c r="I39" s="10">
        <v>1965</v>
      </c>
      <c r="J39" s="10">
        <v>2204</v>
      </c>
      <c r="K39" s="95">
        <v>1848</v>
      </c>
      <c r="L39" s="94">
        <v>1793</v>
      </c>
      <c r="M39" s="94">
        <v>1792</v>
      </c>
      <c r="N39" s="94">
        <v>1805</v>
      </c>
    </row>
    <row r="40" spans="1:14" ht="15.75" customHeight="1" x14ac:dyDescent="0.25">
      <c r="A40" s="55" t="s">
        <v>65</v>
      </c>
      <c r="B40" s="104" t="s">
        <v>66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96">
        <v>0</v>
      </c>
      <c r="L40" s="97">
        <v>0</v>
      </c>
      <c r="M40" s="97">
        <v>0</v>
      </c>
      <c r="N40" s="97">
        <v>0</v>
      </c>
    </row>
    <row r="41" spans="1:14" ht="15.75" customHeight="1" x14ac:dyDescent="0.25">
      <c r="A41" s="9" t="s">
        <v>67</v>
      </c>
      <c r="B41" s="103" t="s">
        <v>68</v>
      </c>
      <c r="C41" s="10" t="s">
        <v>8</v>
      </c>
      <c r="D41" s="10" t="s">
        <v>8</v>
      </c>
      <c r="E41" s="10" t="s">
        <v>8</v>
      </c>
      <c r="F41" s="10">
        <v>6</v>
      </c>
      <c r="G41" s="10">
        <v>2</v>
      </c>
      <c r="H41" s="10">
        <v>12</v>
      </c>
      <c r="I41" s="10">
        <v>7</v>
      </c>
      <c r="J41" s="10">
        <v>11</v>
      </c>
      <c r="K41" s="95">
        <v>18</v>
      </c>
      <c r="L41" s="94">
        <v>9</v>
      </c>
      <c r="M41" s="94">
        <v>9</v>
      </c>
      <c r="N41" s="94">
        <v>3</v>
      </c>
    </row>
    <row r="42" spans="1:14" ht="15.75" customHeight="1" x14ac:dyDescent="0.25">
      <c r="A42" s="55" t="s">
        <v>69</v>
      </c>
      <c r="B42" s="104" t="s">
        <v>70</v>
      </c>
      <c r="C42" s="57">
        <v>2</v>
      </c>
      <c r="D42" s="57">
        <v>3</v>
      </c>
      <c r="E42" s="57">
        <v>4</v>
      </c>
      <c r="F42" s="57">
        <v>2</v>
      </c>
      <c r="G42" s="57">
        <v>4</v>
      </c>
      <c r="H42" s="57">
        <v>1</v>
      </c>
      <c r="I42" s="57">
        <v>4</v>
      </c>
      <c r="J42" s="57">
        <v>3</v>
      </c>
      <c r="K42" s="96">
        <v>5</v>
      </c>
      <c r="L42" s="97">
        <v>4</v>
      </c>
      <c r="M42" s="98">
        <v>4</v>
      </c>
      <c r="N42" s="98">
        <v>10</v>
      </c>
    </row>
    <row r="43" spans="1:14" ht="15.75" customHeight="1" x14ac:dyDescent="0.25">
      <c r="A43" s="9" t="s">
        <v>71</v>
      </c>
      <c r="B43" s="103" t="s">
        <v>72</v>
      </c>
      <c r="C43" s="10">
        <v>18</v>
      </c>
      <c r="D43" s="10">
        <v>32</v>
      </c>
      <c r="E43" s="10">
        <v>29</v>
      </c>
      <c r="F43" s="10">
        <v>25</v>
      </c>
      <c r="G43" s="10">
        <v>38</v>
      </c>
      <c r="H43" s="10">
        <v>46</v>
      </c>
      <c r="I43" s="10">
        <v>89</v>
      </c>
      <c r="J43" s="10">
        <v>99</v>
      </c>
      <c r="K43" s="95">
        <v>105</v>
      </c>
      <c r="L43" s="94">
        <v>121</v>
      </c>
      <c r="M43" s="99">
        <v>96</v>
      </c>
      <c r="N43" s="94">
        <v>107</v>
      </c>
    </row>
    <row r="44" spans="1:14" ht="15.75" customHeight="1" x14ac:dyDescent="0.25">
      <c r="A44" s="55" t="s">
        <v>73</v>
      </c>
      <c r="B44" s="104" t="s">
        <v>74</v>
      </c>
      <c r="C44" s="57" t="s">
        <v>8</v>
      </c>
      <c r="D44" s="57" t="s">
        <v>8</v>
      </c>
      <c r="E44" s="57" t="s">
        <v>8</v>
      </c>
      <c r="F44" s="57" t="s">
        <v>8</v>
      </c>
      <c r="G44" s="57">
        <v>0</v>
      </c>
      <c r="H44" s="57">
        <v>0</v>
      </c>
      <c r="I44" s="57">
        <v>0</v>
      </c>
      <c r="J44" s="57">
        <v>0</v>
      </c>
      <c r="K44" s="96">
        <v>0</v>
      </c>
      <c r="L44" s="97">
        <v>0</v>
      </c>
      <c r="M44" s="97">
        <v>0</v>
      </c>
      <c r="N44" s="97">
        <v>0</v>
      </c>
    </row>
    <row r="45" spans="1:14" ht="15.75" customHeight="1" x14ac:dyDescent="0.25">
      <c r="A45" s="9" t="s">
        <v>75</v>
      </c>
      <c r="B45" s="103" t="s">
        <v>76</v>
      </c>
      <c r="C45" s="10">
        <v>2</v>
      </c>
      <c r="D45" s="10">
        <v>1</v>
      </c>
      <c r="E45" s="10">
        <v>4</v>
      </c>
      <c r="F45" s="10">
        <v>0</v>
      </c>
      <c r="G45" s="10">
        <v>0</v>
      </c>
      <c r="H45" s="10">
        <v>0</v>
      </c>
      <c r="I45" s="10">
        <v>0</v>
      </c>
      <c r="J45" s="10">
        <v>5</v>
      </c>
      <c r="K45" s="95">
        <v>1</v>
      </c>
      <c r="L45" s="94">
        <v>2</v>
      </c>
      <c r="M45" s="94">
        <v>1</v>
      </c>
      <c r="N45" s="94">
        <v>2</v>
      </c>
    </row>
    <row r="46" spans="1:14" ht="15.75" customHeight="1" x14ac:dyDescent="0.25">
      <c r="A46" s="55" t="s">
        <v>77</v>
      </c>
      <c r="B46" s="104" t="s">
        <v>78</v>
      </c>
      <c r="C46" s="57">
        <v>26</v>
      </c>
      <c r="D46" s="57">
        <v>21</v>
      </c>
      <c r="E46" s="57">
        <v>19</v>
      </c>
      <c r="F46" s="57">
        <v>16</v>
      </c>
      <c r="G46" s="57">
        <v>29</v>
      </c>
      <c r="H46" s="57">
        <v>17</v>
      </c>
      <c r="I46" s="57">
        <v>59</v>
      </c>
      <c r="J46" s="57">
        <v>68</v>
      </c>
      <c r="K46" s="96">
        <v>45</v>
      </c>
      <c r="L46" s="97">
        <v>48</v>
      </c>
      <c r="M46" s="97">
        <v>33</v>
      </c>
      <c r="N46" s="97">
        <v>31</v>
      </c>
    </row>
    <row r="47" spans="1:14" ht="15.75" customHeight="1" x14ac:dyDescent="0.25">
      <c r="A47" s="9" t="s">
        <v>79</v>
      </c>
      <c r="B47" s="103" t="s">
        <v>80</v>
      </c>
      <c r="C47" s="10">
        <v>63</v>
      </c>
      <c r="D47" s="10">
        <v>63</v>
      </c>
      <c r="E47" s="10">
        <v>55</v>
      </c>
      <c r="F47" s="10">
        <v>62</v>
      </c>
      <c r="G47" s="10">
        <v>37</v>
      </c>
      <c r="H47" s="10">
        <v>44</v>
      </c>
      <c r="I47" s="10">
        <v>91</v>
      </c>
      <c r="J47" s="10">
        <v>94</v>
      </c>
      <c r="K47" s="95">
        <v>73</v>
      </c>
      <c r="L47" s="94">
        <v>107</v>
      </c>
      <c r="M47" s="94">
        <v>88</v>
      </c>
      <c r="N47" s="94">
        <v>66</v>
      </c>
    </row>
    <row r="48" spans="1:14" ht="15.75" customHeight="1" x14ac:dyDescent="0.25">
      <c r="A48" s="55" t="s">
        <v>81</v>
      </c>
      <c r="B48" s="104" t="s">
        <v>82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1</v>
      </c>
      <c r="K48" s="96">
        <v>0</v>
      </c>
      <c r="L48" s="97">
        <v>1</v>
      </c>
      <c r="M48" s="97">
        <v>1</v>
      </c>
      <c r="N48" s="97">
        <v>0</v>
      </c>
    </row>
    <row r="49" spans="1:17" ht="15.75" customHeight="1" x14ac:dyDescent="0.25">
      <c r="A49" s="9" t="s">
        <v>83</v>
      </c>
      <c r="B49" s="103" t="s">
        <v>84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41">
        <v>0</v>
      </c>
      <c r="L49" s="67">
        <v>0</v>
      </c>
      <c r="M49" s="67">
        <v>0</v>
      </c>
      <c r="N49" s="67">
        <v>0</v>
      </c>
    </row>
    <row r="50" spans="1:17" ht="15.75" customHeight="1" x14ac:dyDescent="0.25">
      <c r="A50" s="55" t="s">
        <v>85</v>
      </c>
      <c r="B50" s="104" t="s">
        <v>86</v>
      </c>
      <c r="C50" s="57">
        <v>1</v>
      </c>
      <c r="D50" s="57">
        <v>1</v>
      </c>
      <c r="E50" s="57">
        <v>4</v>
      </c>
      <c r="F50" s="57">
        <v>1</v>
      </c>
      <c r="G50" s="57">
        <v>4</v>
      </c>
      <c r="H50" s="57">
        <v>0</v>
      </c>
      <c r="I50" s="57">
        <v>0</v>
      </c>
      <c r="J50" s="57">
        <v>7</v>
      </c>
      <c r="K50" s="72">
        <v>2</v>
      </c>
      <c r="L50" s="73">
        <v>4</v>
      </c>
      <c r="M50" s="73">
        <v>4</v>
      </c>
      <c r="N50" s="73">
        <v>5</v>
      </c>
    </row>
    <row r="51" spans="1:17" ht="15.75" customHeight="1" x14ac:dyDescent="0.25">
      <c r="A51" s="9" t="s">
        <v>87</v>
      </c>
      <c r="B51" s="103" t="s">
        <v>88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41">
        <v>0</v>
      </c>
      <c r="L51" s="67">
        <v>0</v>
      </c>
      <c r="M51" s="67">
        <v>0</v>
      </c>
      <c r="N51" s="67">
        <v>0</v>
      </c>
    </row>
    <row r="52" spans="1:17" ht="15.75" customHeight="1" x14ac:dyDescent="0.25">
      <c r="A52" s="55" t="s">
        <v>89</v>
      </c>
      <c r="B52" s="104" t="s">
        <v>90</v>
      </c>
      <c r="C52" s="57" t="s">
        <v>8</v>
      </c>
      <c r="D52" s="57">
        <v>1</v>
      </c>
      <c r="E52" s="57" t="s">
        <v>8</v>
      </c>
      <c r="F52" s="57">
        <v>6</v>
      </c>
      <c r="G52" s="57">
        <v>4</v>
      </c>
      <c r="H52" s="57">
        <v>1</v>
      </c>
      <c r="I52" s="57">
        <v>2</v>
      </c>
      <c r="J52" s="57">
        <v>3</v>
      </c>
      <c r="K52" s="72">
        <v>3</v>
      </c>
      <c r="L52" s="73">
        <v>4</v>
      </c>
      <c r="M52" s="73">
        <v>0</v>
      </c>
      <c r="N52" s="73">
        <v>7</v>
      </c>
    </row>
    <row r="53" spans="1:17" ht="15.75" customHeight="1" x14ac:dyDescent="0.25">
      <c r="A53" s="9" t="s">
        <v>91</v>
      </c>
      <c r="B53" s="103" t="s">
        <v>92</v>
      </c>
      <c r="C53" s="10">
        <v>2</v>
      </c>
      <c r="D53" s="10">
        <v>2</v>
      </c>
      <c r="E53" s="10">
        <v>1</v>
      </c>
      <c r="F53" s="10">
        <v>1</v>
      </c>
      <c r="G53" s="10">
        <v>1</v>
      </c>
      <c r="H53" s="10">
        <v>4</v>
      </c>
      <c r="I53" s="10">
        <v>0</v>
      </c>
      <c r="J53" s="10">
        <v>3</v>
      </c>
      <c r="K53" s="41">
        <v>0</v>
      </c>
      <c r="L53" s="67">
        <v>0</v>
      </c>
      <c r="M53" s="67">
        <v>0</v>
      </c>
      <c r="N53" s="67">
        <v>0</v>
      </c>
    </row>
    <row r="54" spans="1:17" ht="15.75" customHeight="1" x14ac:dyDescent="0.25">
      <c r="A54" s="55" t="s">
        <v>93</v>
      </c>
      <c r="B54" s="104" t="s">
        <v>94</v>
      </c>
      <c r="C54" s="57">
        <v>35</v>
      </c>
      <c r="D54" s="57">
        <v>58</v>
      </c>
      <c r="E54" s="57">
        <v>41</v>
      </c>
      <c r="F54" s="57">
        <v>32</v>
      </c>
      <c r="G54" s="57">
        <v>55</v>
      </c>
      <c r="H54" s="57">
        <v>64</v>
      </c>
      <c r="I54" s="57">
        <v>80</v>
      </c>
      <c r="J54" s="57">
        <v>69</v>
      </c>
      <c r="K54" s="72">
        <v>80</v>
      </c>
      <c r="L54" s="73">
        <v>35</v>
      </c>
      <c r="M54" s="73">
        <v>77</v>
      </c>
      <c r="N54" s="73">
        <v>106</v>
      </c>
      <c r="O54" s="92"/>
      <c r="Q54" s="78"/>
    </row>
    <row r="55" spans="1:17" ht="15.75" customHeight="1" x14ac:dyDescent="0.25">
      <c r="A55" s="9" t="s">
        <v>95</v>
      </c>
      <c r="B55" s="103" t="s">
        <v>96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41">
        <v>0</v>
      </c>
      <c r="L55" s="67">
        <v>0</v>
      </c>
      <c r="M55" s="67">
        <v>0</v>
      </c>
      <c r="N55" s="67">
        <v>0</v>
      </c>
    </row>
    <row r="56" spans="1:17" ht="15.75" customHeight="1" x14ac:dyDescent="0.25">
      <c r="A56" s="55" t="s">
        <v>97</v>
      </c>
      <c r="B56" s="104" t="s">
        <v>98</v>
      </c>
      <c r="C56" s="57">
        <v>0</v>
      </c>
      <c r="D56" s="57">
        <v>0</v>
      </c>
      <c r="E56" s="57">
        <v>0</v>
      </c>
      <c r="F56" s="57">
        <v>0</v>
      </c>
      <c r="G56" s="57">
        <v>1</v>
      </c>
      <c r="H56" s="57">
        <v>0</v>
      </c>
      <c r="I56" s="57">
        <v>1</v>
      </c>
      <c r="J56" s="57">
        <v>3</v>
      </c>
      <c r="K56" s="72">
        <v>0</v>
      </c>
      <c r="L56" s="73">
        <v>9</v>
      </c>
      <c r="M56" s="73">
        <v>0</v>
      </c>
      <c r="N56" s="73">
        <v>0</v>
      </c>
    </row>
    <row r="57" spans="1:17" ht="15.75" customHeight="1" x14ac:dyDescent="0.25">
      <c r="A57" s="9" t="s">
        <v>153</v>
      </c>
      <c r="B57" s="103" t="s">
        <v>100</v>
      </c>
      <c r="C57" s="10">
        <v>1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41">
        <v>0</v>
      </c>
      <c r="L57" s="67">
        <v>0</v>
      </c>
      <c r="M57" s="67">
        <v>0</v>
      </c>
      <c r="N57" s="67">
        <v>0</v>
      </c>
    </row>
    <row r="58" spans="1:17" ht="15.75" customHeight="1" x14ac:dyDescent="0.25">
      <c r="A58" s="55" t="s">
        <v>101</v>
      </c>
      <c r="B58" s="104" t="s">
        <v>102</v>
      </c>
      <c r="C58" s="57">
        <v>0</v>
      </c>
      <c r="D58" s="57">
        <v>0</v>
      </c>
      <c r="E58" s="57">
        <v>2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2">
        <v>0</v>
      </c>
      <c r="L58" s="73">
        <v>0</v>
      </c>
      <c r="M58" s="73">
        <v>0</v>
      </c>
      <c r="N58" s="73">
        <v>0</v>
      </c>
    </row>
    <row r="59" spans="1:17" ht="15.75" customHeight="1" x14ac:dyDescent="0.25">
      <c r="A59" s="9" t="s">
        <v>103</v>
      </c>
      <c r="B59" s="103" t="s">
        <v>104</v>
      </c>
      <c r="C59" s="10">
        <v>34</v>
      </c>
      <c r="D59" s="10">
        <v>55</v>
      </c>
      <c r="E59" s="10">
        <v>41</v>
      </c>
      <c r="F59" s="10">
        <v>51</v>
      </c>
      <c r="G59" s="10">
        <v>42</v>
      </c>
      <c r="H59" s="10">
        <v>47</v>
      </c>
      <c r="I59" s="10">
        <v>35</v>
      </c>
      <c r="J59" s="10">
        <v>64</v>
      </c>
      <c r="K59" s="10">
        <v>61</v>
      </c>
      <c r="L59" s="10">
        <v>51</v>
      </c>
      <c r="M59" s="10">
        <v>32</v>
      </c>
      <c r="N59" s="10">
        <v>54</v>
      </c>
    </row>
    <row r="60" spans="1:17" ht="15.75" customHeight="1" x14ac:dyDescent="0.25">
      <c r="A60" s="55" t="s">
        <v>143</v>
      </c>
      <c r="B60" s="104" t="s">
        <v>144</v>
      </c>
      <c r="C60" s="57">
        <v>24</v>
      </c>
      <c r="D60" s="57">
        <v>6</v>
      </c>
      <c r="E60" s="57">
        <v>13</v>
      </c>
      <c r="F60" s="57">
        <v>8</v>
      </c>
      <c r="G60" s="57">
        <v>18</v>
      </c>
      <c r="H60" s="57">
        <v>20</v>
      </c>
      <c r="I60" s="57">
        <v>27</v>
      </c>
      <c r="J60" s="57">
        <v>54</v>
      </c>
      <c r="K60" s="73">
        <v>22</v>
      </c>
      <c r="L60" s="73">
        <v>38</v>
      </c>
      <c r="M60" s="73">
        <v>31</v>
      </c>
      <c r="N60" s="73">
        <v>50</v>
      </c>
    </row>
    <row r="61" spans="1:17" ht="15.75" customHeight="1" x14ac:dyDescent="0.25">
      <c r="A61" s="9" t="s">
        <v>107</v>
      </c>
      <c r="B61" s="103" t="s">
        <v>108</v>
      </c>
      <c r="C61" s="10">
        <v>2</v>
      </c>
      <c r="D61" s="10">
        <v>1</v>
      </c>
      <c r="E61" s="10">
        <v>1</v>
      </c>
      <c r="F61" s="10">
        <v>0</v>
      </c>
      <c r="G61" s="10">
        <v>2</v>
      </c>
      <c r="H61" s="10">
        <v>1</v>
      </c>
      <c r="I61" s="10">
        <v>0</v>
      </c>
      <c r="J61" s="10">
        <v>6</v>
      </c>
      <c r="K61" s="41">
        <v>4</v>
      </c>
      <c r="L61" s="67">
        <v>4</v>
      </c>
      <c r="M61" s="67">
        <v>1</v>
      </c>
      <c r="N61" s="67">
        <v>1</v>
      </c>
    </row>
    <row r="62" spans="1:17" ht="15.75" customHeight="1" x14ac:dyDescent="0.25">
      <c r="A62" s="55" t="s">
        <v>109</v>
      </c>
      <c r="B62" s="104" t="s">
        <v>110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2">
        <v>0</v>
      </c>
      <c r="L62" s="73">
        <v>0</v>
      </c>
      <c r="M62" s="73">
        <v>0</v>
      </c>
      <c r="N62" s="73">
        <v>0</v>
      </c>
    </row>
    <row r="63" spans="1:17" ht="15.75" customHeight="1" x14ac:dyDescent="0.25">
      <c r="A63" s="9" t="s">
        <v>111</v>
      </c>
      <c r="B63" s="103" t="s">
        <v>112</v>
      </c>
      <c r="C63" s="10" t="s">
        <v>8</v>
      </c>
      <c r="D63" s="10" t="s">
        <v>8</v>
      </c>
      <c r="E63" s="10" t="s">
        <v>8</v>
      </c>
      <c r="F63" s="10" t="s">
        <v>8</v>
      </c>
      <c r="G63" s="10">
        <v>0</v>
      </c>
      <c r="H63" s="10">
        <v>0</v>
      </c>
      <c r="I63" s="10">
        <v>0</v>
      </c>
      <c r="J63" s="10">
        <v>0</v>
      </c>
      <c r="K63" s="41">
        <v>0</v>
      </c>
      <c r="L63" s="67">
        <v>0</v>
      </c>
      <c r="M63" s="67">
        <v>0</v>
      </c>
      <c r="N63" s="67">
        <v>0</v>
      </c>
    </row>
    <row r="64" spans="1:17" ht="15.75" customHeight="1" x14ac:dyDescent="0.25">
      <c r="A64" s="55" t="s">
        <v>113</v>
      </c>
      <c r="B64" s="104" t="s">
        <v>114</v>
      </c>
      <c r="C64" s="57">
        <v>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72">
        <v>0</v>
      </c>
      <c r="L64" s="73">
        <v>0</v>
      </c>
      <c r="M64" s="73">
        <v>0</v>
      </c>
      <c r="N64" s="73">
        <v>0</v>
      </c>
    </row>
    <row r="65" spans="1:17" ht="15.75" customHeight="1" x14ac:dyDescent="0.25">
      <c r="A65" s="9" t="s">
        <v>115</v>
      </c>
      <c r="B65" s="103" t="s">
        <v>116</v>
      </c>
      <c r="C65" s="10" t="s">
        <v>8</v>
      </c>
      <c r="D65" s="10" t="s">
        <v>8</v>
      </c>
      <c r="E65" s="10" t="s">
        <v>8</v>
      </c>
      <c r="F65" s="10" t="s">
        <v>8</v>
      </c>
      <c r="G65" s="10">
        <v>0</v>
      </c>
      <c r="H65" s="10">
        <v>0</v>
      </c>
      <c r="I65" s="10">
        <v>0</v>
      </c>
      <c r="J65" s="10">
        <v>0</v>
      </c>
      <c r="K65" s="41">
        <v>0</v>
      </c>
      <c r="L65" s="41">
        <v>0</v>
      </c>
      <c r="M65" s="41">
        <v>0</v>
      </c>
      <c r="N65" s="41">
        <v>0</v>
      </c>
    </row>
    <row r="66" spans="1:17" ht="15.75" customHeight="1" x14ac:dyDescent="0.25">
      <c r="A66" s="55" t="s">
        <v>117</v>
      </c>
      <c r="B66" s="104" t="s">
        <v>118</v>
      </c>
      <c r="C66" s="57" t="s">
        <v>8</v>
      </c>
      <c r="D66" s="57" t="s">
        <v>8</v>
      </c>
      <c r="E66" s="57" t="s">
        <v>8</v>
      </c>
      <c r="F66" s="57" t="s">
        <v>8</v>
      </c>
      <c r="G66" s="57">
        <v>0</v>
      </c>
      <c r="H66" s="57">
        <v>0</v>
      </c>
      <c r="I66" s="57">
        <v>4</v>
      </c>
      <c r="J66" s="57">
        <v>0</v>
      </c>
      <c r="K66" s="72">
        <v>1</v>
      </c>
      <c r="L66" s="73">
        <v>1</v>
      </c>
      <c r="M66" s="73">
        <v>1</v>
      </c>
      <c r="N66" s="73">
        <v>1</v>
      </c>
    </row>
    <row r="67" spans="1:17" ht="15.75" customHeight="1" x14ac:dyDescent="0.25">
      <c r="A67" s="9" t="s">
        <v>119</v>
      </c>
      <c r="B67" s="103" t="s">
        <v>120</v>
      </c>
      <c r="C67" s="10" t="s">
        <v>8</v>
      </c>
      <c r="D67" s="10" t="s">
        <v>8</v>
      </c>
      <c r="E67" s="10" t="s">
        <v>8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41">
        <v>0</v>
      </c>
      <c r="L67" s="67">
        <v>0</v>
      </c>
      <c r="M67" s="67">
        <v>0</v>
      </c>
      <c r="N67" s="67">
        <v>0</v>
      </c>
    </row>
    <row r="68" spans="1:17" ht="15.75" customHeight="1" x14ac:dyDescent="0.25">
      <c r="A68" s="55" t="s">
        <v>121</v>
      </c>
      <c r="B68" s="104" t="s">
        <v>122</v>
      </c>
      <c r="C68" s="57">
        <v>13</v>
      </c>
      <c r="D68" s="57">
        <v>0</v>
      </c>
      <c r="E68" s="57">
        <v>6</v>
      </c>
      <c r="F68" s="57">
        <v>1</v>
      </c>
      <c r="G68" s="57">
        <v>1</v>
      </c>
      <c r="H68" s="57">
        <v>44</v>
      </c>
      <c r="I68" s="57">
        <v>7</v>
      </c>
      <c r="J68" s="57">
        <v>3</v>
      </c>
      <c r="K68" s="72">
        <v>9</v>
      </c>
      <c r="L68" s="73">
        <v>22</v>
      </c>
      <c r="M68" s="73">
        <v>4</v>
      </c>
      <c r="N68" s="73">
        <v>4</v>
      </c>
      <c r="O68" s="92"/>
      <c r="Q68" s="78"/>
    </row>
    <row r="69" spans="1:17" ht="15.75" customHeight="1" x14ac:dyDescent="0.25">
      <c r="A69" s="9" t="s">
        <v>123</v>
      </c>
      <c r="B69" s="103" t="s">
        <v>124</v>
      </c>
      <c r="C69" s="10" t="s">
        <v>8</v>
      </c>
      <c r="D69" s="10" t="s">
        <v>8</v>
      </c>
      <c r="E69" s="10" t="s">
        <v>8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41">
        <v>0</v>
      </c>
      <c r="L69" s="67">
        <v>0</v>
      </c>
      <c r="M69" s="67">
        <v>0</v>
      </c>
      <c r="N69" s="67">
        <v>0</v>
      </c>
    </row>
    <row r="70" spans="1:17" ht="15.75" customHeight="1" x14ac:dyDescent="0.25">
      <c r="A70" s="55" t="s">
        <v>125</v>
      </c>
      <c r="B70" s="104" t="s">
        <v>126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72">
        <v>0</v>
      </c>
      <c r="L70" s="73">
        <v>0</v>
      </c>
      <c r="M70" s="73">
        <v>0</v>
      </c>
      <c r="N70" s="73">
        <v>0</v>
      </c>
    </row>
    <row r="71" spans="1:17" ht="15.75" customHeight="1" x14ac:dyDescent="0.25">
      <c r="A71" s="9"/>
      <c r="B71" s="9"/>
      <c r="C71" s="10"/>
      <c r="D71" s="10"/>
      <c r="E71" s="10"/>
      <c r="F71" s="10"/>
      <c r="G71" s="10"/>
      <c r="H71" s="15"/>
      <c r="I71" s="15"/>
      <c r="J71" s="15"/>
    </row>
    <row r="72" spans="1:17" ht="15.75" customHeight="1" x14ac:dyDescent="0.25">
      <c r="A72" s="87" t="s">
        <v>145</v>
      </c>
      <c r="B72" s="101" t="s">
        <v>146</v>
      </c>
      <c r="C72" s="10"/>
      <c r="D72" s="10"/>
      <c r="E72" s="10"/>
      <c r="F72" s="10"/>
      <c r="G72" s="10"/>
      <c r="H72" s="15"/>
      <c r="I72" s="15"/>
      <c r="J72" s="15"/>
    </row>
    <row r="73" spans="1:17" ht="15.75" customHeight="1" x14ac:dyDescent="0.25">
      <c r="A73" s="88" t="s">
        <v>147</v>
      </c>
      <c r="B73" s="11" t="s">
        <v>148</v>
      </c>
      <c r="J73" s="40"/>
    </row>
    <row r="74" spans="1:17" ht="15.75" customHeight="1" x14ac:dyDescent="0.25">
      <c r="A74" s="88" t="s">
        <v>137</v>
      </c>
      <c r="B74" s="11" t="s">
        <v>138</v>
      </c>
      <c r="J74" s="40"/>
    </row>
    <row r="75" spans="1:17" ht="15.75" customHeight="1" thickBot="1" x14ac:dyDescent="0.3">
      <c r="A75" s="13"/>
      <c r="B75" s="13"/>
      <c r="C75" s="14"/>
      <c r="D75" s="14"/>
      <c r="E75" s="14"/>
      <c r="F75" s="14"/>
      <c r="G75" s="14"/>
      <c r="H75" s="16"/>
      <c r="I75" s="16"/>
      <c r="J75" s="16"/>
    </row>
    <row r="76" spans="1:17" ht="15.75" customHeight="1" x14ac:dyDescent="0.25">
      <c r="A76" s="21"/>
      <c r="B76" s="21"/>
      <c r="C76" s="22"/>
      <c r="D76" s="22"/>
      <c r="E76" s="22"/>
      <c r="F76" s="22"/>
      <c r="G76" s="22"/>
      <c r="H76" s="23"/>
      <c r="I76" s="23"/>
      <c r="J76" s="23"/>
      <c r="K76" s="23"/>
      <c r="L76" s="23"/>
      <c r="M76" s="23"/>
      <c r="N76" s="23"/>
    </row>
    <row r="77" spans="1:17" ht="15.75" customHeight="1" x14ac:dyDescent="0.25">
      <c r="A77" s="24" t="s">
        <v>151</v>
      </c>
      <c r="B77" s="25"/>
      <c r="C77" s="26"/>
      <c r="D77" s="26"/>
      <c r="E77" s="26"/>
      <c r="F77" s="26"/>
      <c r="G77" s="26"/>
      <c r="H77" s="27"/>
      <c r="I77" s="27"/>
      <c r="J77" s="27"/>
      <c r="K77" s="27"/>
      <c r="L77" s="27"/>
      <c r="M77" s="27"/>
      <c r="N77" s="27"/>
    </row>
    <row r="78" spans="1:17" ht="15.75" customHeight="1" x14ac:dyDescent="0.25">
      <c r="A78" s="28" t="s">
        <v>152</v>
      </c>
      <c r="B78" s="29"/>
      <c r="C78" s="30"/>
      <c r="D78" s="30"/>
      <c r="E78" s="30"/>
      <c r="F78" s="30"/>
      <c r="G78" s="30"/>
      <c r="H78" s="31"/>
      <c r="I78" s="31"/>
      <c r="J78" s="31"/>
      <c r="K78" s="31"/>
      <c r="L78" s="31"/>
      <c r="M78" s="31"/>
      <c r="N78" s="31"/>
    </row>
    <row r="79" spans="1:17" ht="15.75" customHeight="1" x14ac:dyDescent="0.25">
      <c r="A79" s="1"/>
      <c r="B79" s="2"/>
      <c r="C79" s="3">
        <v>2010</v>
      </c>
      <c r="D79" s="3">
        <v>2011</v>
      </c>
      <c r="E79" s="3">
        <v>2012</v>
      </c>
      <c r="F79" s="3">
        <v>2013</v>
      </c>
      <c r="G79" s="3">
        <v>2014</v>
      </c>
      <c r="H79" s="3">
        <v>2015</v>
      </c>
      <c r="I79" s="3">
        <v>2016</v>
      </c>
      <c r="J79" s="3">
        <v>2017</v>
      </c>
      <c r="K79" s="3">
        <v>2018</v>
      </c>
      <c r="L79" s="3">
        <v>2019</v>
      </c>
      <c r="M79" s="3">
        <v>2020</v>
      </c>
      <c r="N79" s="3">
        <v>2021</v>
      </c>
    </row>
    <row r="80" spans="1:17" ht="15.75" customHeight="1" x14ac:dyDescent="0.25">
      <c r="A80" s="2"/>
      <c r="B80" s="2"/>
      <c r="C80" s="3" t="s">
        <v>129</v>
      </c>
      <c r="D80" s="3" t="s">
        <v>129</v>
      </c>
      <c r="E80" s="3" t="s">
        <v>129</v>
      </c>
      <c r="F80" s="3" t="s">
        <v>129</v>
      </c>
      <c r="G80" s="3" t="s">
        <v>129</v>
      </c>
      <c r="H80" s="3" t="s">
        <v>129</v>
      </c>
      <c r="I80" s="3" t="s">
        <v>129</v>
      </c>
      <c r="J80" s="3" t="s">
        <v>129</v>
      </c>
      <c r="K80" s="3" t="s">
        <v>129</v>
      </c>
      <c r="L80" s="3" t="s">
        <v>129</v>
      </c>
      <c r="M80" s="3" t="s">
        <v>129</v>
      </c>
      <c r="N80" s="3" t="s">
        <v>129</v>
      </c>
    </row>
    <row r="81" spans="1:16" ht="15.75" customHeight="1" x14ac:dyDescent="0.25">
      <c r="A81" s="4"/>
      <c r="B81" s="4"/>
      <c r="C81" s="5" t="s">
        <v>130</v>
      </c>
      <c r="D81" s="5" t="s">
        <v>130</v>
      </c>
      <c r="E81" s="5" t="s">
        <v>130</v>
      </c>
      <c r="F81" s="5" t="s">
        <v>130</v>
      </c>
      <c r="G81" s="5" t="s">
        <v>130</v>
      </c>
      <c r="H81" s="5" t="s">
        <v>130</v>
      </c>
      <c r="I81" s="5" t="s">
        <v>130</v>
      </c>
      <c r="J81" s="5" t="s">
        <v>130</v>
      </c>
      <c r="K81" s="5" t="s">
        <v>130</v>
      </c>
      <c r="L81" s="5" t="s">
        <v>130</v>
      </c>
      <c r="M81" s="5" t="s">
        <v>130</v>
      </c>
      <c r="N81" s="5" t="s">
        <v>130</v>
      </c>
    </row>
    <row r="82" spans="1:16" ht="15.75" customHeight="1" x14ac:dyDescent="0.25">
      <c r="A82" s="32"/>
      <c r="B82" s="32"/>
      <c r="C82" s="33"/>
      <c r="D82" s="33"/>
      <c r="E82" s="33"/>
      <c r="F82" s="33"/>
      <c r="G82" s="33"/>
      <c r="H82" s="34"/>
      <c r="I82" s="34"/>
      <c r="J82" s="34"/>
      <c r="K82" s="34"/>
      <c r="L82" s="34"/>
      <c r="M82" s="34"/>
      <c r="N82" s="34"/>
    </row>
    <row r="83" spans="1:16" ht="15.75" customHeight="1" x14ac:dyDescent="0.25">
      <c r="A83" s="9" t="s">
        <v>4</v>
      </c>
      <c r="B83" s="103" t="s">
        <v>5</v>
      </c>
      <c r="C83" s="10">
        <v>0.31445947560737847</v>
      </c>
      <c r="D83" s="10">
        <v>0.94039907402037837</v>
      </c>
      <c r="E83" s="10">
        <v>0.31180234225919501</v>
      </c>
      <c r="F83" s="10">
        <f>(F9/323764)*100000</f>
        <v>0.30886695247155332</v>
      </c>
      <c r="G83" s="10">
        <f>(G9/327385.5)*100000</f>
        <v>0</v>
      </c>
      <c r="H83" s="10">
        <f>(H9/330814.5)*100000</f>
        <v>0.30228421063768368</v>
      </c>
      <c r="I83" s="10">
        <f>(I9/335439)*100000</f>
        <v>1.1924671847936583</v>
      </c>
      <c r="J83" s="35">
        <f>(J9/343399.5)*100000</f>
        <v>0</v>
      </c>
      <c r="K83" s="35">
        <f t="shared" ref="K83:K92" si="0">(K9/348450)*100000</f>
        <v>0.28698522026115658</v>
      </c>
      <c r="L83" s="35">
        <f t="shared" ref="L83:L92" si="1">(L9/356991)*100000</f>
        <v>1.1204764265765805</v>
      </c>
      <c r="M83" s="35">
        <f>(M9/366463)*100000</f>
        <v>0.54575768904364153</v>
      </c>
      <c r="N83" s="35">
        <f>(N9/368792)*100000</f>
        <v>0.54231111303932844</v>
      </c>
    </row>
    <row r="84" spans="1:16" ht="15.75" customHeight="1" x14ac:dyDescent="0.25">
      <c r="A84" s="32" t="s">
        <v>9</v>
      </c>
      <c r="B84" s="102" t="s">
        <v>10</v>
      </c>
      <c r="C84" s="20" t="s">
        <v>8</v>
      </c>
      <c r="D84" s="20" t="s">
        <v>8</v>
      </c>
      <c r="E84" s="20" t="s">
        <v>8</v>
      </c>
      <c r="F84" s="20">
        <f>(F10/323764)*100000</f>
        <v>0</v>
      </c>
      <c r="G84" s="20">
        <f>(G10/327385.5)*100000</f>
        <v>0</v>
      </c>
      <c r="H84" s="20">
        <f>(H10/330814.5)*100000</f>
        <v>0</v>
      </c>
      <c r="I84" s="20">
        <f>(I10/335439)*100000</f>
        <v>0</v>
      </c>
      <c r="J84" s="68">
        <f>(J10/343399.5)*100000</f>
        <v>0</v>
      </c>
      <c r="K84" s="68">
        <f t="shared" si="0"/>
        <v>0</v>
      </c>
      <c r="L84" s="68">
        <f t="shared" si="1"/>
        <v>0</v>
      </c>
      <c r="M84" s="68">
        <f>(M10/366463)*100000</f>
        <v>0</v>
      </c>
      <c r="N84" s="68">
        <f>(N10/368792)*100000</f>
        <v>0</v>
      </c>
    </row>
    <row r="85" spans="1:16" ht="15.75" customHeight="1" x14ac:dyDescent="0.25">
      <c r="A85" s="9" t="s">
        <v>11</v>
      </c>
      <c r="B85" s="103" t="s">
        <v>12</v>
      </c>
      <c r="C85" s="10">
        <v>0</v>
      </c>
      <c r="D85" s="10">
        <v>0</v>
      </c>
      <c r="E85" s="10">
        <v>0</v>
      </c>
      <c r="F85" s="10">
        <f>(F11/323764)*100000</f>
        <v>0</v>
      </c>
      <c r="G85" s="10">
        <f>(G11/327385.5)*100000</f>
        <v>0</v>
      </c>
      <c r="H85" s="10">
        <f>(H11/330814.5)*100000</f>
        <v>0</v>
      </c>
      <c r="I85" s="10">
        <f>(I11/335439)*100000</f>
        <v>0.29811679619841458</v>
      </c>
      <c r="J85" s="10">
        <f>(J11/343399.5)*100000</f>
        <v>0</v>
      </c>
      <c r="K85" s="10">
        <f t="shared" si="0"/>
        <v>0</v>
      </c>
      <c r="L85" s="35">
        <f t="shared" si="1"/>
        <v>0</v>
      </c>
      <c r="M85" s="35">
        <f t="shared" ref="M85:M144" si="2">(M11/366463)*100000</f>
        <v>0</v>
      </c>
      <c r="N85" s="35">
        <f t="shared" ref="N85:N144" si="3">(N11/368792)*100000</f>
        <v>0</v>
      </c>
    </row>
    <row r="86" spans="1:16" ht="15.75" customHeight="1" x14ac:dyDescent="0.25">
      <c r="A86" s="32" t="s">
        <v>139</v>
      </c>
      <c r="B86" s="102" t="s">
        <v>140</v>
      </c>
      <c r="C86" s="20" t="s">
        <v>8</v>
      </c>
      <c r="D86" s="20" t="s">
        <v>8</v>
      </c>
      <c r="E86" s="20" t="s">
        <v>8</v>
      </c>
      <c r="F86" s="20" t="s">
        <v>8</v>
      </c>
      <c r="G86" s="20" t="s">
        <v>8</v>
      </c>
      <c r="H86" s="20" t="s">
        <v>8</v>
      </c>
      <c r="I86" s="20" t="s">
        <v>8</v>
      </c>
      <c r="J86" s="20" t="s">
        <v>8</v>
      </c>
      <c r="K86" s="68">
        <f t="shared" si="0"/>
        <v>0.28698522026115658</v>
      </c>
      <c r="L86" s="68">
        <f t="shared" si="1"/>
        <v>1.1204764265765805</v>
      </c>
      <c r="M86" s="68">
        <f t="shared" si="2"/>
        <v>0</v>
      </c>
      <c r="N86" s="68">
        <f t="shared" si="3"/>
        <v>0</v>
      </c>
    </row>
    <row r="87" spans="1:16" ht="15.75" customHeight="1" x14ac:dyDescent="0.25">
      <c r="A87" s="9" t="s">
        <v>13</v>
      </c>
      <c r="B87" s="103" t="s">
        <v>14</v>
      </c>
      <c r="C87" s="10">
        <v>6.6036489877549487</v>
      </c>
      <c r="D87" s="10">
        <v>2.8211972220611354</v>
      </c>
      <c r="E87" s="10">
        <v>3.4298257648511457</v>
      </c>
      <c r="F87" s="10">
        <f t="shared" ref="F87:F92" si="4">(F13/323764)*100000</f>
        <v>3.7064034296586401</v>
      </c>
      <c r="G87" s="10">
        <f t="shared" ref="G87:G92" si="5">(G13/327385.5)*100000</f>
        <v>2.7490527222494583</v>
      </c>
      <c r="H87" s="10">
        <f t="shared" ref="H87:H92" si="6">(H13/330814.5)*100000</f>
        <v>2.4182736851014695</v>
      </c>
      <c r="I87" s="10">
        <f t="shared" ref="I87:I92" si="7">(I13/335439)*100000</f>
        <v>1.7887007771904877</v>
      </c>
      <c r="J87" s="35">
        <f t="shared" ref="J87:J92" si="8">(J13/343399.5)*100000</f>
        <v>4.0768842121202855</v>
      </c>
      <c r="K87" s="35">
        <f t="shared" si="0"/>
        <v>2.2958817620892527</v>
      </c>
      <c r="L87" s="35">
        <f t="shared" si="1"/>
        <v>3.641548386373886</v>
      </c>
      <c r="M87" s="35">
        <f t="shared" si="2"/>
        <v>3.0016672897400283</v>
      </c>
      <c r="N87" s="35">
        <f t="shared" si="3"/>
        <v>1.8980888956376496</v>
      </c>
    </row>
    <row r="88" spans="1:16" ht="15.75" customHeight="1" x14ac:dyDescent="0.25">
      <c r="A88" s="32" t="s">
        <v>15</v>
      </c>
      <c r="B88" s="102" t="s">
        <v>16</v>
      </c>
      <c r="C88" s="20">
        <v>0</v>
      </c>
      <c r="D88" s="20">
        <v>0</v>
      </c>
      <c r="E88" s="20">
        <v>0</v>
      </c>
      <c r="F88" s="20">
        <f t="shared" si="4"/>
        <v>0</v>
      </c>
      <c r="G88" s="20">
        <f t="shared" si="5"/>
        <v>0</v>
      </c>
      <c r="H88" s="20">
        <f t="shared" si="6"/>
        <v>0</v>
      </c>
      <c r="I88" s="20">
        <f t="shared" si="7"/>
        <v>0</v>
      </c>
      <c r="J88" s="19">
        <f t="shared" si="8"/>
        <v>0</v>
      </c>
      <c r="K88" s="19">
        <f t="shared" si="0"/>
        <v>0</v>
      </c>
      <c r="L88" s="68">
        <f t="shared" si="1"/>
        <v>0</v>
      </c>
      <c r="M88" s="68">
        <f t="shared" si="2"/>
        <v>0</v>
      </c>
      <c r="N88" s="68">
        <f t="shared" si="3"/>
        <v>0</v>
      </c>
    </row>
    <row r="89" spans="1:16" ht="15.75" customHeight="1" x14ac:dyDescent="0.25">
      <c r="A89" s="9" t="s">
        <v>17</v>
      </c>
      <c r="B89" s="103" t="s">
        <v>18</v>
      </c>
      <c r="C89" s="10">
        <v>0</v>
      </c>
      <c r="D89" s="10">
        <v>0</v>
      </c>
      <c r="E89" s="10">
        <v>0</v>
      </c>
      <c r="F89" s="10">
        <f t="shared" si="4"/>
        <v>0</v>
      </c>
      <c r="G89" s="10">
        <f t="shared" si="5"/>
        <v>0</v>
      </c>
      <c r="H89" s="10">
        <f t="shared" si="6"/>
        <v>0</v>
      </c>
      <c r="I89" s="10">
        <f t="shared" si="7"/>
        <v>0</v>
      </c>
      <c r="J89" s="35">
        <f t="shared" si="8"/>
        <v>0</v>
      </c>
      <c r="K89" s="35">
        <f t="shared" si="0"/>
        <v>0</v>
      </c>
      <c r="L89" s="35">
        <f t="shared" si="1"/>
        <v>0</v>
      </c>
      <c r="M89" s="35">
        <f t="shared" si="2"/>
        <v>0</v>
      </c>
      <c r="N89" s="35">
        <f t="shared" si="3"/>
        <v>0</v>
      </c>
    </row>
    <row r="90" spans="1:16" ht="15.75" customHeight="1" x14ac:dyDescent="0.25">
      <c r="A90" s="32" t="s">
        <v>19</v>
      </c>
      <c r="B90" s="102" t="s">
        <v>20</v>
      </c>
      <c r="C90" s="20">
        <v>0</v>
      </c>
      <c r="D90" s="20">
        <v>0</v>
      </c>
      <c r="E90" s="20">
        <v>0</v>
      </c>
      <c r="F90" s="20">
        <f t="shared" si="4"/>
        <v>0</v>
      </c>
      <c r="G90" s="20">
        <f t="shared" si="5"/>
        <v>0</v>
      </c>
      <c r="H90" s="20">
        <f t="shared" si="6"/>
        <v>0</v>
      </c>
      <c r="I90" s="20">
        <f t="shared" si="7"/>
        <v>0</v>
      </c>
      <c r="J90" s="19">
        <f t="shared" si="8"/>
        <v>0</v>
      </c>
      <c r="K90" s="19">
        <f t="shared" si="0"/>
        <v>0</v>
      </c>
      <c r="L90" s="68">
        <f t="shared" si="1"/>
        <v>0</v>
      </c>
      <c r="M90" s="68">
        <f t="shared" si="2"/>
        <v>0.27287884452182076</v>
      </c>
      <c r="N90" s="68">
        <f t="shared" si="3"/>
        <v>0</v>
      </c>
    </row>
    <row r="91" spans="1:16" ht="15.75" customHeight="1" x14ac:dyDescent="0.25">
      <c r="A91" s="9" t="s">
        <v>21</v>
      </c>
      <c r="B91" s="103" t="s">
        <v>22</v>
      </c>
      <c r="C91" s="10">
        <v>0</v>
      </c>
      <c r="D91" s="10">
        <v>0</v>
      </c>
      <c r="E91" s="10">
        <v>0</v>
      </c>
      <c r="F91" s="10">
        <f t="shared" si="4"/>
        <v>0</v>
      </c>
      <c r="G91" s="10">
        <f t="shared" si="5"/>
        <v>0</v>
      </c>
      <c r="H91" s="10">
        <f t="shared" si="6"/>
        <v>0</v>
      </c>
      <c r="I91" s="10">
        <f t="shared" si="7"/>
        <v>0</v>
      </c>
      <c r="J91" s="35">
        <f t="shared" si="8"/>
        <v>0</v>
      </c>
      <c r="K91" s="35">
        <f t="shared" si="0"/>
        <v>0</v>
      </c>
      <c r="L91" s="35">
        <f t="shared" si="1"/>
        <v>0</v>
      </c>
      <c r="M91" s="35">
        <f t="shared" si="2"/>
        <v>0</v>
      </c>
      <c r="N91" s="35">
        <f t="shared" si="3"/>
        <v>0</v>
      </c>
    </row>
    <row r="92" spans="1:16" ht="15.75" customHeight="1" x14ac:dyDescent="0.25">
      <c r="A92" s="32" t="s">
        <v>142</v>
      </c>
      <c r="B92" s="102" t="s">
        <v>149</v>
      </c>
      <c r="C92" s="20" t="s">
        <v>8</v>
      </c>
      <c r="D92" s="20" t="s">
        <v>8</v>
      </c>
      <c r="E92" s="20">
        <v>39.910699809176961</v>
      </c>
      <c r="F92" s="20">
        <f t="shared" si="4"/>
        <v>33.975364771870865</v>
      </c>
      <c r="G92" s="20">
        <f t="shared" si="5"/>
        <v>38.792188413964574</v>
      </c>
      <c r="H92" s="20">
        <f t="shared" si="6"/>
        <v>34.460400012695935</v>
      </c>
      <c r="I92" s="20">
        <f t="shared" si="7"/>
        <v>58.729008851087677</v>
      </c>
      <c r="J92" s="19">
        <f t="shared" si="8"/>
        <v>89.98265868179773</v>
      </c>
      <c r="K92" s="19">
        <f t="shared" si="0"/>
        <v>71.459319845027977</v>
      </c>
      <c r="L92" s="68">
        <f t="shared" si="1"/>
        <v>138.09871957556351</v>
      </c>
      <c r="M92" s="68">
        <f t="shared" si="2"/>
        <v>91.141534070288131</v>
      </c>
      <c r="N92" s="68">
        <f t="shared" si="3"/>
        <v>95.989067007961125</v>
      </c>
    </row>
    <row r="93" spans="1:16" s="86" customFormat="1" ht="15.75" customHeight="1" x14ac:dyDescent="0.25">
      <c r="A93" s="9" t="s">
        <v>141</v>
      </c>
      <c r="B93" s="103" t="s">
        <v>141</v>
      </c>
      <c r="C93" s="10" t="s">
        <v>8</v>
      </c>
      <c r="D93" s="10" t="s">
        <v>8</v>
      </c>
      <c r="E93" s="10" t="s">
        <v>8</v>
      </c>
      <c r="F93" s="10" t="s">
        <v>8</v>
      </c>
      <c r="G93" s="10" t="s">
        <v>8</v>
      </c>
      <c r="H93" s="10" t="s">
        <v>8</v>
      </c>
      <c r="I93" s="85" t="s">
        <v>8</v>
      </c>
      <c r="J93" s="85" t="s">
        <v>8</v>
      </c>
      <c r="K93" s="67" t="s">
        <v>8</v>
      </c>
      <c r="L93" s="67" t="s">
        <v>8</v>
      </c>
      <c r="M93" s="94">
        <f t="shared" si="2"/>
        <v>1573.6922963573402</v>
      </c>
      <c r="N93" s="99">
        <f t="shared" si="3"/>
        <v>6605.3493568190197</v>
      </c>
      <c r="O93" s="89"/>
    </row>
    <row r="94" spans="1:16" ht="15.75" customHeight="1" x14ac:dyDescent="0.25">
      <c r="A94" s="32" t="s">
        <v>131</v>
      </c>
      <c r="B94" s="102" t="s">
        <v>32</v>
      </c>
      <c r="C94" s="20">
        <v>0</v>
      </c>
      <c r="D94" s="20">
        <v>0</v>
      </c>
      <c r="E94" s="20">
        <v>0</v>
      </c>
      <c r="F94" s="20">
        <f t="shared" ref="F94:F109" si="9">(F20/323764)*100000</f>
        <v>0</v>
      </c>
      <c r="G94" s="20">
        <f t="shared" ref="G94:G144" si="10">(G20/327385.5)*100000</f>
        <v>0</v>
      </c>
      <c r="H94" s="20">
        <f t="shared" ref="H94:H144" si="11">(H20/330814.5)*100000</f>
        <v>0</v>
      </c>
      <c r="I94" s="20">
        <f t="shared" ref="I94:I115" si="12">(I20/335439)*100000</f>
        <v>0</v>
      </c>
      <c r="J94" s="68">
        <f t="shared" ref="J94:J115" si="13">(J20/343399.5)*100000</f>
        <v>0</v>
      </c>
      <c r="K94" s="68">
        <f t="shared" ref="K94:K144" si="14">(K20/348450)*100000</f>
        <v>0</v>
      </c>
      <c r="L94" s="68">
        <f t="shared" ref="L94:L125" si="15">(L20/356991)*100000</f>
        <v>0</v>
      </c>
      <c r="M94" s="68">
        <f t="shared" si="2"/>
        <v>0</v>
      </c>
      <c r="N94" s="68">
        <f t="shared" si="3"/>
        <v>0</v>
      </c>
      <c r="P94" s="35"/>
    </row>
    <row r="95" spans="1:16" s="64" customFormat="1" ht="15.75" customHeight="1" x14ac:dyDescent="0.25">
      <c r="A95" s="6" t="s">
        <v>25</v>
      </c>
      <c r="B95" s="105" t="s">
        <v>26</v>
      </c>
      <c r="C95" s="8">
        <v>0</v>
      </c>
      <c r="D95" s="8">
        <v>0</v>
      </c>
      <c r="E95" s="8">
        <v>0</v>
      </c>
      <c r="F95" s="8">
        <f t="shared" si="9"/>
        <v>0</v>
      </c>
      <c r="G95" s="8">
        <f t="shared" si="10"/>
        <v>0</v>
      </c>
      <c r="H95" s="8">
        <f t="shared" si="11"/>
        <v>0</v>
      </c>
      <c r="I95" s="8">
        <f t="shared" si="12"/>
        <v>0</v>
      </c>
      <c r="J95" s="75">
        <f t="shared" si="13"/>
        <v>0</v>
      </c>
      <c r="K95" s="75">
        <f t="shared" si="14"/>
        <v>0</v>
      </c>
      <c r="L95" s="74">
        <f t="shared" si="15"/>
        <v>0</v>
      </c>
      <c r="M95" s="35">
        <f t="shared" si="2"/>
        <v>0</v>
      </c>
      <c r="N95" s="35">
        <f t="shared" si="3"/>
        <v>0</v>
      </c>
      <c r="O95" s="91"/>
    </row>
    <row r="96" spans="1:16" s="64" customFormat="1" ht="15.75" customHeight="1" x14ac:dyDescent="0.25">
      <c r="A96" s="32" t="s">
        <v>132</v>
      </c>
      <c r="B96" s="102" t="s">
        <v>28</v>
      </c>
      <c r="C96" s="20">
        <v>0.94337842682213535</v>
      </c>
      <c r="D96" s="20">
        <v>0.94039907402037837</v>
      </c>
      <c r="E96" s="20">
        <v>0.31180234225919501</v>
      </c>
      <c r="F96" s="20">
        <f t="shared" si="9"/>
        <v>0.92660085741466003</v>
      </c>
      <c r="G96" s="20">
        <f t="shared" si="10"/>
        <v>0.91635090741648606</v>
      </c>
      <c r="H96" s="20">
        <f t="shared" si="11"/>
        <v>0.30228421063768368</v>
      </c>
      <c r="I96" s="20">
        <f t="shared" si="12"/>
        <v>0.89435038859524385</v>
      </c>
      <c r="J96" s="68">
        <f t="shared" si="13"/>
        <v>0.87361804545434696</v>
      </c>
      <c r="K96" s="68">
        <f t="shared" si="14"/>
        <v>0.86095566078346963</v>
      </c>
      <c r="L96" s="68">
        <f t="shared" si="15"/>
        <v>7.5632158793919171</v>
      </c>
      <c r="M96" s="68">
        <f t="shared" si="2"/>
        <v>1.0915153780872831</v>
      </c>
      <c r="N96" s="68">
        <f t="shared" si="3"/>
        <v>1.8980888956376496</v>
      </c>
      <c r="O96" s="91"/>
    </row>
    <row r="97" spans="1:15" s="64" customFormat="1" ht="15.75" customHeight="1" x14ac:dyDescent="0.25">
      <c r="A97" s="6" t="s">
        <v>29</v>
      </c>
      <c r="B97" s="105" t="s">
        <v>29</v>
      </c>
      <c r="C97" s="8">
        <v>7.5470274145770828</v>
      </c>
      <c r="D97" s="8">
        <v>10.657856172230955</v>
      </c>
      <c r="E97" s="8">
        <v>6.8596515297022913</v>
      </c>
      <c r="F97" s="8">
        <f t="shared" si="9"/>
        <v>6.1773390494310672</v>
      </c>
      <c r="G97" s="8">
        <f t="shared" si="10"/>
        <v>7.0253569568597261</v>
      </c>
      <c r="H97" s="8">
        <f t="shared" si="11"/>
        <v>7.5571052659420914</v>
      </c>
      <c r="I97" s="8">
        <f t="shared" si="12"/>
        <v>5.6642191277698775</v>
      </c>
      <c r="J97" s="75">
        <f t="shared" si="13"/>
        <v>7.5713563939376733</v>
      </c>
      <c r="K97" s="75">
        <f t="shared" si="14"/>
        <v>7.1746305065289135</v>
      </c>
      <c r="L97" s="74">
        <f t="shared" si="15"/>
        <v>4.4819057063063221</v>
      </c>
      <c r="M97" s="35">
        <f t="shared" si="2"/>
        <v>2.1830307561745661</v>
      </c>
      <c r="N97" s="35">
        <f t="shared" si="3"/>
        <v>4.0673333477949631</v>
      </c>
      <c r="O97" s="91"/>
    </row>
    <row r="98" spans="1:15" s="64" customFormat="1" ht="15.75" customHeight="1" x14ac:dyDescent="0.25">
      <c r="A98" s="32" t="s">
        <v>30</v>
      </c>
      <c r="B98" s="102" t="s">
        <v>31</v>
      </c>
      <c r="C98" s="20">
        <v>0</v>
      </c>
      <c r="D98" s="20">
        <v>0</v>
      </c>
      <c r="E98" s="20">
        <v>0</v>
      </c>
      <c r="F98" s="20">
        <f t="shared" si="9"/>
        <v>0</v>
      </c>
      <c r="G98" s="20">
        <f t="shared" si="10"/>
        <v>0</v>
      </c>
      <c r="H98" s="20">
        <f t="shared" si="11"/>
        <v>0</v>
      </c>
      <c r="I98" s="20">
        <f t="shared" si="12"/>
        <v>0</v>
      </c>
      <c r="J98" s="68">
        <f t="shared" si="13"/>
        <v>0</v>
      </c>
      <c r="K98" s="68">
        <f t="shared" si="14"/>
        <v>0</v>
      </c>
      <c r="L98" s="68">
        <f t="shared" si="15"/>
        <v>0</v>
      </c>
      <c r="M98" s="68">
        <f t="shared" si="2"/>
        <v>0</v>
      </c>
      <c r="N98" s="68">
        <f t="shared" si="3"/>
        <v>0</v>
      </c>
      <c r="O98" s="91"/>
    </row>
    <row r="99" spans="1:15" s="64" customFormat="1" ht="15.75" customHeight="1" x14ac:dyDescent="0.25">
      <c r="A99" s="6" t="s">
        <v>133</v>
      </c>
      <c r="B99" s="105" t="s">
        <v>134</v>
      </c>
      <c r="C99" s="8">
        <v>0</v>
      </c>
      <c r="D99" s="8">
        <v>0</v>
      </c>
      <c r="E99" s="8">
        <v>0</v>
      </c>
      <c r="F99" s="8">
        <f t="shared" si="9"/>
        <v>0</v>
      </c>
      <c r="G99" s="8">
        <f t="shared" si="10"/>
        <v>0</v>
      </c>
      <c r="H99" s="8">
        <f t="shared" si="11"/>
        <v>0</v>
      </c>
      <c r="I99" s="8">
        <f t="shared" si="12"/>
        <v>0</v>
      </c>
      <c r="J99" s="75">
        <f t="shared" si="13"/>
        <v>0</v>
      </c>
      <c r="K99" s="75">
        <f t="shared" si="14"/>
        <v>0</v>
      </c>
      <c r="L99" s="74">
        <f t="shared" si="15"/>
        <v>0</v>
      </c>
      <c r="M99" s="35">
        <f t="shared" si="2"/>
        <v>0</v>
      </c>
      <c r="N99" s="35">
        <f t="shared" si="3"/>
        <v>0</v>
      </c>
      <c r="O99" s="91"/>
    </row>
    <row r="100" spans="1:15" s="64" customFormat="1" ht="15.75" customHeight="1" x14ac:dyDescent="0.25">
      <c r="A100" s="32" t="s">
        <v>35</v>
      </c>
      <c r="B100" s="102" t="s">
        <v>36</v>
      </c>
      <c r="C100" s="20">
        <v>0.62891895121475694</v>
      </c>
      <c r="D100" s="20">
        <v>0</v>
      </c>
      <c r="E100" s="20">
        <v>0</v>
      </c>
      <c r="F100" s="20">
        <f t="shared" si="9"/>
        <v>0.30886695247155332</v>
      </c>
      <c r="G100" s="20">
        <f t="shared" si="10"/>
        <v>0</v>
      </c>
      <c r="H100" s="20">
        <f t="shared" si="11"/>
        <v>23.275884219101641</v>
      </c>
      <c r="I100" s="20">
        <f t="shared" si="12"/>
        <v>2.3849343695873166</v>
      </c>
      <c r="J100" s="68">
        <f t="shared" si="13"/>
        <v>2.3296481212115916</v>
      </c>
      <c r="K100" s="68">
        <f t="shared" si="14"/>
        <v>0.86095566078346963</v>
      </c>
      <c r="L100" s="68">
        <f t="shared" si="15"/>
        <v>1.1204764265765805</v>
      </c>
      <c r="M100" s="68">
        <f t="shared" si="2"/>
        <v>0.27287884452182076</v>
      </c>
      <c r="N100" s="68">
        <f t="shared" si="3"/>
        <v>0</v>
      </c>
      <c r="O100" s="91"/>
    </row>
    <row r="101" spans="1:15" s="64" customFormat="1" ht="15.75" customHeight="1" x14ac:dyDescent="0.25">
      <c r="A101" s="6" t="s">
        <v>37</v>
      </c>
      <c r="B101" s="105" t="s">
        <v>38</v>
      </c>
      <c r="C101" s="8">
        <v>0</v>
      </c>
      <c r="D101" s="8">
        <v>0</v>
      </c>
      <c r="E101" s="8">
        <v>0</v>
      </c>
      <c r="F101" s="8">
        <f t="shared" si="9"/>
        <v>0</v>
      </c>
      <c r="G101" s="8">
        <f t="shared" si="10"/>
        <v>0</v>
      </c>
      <c r="H101" s="8">
        <f t="shared" si="11"/>
        <v>0</v>
      </c>
      <c r="I101" s="8">
        <f t="shared" si="12"/>
        <v>0</v>
      </c>
      <c r="J101" s="75">
        <f t="shared" si="13"/>
        <v>0</v>
      </c>
      <c r="K101" s="75">
        <f t="shared" si="14"/>
        <v>0</v>
      </c>
      <c r="L101" s="74">
        <f t="shared" si="15"/>
        <v>0</v>
      </c>
      <c r="M101" s="35">
        <f t="shared" si="2"/>
        <v>0</v>
      </c>
      <c r="N101" s="35">
        <f t="shared" si="3"/>
        <v>0</v>
      </c>
      <c r="O101" s="91"/>
    </row>
    <row r="102" spans="1:15" s="64" customFormat="1" ht="15.75" customHeight="1" x14ac:dyDescent="0.25">
      <c r="A102" s="32" t="s">
        <v>39</v>
      </c>
      <c r="B102" s="102" t="s">
        <v>40</v>
      </c>
      <c r="C102" s="20">
        <v>8.8048653170065982</v>
      </c>
      <c r="D102" s="20">
        <v>7.8366589501698201</v>
      </c>
      <c r="E102" s="20">
        <v>5.9242445029247062</v>
      </c>
      <c r="F102" s="20">
        <f t="shared" si="9"/>
        <v>3.3975364771870868</v>
      </c>
      <c r="G102" s="20">
        <f t="shared" si="10"/>
        <v>3.3599533271937818</v>
      </c>
      <c r="H102" s="20">
        <f t="shared" si="11"/>
        <v>3.6274105276522035</v>
      </c>
      <c r="I102" s="20">
        <f t="shared" si="12"/>
        <v>8.34727029355561</v>
      </c>
      <c r="J102" s="68">
        <f t="shared" si="13"/>
        <v>8.153768424240571</v>
      </c>
      <c r="K102" s="68">
        <f t="shared" si="14"/>
        <v>10.905438369923948</v>
      </c>
      <c r="L102" s="68">
        <f t="shared" si="15"/>
        <v>8.6836923059684974</v>
      </c>
      <c r="M102" s="68">
        <f t="shared" si="2"/>
        <v>8.4592441801764444</v>
      </c>
      <c r="N102" s="68">
        <f t="shared" si="3"/>
        <v>5.6942666869129486</v>
      </c>
      <c r="O102" s="91"/>
    </row>
    <row r="103" spans="1:15" s="64" customFormat="1" ht="15.75" customHeight="1" x14ac:dyDescent="0.25">
      <c r="A103" s="6" t="s">
        <v>41</v>
      </c>
      <c r="B103" s="105" t="s">
        <v>42</v>
      </c>
      <c r="C103" s="8">
        <v>0</v>
      </c>
      <c r="D103" s="8">
        <v>0</v>
      </c>
      <c r="E103" s="8">
        <v>0</v>
      </c>
      <c r="F103" s="8">
        <f t="shared" si="9"/>
        <v>0</v>
      </c>
      <c r="G103" s="8">
        <f t="shared" si="10"/>
        <v>0</v>
      </c>
      <c r="H103" s="8">
        <f t="shared" si="11"/>
        <v>0</v>
      </c>
      <c r="I103" s="8">
        <f t="shared" si="12"/>
        <v>0</v>
      </c>
      <c r="J103" s="75">
        <f t="shared" si="13"/>
        <v>0</v>
      </c>
      <c r="K103" s="75">
        <f t="shared" si="14"/>
        <v>0</v>
      </c>
      <c r="L103" s="74">
        <f t="shared" si="15"/>
        <v>0</v>
      </c>
      <c r="M103" s="35">
        <f t="shared" si="2"/>
        <v>0</v>
      </c>
      <c r="N103" s="35">
        <f t="shared" si="3"/>
        <v>0</v>
      </c>
      <c r="O103" s="91"/>
    </row>
    <row r="104" spans="1:15" s="64" customFormat="1" ht="15.75" customHeight="1" x14ac:dyDescent="0.25">
      <c r="A104" s="32" t="s">
        <v>43</v>
      </c>
      <c r="B104" s="102" t="s">
        <v>44</v>
      </c>
      <c r="C104" s="20">
        <v>0</v>
      </c>
      <c r="D104" s="20">
        <v>0</v>
      </c>
      <c r="E104" s="20">
        <v>0</v>
      </c>
      <c r="F104" s="20">
        <f t="shared" si="9"/>
        <v>0</v>
      </c>
      <c r="G104" s="20">
        <f t="shared" si="10"/>
        <v>0</v>
      </c>
      <c r="H104" s="20">
        <f t="shared" si="11"/>
        <v>0</v>
      </c>
      <c r="I104" s="20">
        <f t="shared" si="12"/>
        <v>0</v>
      </c>
      <c r="J104" s="68">
        <f t="shared" si="13"/>
        <v>0</v>
      </c>
      <c r="K104" s="68">
        <f t="shared" si="14"/>
        <v>0</v>
      </c>
      <c r="L104" s="68">
        <f t="shared" si="15"/>
        <v>0</v>
      </c>
      <c r="M104" s="68">
        <f t="shared" si="2"/>
        <v>0</v>
      </c>
      <c r="N104" s="68">
        <f t="shared" si="3"/>
        <v>0</v>
      </c>
      <c r="O104" s="91"/>
    </row>
    <row r="105" spans="1:15" s="64" customFormat="1" ht="15.75" customHeight="1" x14ac:dyDescent="0.25">
      <c r="A105" s="6" t="s">
        <v>45</v>
      </c>
      <c r="B105" s="105" t="s">
        <v>46</v>
      </c>
      <c r="C105" s="8">
        <v>0</v>
      </c>
      <c r="D105" s="8">
        <v>0</v>
      </c>
      <c r="E105" s="8">
        <v>0</v>
      </c>
      <c r="F105" s="8">
        <f t="shared" si="9"/>
        <v>0</v>
      </c>
      <c r="G105" s="8">
        <f t="shared" si="10"/>
        <v>0</v>
      </c>
      <c r="H105" s="8">
        <f t="shared" si="11"/>
        <v>0</v>
      </c>
      <c r="I105" s="8">
        <f t="shared" si="12"/>
        <v>0</v>
      </c>
      <c r="J105" s="75">
        <f t="shared" si="13"/>
        <v>0</v>
      </c>
      <c r="K105" s="75">
        <f t="shared" si="14"/>
        <v>0</v>
      </c>
      <c r="L105" s="74">
        <f t="shared" si="15"/>
        <v>0</v>
      </c>
      <c r="M105" s="35">
        <f t="shared" si="2"/>
        <v>0</v>
      </c>
      <c r="N105" s="35">
        <f t="shared" si="3"/>
        <v>0</v>
      </c>
      <c r="O105" s="91"/>
    </row>
    <row r="106" spans="1:15" s="64" customFormat="1" ht="15.75" customHeight="1" x14ac:dyDescent="0.25">
      <c r="A106" s="32" t="s">
        <v>47</v>
      </c>
      <c r="B106" s="102" t="s">
        <v>48</v>
      </c>
      <c r="C106" s="20">
        <v>1.2578379024295139</v>
      </c>
      <c r="D106" s="20">
        <v>5.9558608021290631</v>
      </c>
      <c r="E106" s="20">
        <v>0.93540702677758514</v>
      </c>
      <c r="F106" s="20">
        <f t="shared" si="9"/>
        <v>30.268961342212226</v>
      </c>
      <c r="G106" s="20">
        <f t="shared" si="10"/>
        <v>34.210433876882142</v>
      </c>
      <c r="H106" s="20">
        <f t="shared" si="11"/>
        <v>2.720557895739153</v>
      </c>
      <c r="I106" s="20">
        <f t="shared" si="12"/>
        <v>58.132775258690849</v>
      </c>
      <c r="J106" s="68">
        <f t="shared" si="13"/>
        <v>0.29120601515144895</v>
      </c>
      <c r="K106" s="68">
        <f t="shared" si="14"/>
        <v>16.358157554885924</v>
      </c>
      <c r="L106" s="68">
        <f t="shared" si="15"/>
        <v>46.499771702928086</v>
      </c>
      <c r="M106" s="68">
        <f t="shared" si="2"/>
        <v>35.201370943314878</v>
      </c>
      <c r="N106" s="68">
        <f t="shared" si="3"/>
        <v>0</v>
      </c>
      <c r="O106" s="91"/>
    </row>
    <row r="107" spans="1:15" s="64" customFormat="1" ht="15.75" customHeight="1" x14ac:dyDescent="0.25">
      <c r="A107" s="6" t="s">
        <v>49</v>
      </c>
      <c r="B107" s="105" t="s">
        <v>50</v>
      </c>
      <c r="C107" s="8">
        <v>3.7735137072885414</v>
      </c>
      <c r="D107" s="8">
        <v>4.7019953701018915</v>
      </c>
      <c r="E107" s="8">
        <v>38.351688097880988</v>
      </c>
      <c r="F107" s="8">
        <f t="shared" si="9"/>
        <v>24.09162229278116</v>
      </c>
      <c r="G107" s="8">
        <f t="shared" si="10"/>
        <v>5.1926551420267542</v>
      </c>
      <c r="H107" s="8">
        <f t="shared" si="11"/>
        <v>60.456842127536731</v>
      </c>
      <c r="I107" s="8">
        <f t="shared" si="12"/>
        <v>21.46440932628585</v>
      </c>
      <c r="J107" s="75">
        <f t="shared" si="13"/>
        <v>171.22913690905199</v>
      </c>
      <c r="K107" s="75">
        <f t="shared" si="14"/>
        <v>52.805280528052805</v>
      </c>
      <c r="L107" s="74">
        <f t="shared" si="15"/>
        <v>60.2256079284912</v>
      </c>
      <c r="M107" s="35">
        <f t="shared" si="2"/>
        <v>27.015005607660253</v>
      </c>
      <c r="N107" s="35">
        <f t="shared" si="3"/>
        <v>1.0846222260786569</v>
      </c>
      <c r="O107" s="91"/>
    </row>
    <row r="108" spans="1:15" s="64" customFormat="1" ht="15.75" customHeight="1" x14ac:dyDescent="0.25">
      <c r="A108" s="32" t="s">
        <v>135</v>
      </c>
      <c r="B108" s="102" t="s">
        <v>136</v>
      </c>
      <c r="C108" s="20">
        <v>0.94337842682213535</v>
      </c>
      <c r="D108" s="20">
        <v>0.62693271601358558</v>
      </c>
      <c r="E108" s="20">
        <v>0</v>
      </c>
      <c r="F108" s="20">
        <f t="shared" si="9"/>
        <v>0</v>
      </c>
      <c r="G108" s="20">
        <f t="shared" si="10"/>
        <v>1.2218012098886479</v>
      </c>
      <c r="H108" s="20">
        <f t="shared" si="11"/>
        <v>0.30228421063768368</v>
      </c>
      <c r="I108" s="20">
        <f t="shared" si="12"/>
        <v>3.5774015543809754</v>
      </c>
      <c r="J108" s="68">
        <f t="shared" si="13"/>
        <v>0.29120601515144895</v>
      </c>
      <c r="K108" s="68">
        <f t="shared" si="14"/>
        <v>0.86095566078346963</v>
      </c>
      <c r="L108" s="68">
        <f t="shared" si="15"/>
        <v>2.2409528531531611</v>
      </c>
      <c r="M108" s="68">
        <f t="shared" si="2"/>
        <v>1.3643942226091039</v>
      </c>
      <c r="N108" s="68">
        <f t="shared" si="3"/>
        <v>1.8980888956376496</v>
      </c>
      <c r="O108" s="91"/>
    </row>
    <row r="109" spans="1:15" s="64" customFormat="1" ht="15.75" customHeight="1" x14ac:dyDescent="0.25">
      <c r="A109" s="6" t="s">
        <v>55</v>
      </c>
      <c r="B109" s="105" t="s">
        <v>56</v>
      </c>
      <c r="C109" s="8">
        <v>13.207297975509897</v>
      </c>
      <c r="D109" s="8">
        <v>10.344389814224163</v>
      </c>
      <c r="E109" s="8">
        <v>8.4186632409982671</v>
      </c>
      <c r="F109" s="8">
        <f t="shared" si="9"/>
        <v>5.8684720969595139</v>
      </c>
      <c r="G109" s="8">
        <f t="shared" si="10"/>
        <v>7.3308072593318885</v>
      </c>
      <c r="H109" s="8">
        <f t="shared" si="11"/>
        <v>7.5571052659420914</v>
      </c>
      <c r="I109" s="8">
        <f t="shared" si="12"/>
        <v>5.0679855353730483</v>
      </c>
      <c r="J109" s="75">
        <f t="shared" si="13"/>
        <v>4.9505022575746329</v>
      </c>
      <c r="K109" s="75">
        <f t="shared" si="14"/>
        <v>8.8965418280958541</v>
      </c>
      <c r="L109" s="74">
        <f t="shared" si="15"/>
        <v>11.765002479054095</v>
      </c>
      <c r="M109" s="35">
        <f t="shared" si="2"/>
        <v>5.4575768904364157</v>
      </c>
      <c r="N109" s="35">
        <f t="shared" si="3"/>
        <v>4.609644460834291</v>
      </c>
      <c r="O109" s="91"/>
    </row>
    <row r="110" spans="1:15" s="64" customFormat="1" ht="15.75" customHeight="1" x14ac:dyDescent="0.25">
      <c r="A110" s="32" t="s">
        <v>57</v>
      </c>
      <c r="B110" s="102" t="s">
        <v>58</v>
      </c>
      <c r="C110" s="20" t="s">
        <v>8</v>
      </c>
      <c r="D110" s="20" t="s">
        <v>8</v>
      </c>
      <c r="E110" s="20" t="s">
        <v>8</v>
      </c>
      <c r="F110" s="20" t="s">
        <v>8</v>
      </c>
      <c r="G110" s="20">
        <f t="shared" si="10"/>
        <v>0.91635090741648606</v>
      </c>
      <c r="H110" s="20">
        <f t="shared" si="11"/>
        <v>0.30228421063768368</v>
      </c>
      <c r="I110" s="20">
        <f t="shared" si="12"/>
        <v>0.29811679619841458</v>
      </c>
      <c r="J110" s="68">
        <f t="shared" si="13"/>
        <v>0</v>
      </c>
      <c r="K110" s="68">
        <f t="shared" si="14"/>
        <v>0.86095566078346963</v>
      </c>
      <c r="L110" s="68">
        <f t="shared" si="15"/>
        <v>0.56023821328829027</v>
      </c>
      <c r="M110" s="68">
        <f t="shared" si="2"/>
        <v>0.81863653356546229</v>
      </c>
      <c r="N110" s="68">
        <f t="shared" si="3"/>
        <v>1.0846222260786569</v>
      </c>
      <c r="O110" s="91"/>
    </row>
    <row r="111" spans="1:15" s="64" customFormat="1" ht="15.75" customHeight="1" x14ac:dyDescent="0.25">
      <c r="A111" s="6" t="s">
        <v>59</v>
      </c>
      <c r="B111" s="105" t="s">
        <v>60</v>
      </c>
      <c r="C111" s="8">
        <v>17.295271158405814</v>
      </c>
      <c r="D111" s="8">
        <v>38.556362034835516</v>
      </c>
      <c r="E111" s="8">
        <v>20.578954589106875</v>
      </c>
      <c r="F111" s="8">
        <f t="shared" ref="F111:F117" si="16">(F37/323764)*100000</f>
        <v>31.195562199626888</v>
      </c>
      <c r="G111" s="8">
        <f t="shared" si="10"/>
        <v>43.679393253519166</v>
      </c>
      <c r="H111" s="8">
        <f t="shared" si="11"/>
        <v>35.971821065884356</v>
      </c>
      <c r="I111" s="8">
        <f t="shared" si="12"/>
        <v>37.860833117198652</v>
      </c>
      <c r="J111" s="75">
        <f t="shared" si="13"/>
        <v>34.65351580302243</v>
      </c>
      <c r="K111" s="75">
        <f t="shared" si="14"/>
        <v>41.612856937867697</v>
      </c>
      <c r="L111" s="74">
        <f t="shared" si="15"/>
        <v>38.096198503603731</v>
      </c>
      <c r="M111" s="35">
        <f t="shared" si="2"/>
        <v>25.923490229572973</v>
      </c>
      <c r="N111" s="35">
        <f t="shared" si="3"/>
        <v>15.727022278140524</v>
      </c>
      <c r="O111" s="91"/>
    </row>
    <row r="112" spans="1:15" s="64" customFormat="1" ht="15.75" customHeight="1" x14ac:dyDescent="0.25">
      <c r="A112" s="32" t="s">
        <v>61</v>
      </c>
      <c r="B112" s="102" t="s">
        <v>62</v>
      </c>
      <c r="C112" s="20">
        <v>0</v>
      </c>
      <c r="D112" s="20">
        <v>0.31346635800679279</v>
      </c>
      <c r="E112" s="20">
        <v>11.224884321331022</v>
      </c>
      <c r="F112" s="20">
        <f t="shared" si="16"/>
        <v>10.192609431561261</v>
      </c>
      <c r="G112" s="20">
        <f t="shared" si="10"/>
        <v>0.30545030247216198</v>
      </c>
      <c r="H112" s="20">
        <f t="shared" si="11"/>
        <v>1.2091368425507347</v>
      </c>
      <c r="I112" s="20">
        <f t="shared" si="12"/>
        <v>4.173635146777805</v>
      </c>
      <c r="J112" s="68">
        <f t="shared" si="13"/>
        <v>5.5329142878775306</v>
      </c>
      <c r="K112" s="68">
        <f t="shared" si="14"/>
        <v>4.3047783039173479</v>
      </c>
      <c r="L112" s="68">
        <f t="shared" si="15"/>
        <v>1.6807146398648705</v>
      </c>
      <c r="M112" s="68">
        <f t="shared" si="2"/>
        <v>0</v>
      </c>
      <c r="N112" s="68">
        <f t="shared" si="3"/>
        <v>0</v>
      </c>
      <c r="O112" s="91"/>
    </row>
    <row r="113" spans="1:15" s="64" customFormat="1" ht="15.75" customHeight="1" x14ac:dyDescent="0.25">
      <c r="A113" s="6" t="s">
        <v>63</v>
      </c>
      <c r="B113" s="105" t="s">
        <v>64</v>
      </c>
      <c r="C113" s="8">
        <v>720.74111809211149</v>
      </c>
      <c r="D113" s="8">
        <v>654.83122187619017</v>
      </c>
      <c r="E113" s="8">
        <v>597.10148542635852</v>
      </c>
      <c r="F113" s="8">
        <f t="shared" si="16"/>
        <v>673.0210894355148</v>
      </c>
      <c r="G113" s="8">
        <f t="shared" si="10"/>
        <v>526.29087115953519</v>
      </c>
      <c r="H113" s="8">
        <f t="shared" si="11"/>
        <v>601.24329495835275</v>
      </c>
      <c r="I113" s="8">
        <f t="shared" si="12"/>
        <v>585.79950452988476</v>
      </c>
      <c r="J113" s="75">
        <f t="shared" si="13"/>
        <v>641.81805739379354</v>
      </c>
      <c r="K113" s="75">
        <f t="shared" si="14"/>
        <v>530.34868704261737</v>
      </c>
      <c r="L113" s="74">
        <f t="shared" si="15"/>
        <v>502.25355821295216</v>
      </c>
      <c r="M113" s="35">
        <f t="shared" si="2"/>
        <v>488.99888938310278</v>
      </c>
      <c r="N113" s="35">
        <f t="shared" si="3"/>
        <v>489.43577951799386</v>
      </c>
      <c r="O113" s="91"/>
    </row>
    <row r="114" spans="1:15" s="64" customFormat="1" ht="15.75" customHeight="1" x14ac:dyDescent="0.25">
      <c r="A114" s="32" t="s">
        <v>65</v>
      </c>
      <c r="B114" s="102" t="s">
        <v>66</v>
      </c>
      <c r="C114" s="20">
        <v>0</v>
      </c>
      <c r="D114" s="20">
        <v>0</v>
      </c>
      <c r="E114" s="20">
        <v>0</v>
      </c>
      <c r="F114" s="20">
        <f t="shared" si="16"/>
        <v>0</v>
      </c>
      <c r="G114" s="20">
        <f t="shared" si="10"/>
        <v>0</v>
      </c>
      <c r="H114" s="20">
        <f t="shared" si="11"/>
        <v>0</v>
      </c>
      <c r="I114" s="20">
        <f t="shared" si="12"/>
        <v>0</v>
      </c>
      <c r="J114" s="68">
        <f t="shared" si="13"/>
        <v>0</v>
      </c>
      <c r="K114" s="68">
        <f t="shared" si="14"/>
        <v>0</v>
      </c>
      <c r="L114" s="68">
        <f t="shared" si="15"/>
        <v>0</v>
      </c>
      <c r="M114" s="68">
        <f t="shared" si="2"/>
        <v>0</v>
      </c>
      <c r="N114" s="68">
        <f t="shared" si="3"/>
        <v>0</v>
      </c>
      <c r="O114" s="91"/>
    </row>
    <row r="115" spans="1:15" s="64" customFormat="1" ht="15.75" customHeight="1" x14ac:dyDescent="0.25">
      <c r="A115" s="6" t="s">
        <v>67</v>
      </c>
      <c r="B115" s="105" t="s">
        <v>68</v>
      </c>
      <c r="C115" s="8">
        <v>0</v>
      </c>
      <c r="D115" s="8">
        <v>0</v>
      </c>
      <c r="E115" s="8">
        <v>0</v>
      </c>
      <c r="F115" s="8">
        <f t="shared" si="16"/>
        <v>1.8532017148293201</v>
      </c>
      <c r="G115" s="8">
        <f t="shared" si="10"/>
        <v>0.61090060494432397</v>
      </c>
      <c r="H115" s="8">
        <f t="shared" si="11"/>
        <v>3.6274105276522035</v>
      </c>
      <c r="I115" s="8">
        <f t="shared" si="12"/>
        <v>2.0868175733889025</v>
      </c>
      <c r="J115" s="75">
        <f t="shared" si="13"/>
        <v>3.2032661666659386</v>
      </c>
      <c r="K115" s="75">
        <f t="shared" si="14"/>
        <v>5.1657339647008182</v>
      </c>
      <c r="L115" s="74">
        <f t="shared" si="15"/>
        <v>2.5210719597973057</v>
      </c>
      <c r="M115" s="35">
        <f t="shared" si="2"/>
        <v>2.4559096006963865</v>
      </c>
      <c r="N115" s="35">
        <f t="shared" si="3"/>
        <v>0.81346666955899261</v>
      </c>
      <c r="O115" s="91"/>
    </row>
    <row r="116" spans="1:15" s="64" customFormat="1" ht="15.75" customHeight="1" x14ac:dyDescent="0.25">
      <c r="A116" s="32" t="s">
        <v>69</v>
      </c>
      <c r="B116" s="102" t="s">
        <v>70</v>
      </c>
      <c r="C116" s="20">
        <v>0.62891895121475694</v>
      </c>
      <c r="D116" s="20">
        <v>0.94039907402037837</v>
      </c>
      <c r="E116" s="20">
        <v>1.24720936903678</v>
      </c>
      <c r="F116" s="20">
        <f t="shared" si="16"/>
        <v>0.61773390494310665</v>
      </c>
      <c r="G116" s="20">
        <f t="shared" si="10"/>
        <v>1.2218012098886479</v>
      </c>
      <c r="H116" s="20">
        <f t="shared" si="11"/>
        <v>0.30228421063768368</v>
      </c>
      <c r="I116" s="20">
        <f t="shared" ref="I116:I144" si="17">(I42/335439)*100000</f>
        <v>1.1924671847936583</v>
      </c>
      <c r="J116" s="68">
        <f t="shared" ref="J116:J144" si="18">(J42/343399.5)*100000</f>
        <v>0.87361804545434696</v>
      </c>
      <c r="K116" s="68">
        <f t="shared" si="14"/>
        <v>1.4349261013057828</v>
      </c>
      <c r="L116" s="68">
        <f t="shared" si="15"/>
        <v>1.1204764265765805</v>
      </c>
      <c r="M116" s="68">
        <f t="shared" si="2"/>
        <v>1.0915153780872831</v>
      </c>
      <c r="N116" s="68">
        <f t="shared" si="3"/>
        <v>2.7115555651966421</v>
      </c>
      <c r="O116" s="91"/>
    </row>
    <row r="117" spans="1:15" s="64" customFormat="1" ht="15.75" customHeight="1" x14ac:dyDescent="0.25">
      <c r="A117" s="6" t="s">
        <v>71</v>
      </c>
      <c r="B117" s="105" t="s">
        <v>72</v>
      </c>
      <c r="C117" s="8">
        <v>5.6602705609328128</v>
      </c>
      <c r="D117" s="8">
        <v>10.030923456217369</v>
      </c>
      <c r="E117" s="8">
        <v>9.042267925516656</v>
      </c>
      <c r="F117" s="8">
        <f t="shared" si="16"/>
        <v>7.7216738117888344</v>
      </c>
      <c r="G117" s="8">
        <f t="shared" si="10"/>
        <v>11.607111493942156</v>
      </c>
      <c r="H117" s="8">
        <f t="shared" si="11"/>
        <v>13.905073689333449</v>
      </c>
      <c r="I117" s="8">
        <f t="shared" si="17"/>
        <v>26.532394861658901</v>
      </c>
      <c r="J117" s="75">
        <f t="shared" si="18"/>
        <v>28.829395499993449</v>
      </c>
      <c r="K117" s="75">
        <f t="shared" si="14"/>
        <v>30.133448127421438</v>
      </c>
      <c r="L117" s="74">
        <f t="shared" si="15"/>
        <v>33.89441190394156</v>
      </c>
      <c r="M117" s="35">
        <f t="shared" si="2"/>
        <v>26.196369074094793</v>
      </c>
      <c r="N117" s="35">
        <f t="shared" si="3"/>
        <v>29.01364454760407</v>
      </c>
      <c r="O117" s="91"/>
    </row>
    <row r="118" spans="1:15" s="64" customFormat="1" ht="15.75" customHeight="1" x14ac:dyDescent="0.25">
      <c r="A118" s="32" t="s">
        <v>73</v>
      </c>
      <c r="B118" s="102" t="s">
        <v>74</v>
      </c>
      <c r="C118" s="20" t="s">
        <v>8</v>
      </c>
      <c r="D118" s="20" t="s">
        <v>8</v>
      </c>
      <c r="E118" s="20" t="s">
        <v>8</v>
      </c>
      <c r="F118" s="20" t="s">
        <v>8</v>
      </c>
      <c r="G118" s="20">
        <f t="shared" si="10"/>
        <v>0</v>
      </c>
      <c r="H118" s="20">
        <f t="shared" si="11"/>
        <v>0</v>
      </c>
      <c r="I118" s="20">
        <f t="shared" si="17"/>
        <v>0</v>
      </c>
      <c r="J118" s="68">
        <f t="shared" si="18"/>
        <v>0</v>
      </c>
      <c r="K118" s="68">
        <f t="shared" si="14"/>
        <v>0</v>
      </c>
      <c r="L118" s="68">
        <f t="shared" si="15"/>
        <v>0</v>
      </c>
      <c r="M118" s="68">
        <f t="shared" si="2"/>
        <v>0</v>
      </c>
      <c r="N118" s="68">
        <f t="shared" si="3"/>
        <v>0</v>
      </c>
      <c r="O118" s="91"/>
    </row>
    <row r="119" spans="1:15" s="64" customFormat="1" ht="15.75" customHeight="1" x14ac:dyDescent="0.25">
      <c r="A119" s="6" t="s">
        <v>75</v>
      </c>
      <c r="B119" s="105" t="s">
        <v>76</v>
      </c>
      <c r="C119" s="8">
        <v>0.62891895121475694</v>
      </c>
      <c r="D119" s="8">
        <v>0.31346635800679279</v>
      </c>
      <c r="E119" s="8">
        <v>1.24720936903678</v>
      </c>
      <c r="F119" s="8">
        <f t="shared" ref="F119:F138" si="19">(F45/323764)*100000</f>
        <v>0</v>
      </c>
      <c r="G119" s="8">
        <f t="shared" si="10"/>
        <v>0</v>
      </c>
      <c r="H119" s="8">
        <f t="shared" si="11"/>
        <v>0</v>
      </c>
      <c r="I119" s="8">
        <f t="shared" si="17"/>
        <v>0</v>
      </c>
      <c r="J119" s="75">
        <f t="shared" si="18"/>
        <v>1.4560300757572449</v>
      </c>
      <c r="K119" s="75">
        <f t="shared" si="14"/>
        <v>0.28698522026115658</v>
      </c>
      <c r="L119" s="74">
        <f t="shared" si="15"/>
        <v>0.56023821328829027</v>
      </c>
      <c r="M119" s="35">
        <f t="shared" si="2"/>
        <v>0.27287884452182076</v>
      </c>
      <c r="N119" s="35">
        <f t="shared" si="3"/>
        <v>0.54231111303932844</v>
      </c>
      <c r="O119" s="91"/>
    </row>
    <row r="120" spans="1:15" s="64" customFormat="1" ht="15.75" customHeight="1" x14ac:dyDescent="0.25">
      <c r="A120" s="32" t="s">
        <v>77</v>
      </c>
      <c r="B120" s="102" t="s">
        <v>78</v>
      </c>
      <c r="C120" s="20">
        <v>8.175946365791841</v>
      </c>
      <c r="D120" s="20">
        <v>6.5827935181426502</v>
      </c>
      <c r="E120" s="20">
        <v>6.2360468451839015</v>
      </c>
      <c r="F120" s="20">
        <f t="shared" si="19"/>
        <v>4.9418712395448532</v>
      </c>
      <c r="G120" s="20">
        <f t="shared" si="10"/>
        <v>8.8580587716926988</v>
      </c>
      <c r="H120" s="20">
        <f t="shared" si="11"/>
        <v>5.1388315808406224</v>
      </c>
      <c r="I120" s="20">
        <f t="shared" si="17"/>
        <v>17.588890975706462</v>
      </c>
      <c r="J120" s="68">
        <f t="shared" si="18"/>
        <v>19.802009030298532</v>
      </c>
      <c r="K120" s="68">
        <f t="shared" si="14"/>
        <v>12.914334911752045</v>
      </c>
      <c r="L120" s="68">
        <f t="shared" si="15"/>
        <v>13.445717118918964</v>
      </c>
      <c r="M120" s="68">
        <f t="shared" si="2"/>
        <v>9.0050018692200844</v>
      </c>
      <c r="N120" s="68">
        <f t="shared" si="3"/>
        <v>8.4058222521095889</v>
      </c>
      <c r="O120" s="91"/>
    </row>
    <row r="121" spans="1:15" s="64" customFormat="1" ht="15.75" customHeight="1" x14ac:dyDescent="0.25">
      <c r="A121" s="6" t="s">
        <v>79</v>
      </c>
      <c r="B121" s="105" t="s">
        <v>80</v>
      </c>
      <c r="C121" s="8">
        <v>19.810946963264843</v>
      </c>
      <c r="D121" s="8">
        <v>19.74838055442795</v>
      </c>
      <c r="E121" s="8">
        <v>17.14912882425573</v>
      </c>
      <c r="F121" s="8">
        <f t="shared" si="19"/>
        <v>19.149751053236308</v>
      </c>
      <c r="G121" s="8">
        <f t="shared" si="10"/>
        <v>11.301661191469995</v>
      </c>
      <c r="H121" s="8">
        <f t="shared" si="11"/>
        <v>13.30050526805808</v>
      </c>
      <c r="I121" s="8">
        <f t="shared" si="17"/>
        <v>27.128628454055733</v>
      </c>
      <c r="J121" s="75">
        <f t="shared" si="18"/>
        <v>27.373365424236201</v>
      </c>
      <c r="K121" s="75">
        <f t="shared" si="14"/>
        <v>20.949921079064428</v>
      </c>
      <c r="L121" s="74">
        <f t="shared" si="15"/>
        <v>29.972744410923525</v>
      </c>
      <c r="M121" s="35">
        <f t="shared" si="2"/>
        <v>24.013338317920226</v>
      </c>
      <c r="N121" s="35">
        <f t="shared" si="3"/>
        <v>17.896266730297839</v>
      </c>
      <c r="O121" s="91"/>
    </row>
    <row r="122" spans="1:15" s="64" customFormat="1" ht="15.75" customHeight="1" x14ac:dyDescent="0.25">
      <c r="A122" s="32" t="s">
        <v>81</v>
      </c>
      <c r="B122" s="102" t="s">
        <v>82</v>
      </c>
      <c r="C122" s="20">
        <v>0</v>
      </c>
      <c r="D122" s="20">
        <v>0</v>
      </c>
      <c r="E122" s="20">
        <v>0</v>
      </c>
      <c r="F122" s="20">
        <f t="shared" si="19"/>
        <v>0</v>
      </c>
      <c r="G122" s="20">
        <f t="shared" si="10"/>
        <v>0</v>
      </c>
      <c r="H122" s="20">
        <f t="shared" si="11"/>
        <v>0</v>
      </c>
      <c r="I122" s="20">
        <f t="shared" si="17"/>
        <v>0</v>
      </c>
      <c r="J122" s="68">
        <f t="shared" si="18"/>
        <v>0.29120601515144895</v>
      </c>
      <c r="K122" s="68">
        <f t="shared" si="14"/>
        <v>0</v>
      </c>
      <c r="L122" s="68">
        <f t="shared" si="15"/>
        <v>0.28011910664414513</v>
      </c>
      <c r="M122" s="68">
        <f t="shared" si="2"/>
        <v>0.27287884452182076</v>
      </c>
      <c r="N122" s="68">
        <f t="shared" si="3"/>
        <v>0</v>
      </c>
      <c r="O122" s="91"/>
    </row>
    <row r="123" spans="1:15" s="64" customFormat="1" ht="15.75" customHeight="1" x14ac:dyDescent="0.25">
      <c r="A123" s="6" t="s">
        <v>83</v>
      </c>
      <c r="B123" s="105" t="s">
        <v>84</v>
      </c>
      <c r="C123" s="8">
        <v>0</v>
      </c>
      <c r="D123" s="8">
        <v>0</v>
      </c>
      <c r="E123" s="8">
        <v>0</v>
      </c>
      <c r="F123" s="8">
        <f t="shared" si="19"/>
        <v>0</v>
      </c>
      <c r="G123" s="8">
        <f t="shared" si="10"/>
        <v>0</v>
      </c>
      <c r="H123" s="8">
        <f t="shared" si="11"/>
        <v>0</v>
      </c>
      <c r="I123" s="8">
        <f t="shared" si="17"/>
        <v>0</v>
      </c>
      <c r="J123" s="75">
        <f t="shared" si="18"/>
        <v>0</v>
      </c>
      <c r="K123" s="75">
        <f t="shared" si="14"/>
        <v>0</v>
      </c>
      <c r="L123" s="74">
        <f t="shared" si="15"/>
        <v>0</v>
      </c>
      <c r="M123" s="35">
        <f t="shared" si="2"/>
        <v>0</v>
      </c>
      <c r="N123" s="35">
        <f t="shared" si="3"/>
        <v>0</v>
      </c>
      <c r="O123" s="91"/>
    </row>
    <row r="124" spans="1:15" s="64" customFormat="1" ht="15.75" customHeight="1" x14ac:dyDescent="0.25">
      <c r="A124" s="32" t="s">
        <v>85</v>
      </c>
      <c r="B124" s="102" t="s">
        <v>86</v>
      </c>
      <c r="C124" s="20">
        <v>0.31445947560737847</v>
      </c>
      <c r="D124" s="20">
        <v>0.31346635800679279</v>
      </c>
      <c r="E124" s="20">
        <v>1.24720936903678</v>
      </c>
      <c r="F124" s="20">
        <f t="shared" si="19"/>
        <v>0.30886695247155332</v>
      </c>
      <c r="G124" s="20">
        <f t="shared" si="10"/>
        <v>1.2218012098886479</v>
      </c>
      <c r="H124" s="20">
        <f t="shared" si="11"/>
        <v>0</v>
      </c>
      <c r="I124" s="20">
        <f t="shared" si="17"/>
        <v>0</v>
      </c>
      <c r="J124" s="68">
        <f t="shared" si="18"/>
        <v>2.0384421060601428</v>
      </c>
      <c r="K124" s="68">
        <f t="shared" si="14"/>
        <v>0.57397044052231316</v>
      </c>
      <c r="L124" s="68">
        <f t="shared" si="15"/>
        <v>1.1204764265765805</v>
      </c>
      <c r="M124" s="68">
        <f t="shared" si="2"/>
        <v>1.0915153780872831</v>
      </c>
      <c r="N124" s="68">
        <f t="shared" si="3"/>
        <v>1.355777782598321</v>
      </c>
      <c r="O124" s="91"/>
    </row>
    <row r="125" spans="1:15" s="64" customFormat="1" ht="15.75" customHeight="1" x14ac:dyDescent="0.25">
      <c r="A125" s="6" t="s">
        <v>87</v>
      </c>
      <c r="B125" s="105" t="s">
        <v>88</v>
      </c>
      <c r="C125" s="8">
        <v>0</v>
      </c>
      <c r="D125" s="8">
        <v>0</v>
      </c>
      <c r="E125" s="8">
        <v>0</v>
      </c>
      <c r="F125" s="8">
        <f t="shared" si="19"/>
        <v>0</v>
      </c>
      <c r="G125" s="8">
        <f t="shared" si="10"/>
        <v>0</v>
      </c>
      <c r="H125" s="8">
        <f t="shared" si="11"/>
        <v>0</v>
      </c>
      <c r="I125" s="8">
        <f t="shared" si="17"/>
        <v>0</v>
      </c>
      <c r="J125" s="75">
        <f t="shared" si="18"/>
        <v>0</v>
      </c>
      <c r="K125" s="75">
        <f t="shared" si="14"/>
        <v>0</v>
      </c>
      <c r="L125" s="74">
        <f t="shared" si="15"/>
        <v>0</v>
      </c>
      <c r="M125" s="35">
        <f t="shared" si="2"/>
        <v>0</v>
      </c>
      <c r="N125" s="35">
        <f t="shared" si="3"/>
        <v>0</v>
      </c>
      <c r="O125" s="91"/>
    </row>
    <row r="126" spans="1:15" s="64" customFormat="1" ht="15.75" customHeight="1" x14ac:dyDescent="0.25">
      <c r="A126" s="32" t="s">
        <v>89</v>
      </c>
      <c r="B126" s="102" t="s">
        <v>90</v>
      </c>
      <c r="C126" s="20" t="s">
        <v>8</v>
      </c>
      <c r="D126" s="20">
        <v>0.31346635800679279</v>
      </c>
      <c r="E126" s="20" t="s">
        <v>8</v>
      </c>
      <c r="F126" s="20">
        <f t="shared" si="19"/>
        <v>1.8532017148293201</v>
      </c>
      <c r="G126" s="20">
        <f t="shared" si="10"/>
        <v>1.2218012098886479</v>
      </c>
      <c r="H126" s="20">
        <f t="shared" si="11"/>
        <v>0.30228421063768368</v>
      </c>
      <c r="I126" s="20">
        <f t="shared" si="17"/>
        <v>0.59623359239682916</v>
      </c>
      <c r="J126" s="68">
        <f t="shared" si="18"/>
        <v>0.87361804545434696</v>
      </c>
      <c r="K126" s="68">
        <f t="shared" si="14"/>
        <v>0.86095566078346963</v>
      </c>
      <c r="L126" s="68">
        <f t="shared" ref="L126:L144" si="20">(L52/356991)*100000</f>
        <v>1.1204764265765805</v>
      </c>
      <c r="M126" s="68">
        <f t="shared" si="2"/>
        <v>0</v>
      </c>
      <c r="N126" s="68">
        <f t="shared" si="3"/>
        <v>1.8980888956376496</v>
      </c>
      <c r="O126" s="91"/>
    </row>
    <row r="127" spans="1:15" s="64" customFormat="1" ht="15.75" customHeight="1" x14ac:dyDescent="0.25">
      <c r="A127" s="6" t="s">
        <v>91</v>
      </c>
      <c r="B127" s="105" t="s">
        <v>92</v>
      </c>
      <c r="C127" s="8">
        <v>0.62891895121475694</v>
      </c>
      <c r="D127" s="8">
        <v>0.62693271601358558</v>
      </c>
      <c r="E127" s="8">
        <v>0.31180234225919501</v>
      </c>
      <c r="F127" s="8">
        <f t="shared" si="19"/>
        <v>0.30886695247155332</v>
      </c>
      <c r="G127" s="8">
        <f t="shared" si="10"/>
        <v>0.30545030247216198</v>
      </c>
      <c r="H127" s="8">
        <f t="shared" si="11"/>
        <v>1.2091368425507347</v>
      </c>
      <c r="I127" s="8">
        <f t="shared" si="17"/>
        <v>0</v>
      </c>
      <c r="J127" s="75">
        <f t="shared" si="18"/>
        <v>0.87361804545434696</v>
      </c>
      <c r="K127" s="75">
        <f t="shared" si="14"/>
        <v>0</v>
      </c>
      <c r="L127" s="100">
        <f t="shared" si="20"/>
        <v>0</v>
      </c>
      <c r="M127" s="99">
        <f t="shared" si="2"/>
        <v>0</v>
      </c>
      <c r="N127" s="99">
        <f t="shared" si="3"/>
        <v>0</v>
      </c>
      <c r="O127" s="91"/>
    </row>
    <row r="128" spans="1:15" s="64" customFormat="1" ht="15.75" customHeight="1" x14ac:dyDescent="0.25">
      <c r="A128" s="32" t="s">
        <v>93</v>
      </c>
      <c r="B128" s="102" t="s">
        <v>94</v>
      </c>
      <c r="C128" s="20">
        <v>11.006081646258247</v>
      </c>
      <c r="D128" s="20">
        <v>18.181048764393985</v>
      </c>
      <c r="E128" s="20">
        <v>12.783896032626997</v>
      </c>
      <c r="F128" s="20">
        <f t="shared" si="19"/>
        <v>9.8837424790897064</v>
      </c>
      <c r="G128" s="20">
        <f t="shared" si="10"/>
        <v>16.799766635968911</v>
      </c>
      <c r="H128" s="20">
        <f t="shared" si="11"/>
        <v>19.346189480811756</v>
      </c>
      <c r="I128" s="20">
        <f t="shared" si="17"/>
        <v>23.84934369587317</v>
      </c>
      <c r="J128" s="68">
        <f t="shared" si="18"/>
        <v>20.09321504544998</v>
      </c>
      <c r="K128" s="68">
        <f t="shared" si="14"/>
        <v>22.958817620892525</v>
      </c>
      <c r="L128" s="68">
        <f t="shared" si="20"/>
        <v>9.8041687325450777</v>
      </c>
      <c r="M128" s="68">
        <f t="shared" si="2"/>
        <v>21.011671028180199</v>
      </c>
      <c r="N128" s="68">
        <f t="shared" si="3"/>
        <v>28.742488991084407</v>
      </c>
      <c r="O128" s="91"/>
    </row>
    <row r="129" spans="1:15" s="64" customFormat="1" ht="15.75" customHeight="1" x14ac:dyDescent="0.25">
      <c r="A129" s="6" t="s">
        <v>95</v>
      </c>
      <c r="B129" s="105" t="s">
        <v>96</v>
      </c>
      <c r="C129" s="8">
        <v>0</v>
      </c>
      <c r="D129" s="8">
        <v>0</v>
      </c>
      <c r="E129" s="8">
        <v>0</v>
      </c>
      <c r="F129" s="8">
        <f t="shared" si="19"/>
        <v>0</v>
      </c>
      <c r="G129" s="8">
        <f t="shared" si="10"/>
        <v>0</v>
      </c>
      <c r="H129" s="8">
        <f t="shared" si="11"/>
        <v>0</v>
      </c>
      <c r="I129" s="8">
        <f t="shared" si="17"/>
        <v>0</v>
      </c>
      <c r="J129" s="75">
        <f t="shared" si="18"/>
        <v>0</v>
      </c>
      <c r="K129" s="75">
        <f t="shared" si="14"/>
        <v>0</v>
      </c>
      <c r="L129" s="74">
        <f t="shared" si="20"/>
        <v>0</v>
      </c>
      <c r="M129" s="35">
        <f t="shared" si="2"/>
        <v>0</v>
      </c>
      <c r="N129" s="35">
        <f t="shared" si="3"/>
        <v>0</v>
      </c>
      <c r="O129" s="91"/>
    </row>
    <row r="130" spans="1:15" s="64" customFormat="1" ht="15.75" customHeight="1" x14ac:dyDescent="0.25">
      <c r="A130" s="32" t="s">
        <v>97</v>
      </c>
      <c r="B130" s="102" t="s">
        <v>98</v>
      </c>
      <c r="C130" s="20">
        <v>0</v>
      </c>
      <c r="D130" s="20">
        <v>0</v>
      </c>
      <c r="E130" s="20">
        <v>0</v>
      </c>
      <c r="F130" s="20">
        <f t="shared" si="19"/>
        <v>0</v>
      </c>
      <c r="G130" s="20">
        <f t="shared" si="10"/>
        <v>0.30545030247216198</v>
      </c>
      <c r="H130" s="20">
        <f t="shared" si="11"/>
        <v>0</v>
      </c>
      <c r="I130" s="20">
        <f t="shared" si="17"/>
        <v>0.29811679619841458</v>
      </c>
      <c r="J130" s="68">
        <f t="shared" si="18"/>
        <v>0.87361804545434696</v>
      </c>
      <c r="K130" s="68">
        <f t="shared" si="14"/>
        <v>0</v>
      </c>
      <c r="L130" s="68">
        <f t="shared" si="20"/>
        <v>2.5210719597973057</v>
      </c>
      <c r="M130" s="68">
        <f t="shared" si="2"/>
        <v>0</v>
      </c>
      <c r="N130" s="68">
        <f t="shared" si="3"/>
        <v>0</v>
      </c>
      <c r="O130" s="91"/>
    </row>
    <row r="131" spans="1:15" s="64" customFormat="1" ht="15.75" customHeight="1" x14ac:dyDescent="0.25">
      <c r="A131" s="6" t="s">
        <v>99</v>
      </c>
      <c r="B131" s="105" t="s">
        <v>100</v>
      </c>
      <c r="C131" s="8">
        <v>0.31445947560737847</v>
      </c>
      <c r="D131" s="8">
        <v>0</v>
      </c>
      <c r="E131" s="8">
        <v>0</v>
      </c>
      <c r="F131" s="8">
        <f t="shared" si="19"/>
        <v>0</v>
      </c>
      <c r="G131" s="8">
        <f t="shared" si="10"/>
        <v>0</v>
      </c>
      <c r="H131" s="8">
        <f t="shared" si="11"/>
        <v>0</v>
      </c>
      <c r="I131" s="8">
        <f t="shared" si="17"/>
        <v>0</v>
      </c>
      <c r="J131" s="75">
        <f t="shared" si="18"/>
        <v>0</v>
      </c>
      <c r="K131" s="75">
        <f t="shared" si="14"/>
        <v>0</v>
      </c>
      <c r="L131" s="74">
        <f t="shared" si="20"/>
        <v>0</v>
      </c>
      <c r="M131" s="35">
        <f t="shared" si="2"/>
        <v>0</v>
      </c>
      <c r="N131" s="35">
        <f t="shared" si="3"/>
        <v>0</v>
      </c>
      <c r="O131" s="91"/>
    </row>
    <row r="132" spans="1:15" s="64" customFormat="1" ht="15.75" customHeight="1" x14ac:dyDescent="0.25">
      <c r="A132" s="32" t="s">
        <v>101</v>
      </c>
      <c r="B132" s="102" t="s">
        <v>102</v>
      </c>
      <c r="C132" s="20">
        <v>0</v>
      </c>
      <c r="D132" s="20">
        <v>0</v>
      </c>
      <c r="E132" s="20">
        <v>0.62360468451839002</v>
      </c>
      <c r="F132" s="20">
        <f t="shared" si="19"/>
        <v>0</v>
      </c>
      <c r="G132" s="20">
        <f t="shared" si="10"/>
        <v>0</v>
      </c>
      <c r="H132" s="20">
        <f t="shared" si="11"/>
        <v>0</v>
      </c>
      <c r="I132" s="20">
        <f t="shared" si="17"/>
        <v>0</v>
      </c>
      <c r="J132" s="68">
        <f t="shared" si="18"/>
        <v>0</v>
      </c>
      <c r="K132" s="68">
        <f t="shared" si="14"/>
        <v>0</v>
      </c>
      <c r="L132" s="68">
        <f t="shared" si="20"/>
        <v>0</v>
      </c>
      <c r="M132" s="68">
        <f t="shared" si="2"/>
        <v>0</v>
      </c>
      <c r="N132" s="68">
        <f t="shared" si="3"/>
        <v>0</v>
      </c>
      <c r="O132" s="91"/>
    </row>
    <row r="133" spans="1:15" s="64" customFormat="1" ht="15.75" customHeight="1" x14ac:dyDescent="0.25">
      <c r="A133" s="6" t="s">
        <v>103</v>
      </c>
      <c r="B133" s="105" t="s">
        <v>104</v>
      </c>
      <c r="C133" s="8">
        <v>10.691622170650868</v>
      </c>
      <c r="D133" s="8">
        <v>17.240649690373605</v>
      </c>
      <c r="E133" s="8">
        <v>12.783896032626997</v>
      </c>
      <c r="F133" s="8">
        <f t="shared" si="19"/>
        <v>15.752214576049221</v>
      </c>
      <c r="G133" s="8">
        <f t="shared" si="10"/>
        <v>12.828912703830806</v>
      </c>
      <c r="H133" s="8">
        <f t="shared" si="11"/>
        <v>14.207357899971132</v>
      </c>
      <c r="I133" s="8">
        <f t="shared" si="17"/>
        <v>10.434087866944511</v>
      </c>
      <c r="J133" s="75">
        <f t="shared" si="18"/>
        <v>18.637184969692733</v>
      </c>
      <c r="K133" s="75">
        <f t="shared" si="14"/>
        <v>17.50609843593055</v>
      </c>
      <c r="L133" s="74">
        <f t="shared" si="20"/>
        <v>14.286074438851399</v>
      </c>
      <c r="M133" s="35">
        <f t="shared" si="2"/>
        <v>8.7321230246982644</v>
      </c>
      <c r="N133" s="35">
        <f t="shared" si="3"/>
        <v>14.642400052061866</v>
      </c>
      <c r="O133" s="91"/>
    </row>
    <row r="134" spans="1:15" s="64" customFormat="1" ht="15.75" customHeight="1" x14ac:dyDescent="0.25">
      <c r="A134" s="32" t="s">
        <v>143</v>
      </c>
      <c r="B134" s="102" t="s">
        <v>144</v>
      </c>
      <c r="C134" s="20">
        <v>7.5470274145770828</v>
      </c>
      <c r="D134" s="20">
        <v>1.8807981480407567</v>
      </c>
      <c r="E134" s="20">
        <v>4.0534304493695359</v>
      </c>
      <c r="F134" s="20">
        <f t="shared" si="19"/>
        <v>2.4709356197724266</v>
      </c>
      <c r="G134" s="20">
        <v>6</v>
      </c>
      <c r="H134" s="20">
        <f t="shared" si="11"/>
        <v>6.045684212753673</v>
      </c>
      <c r="I134" s="20">
        <f t="shared" si="17"/>
        <v>8.0491534973571959</v>
      </c>
      <c r="J134" s="77">
        <f t="shared" si="18"/>
        <v>15.725124818178243</v>
      </c>
      <c r="K134" s="77">
        <f t="shared" si="14"/>
        <v>6.313674845745445</v>
      </c>
      <c r="L134" s="68">
        <f t="shared" si="20"/>
        <v>10.644526052477513</v>
      </c>
      <c r="M134" s="68">
        <f t="shared" si="2"/>
        <v>8.4592441801764444</v>
      </c>
      <c r="N134" s="68">
        <f t="shared" si="3"/>
        <v>13.55777782598321</v>
      </c>
      <c r="O134" s="91"/>
    </row>
    <row r="135" spans="1:15" s="64" customFormat="1" ht="15.75" customHeight="1" x14ac:dyDescent="0.25">
      <c r="A135" s="6" t="s">
        <v>107</v>
      </c>
      <c r="B135" s="105" t="s">
        <v>108</v>
      </c>
      <c r="C135" s="8">
        <v>0.62891895121475694</v>
      </c>
      <c r="D135" s="8">
        <v>0.31346635800679279</v>
      </c>
      <c r="E135" s="8">
        <v>0.31180234225919501</v>
      </c>
      <c r="F135" s="8">
        <f t="shared" si="19"/>
        <v>0</v>
      </c>
      <c r="G135" s="8">
        <f t="shared" si="10"/>
        <v>0.61090060494432397</v>
      </c>
      <c r="H135" s="8">
        <f t="shared" si="11"/>
        <v>0.30228421063768368</v>
      </c>
      <c r="I135" s="8">
        <f t="shared" si="17"/>
        <v>0</v>
      </c>
      <c r="J135" s="75">
        <f t="shared" si="18"/>
        <v>1.7472360909086939</v>
      </c>
      <c r="K135" s="75">
        <f t="shared" si="14"/>
        <v>1.1479408810446263</v>
      </c>
      <c r="L135" s="74">
        <f t="shared" si="20"/>
        <v>1.1204764265765805</v>
      </c>
      <c r="M135" s="35">
        <f t="shared" si="2"/>
        <v>0.27287884452182076</v>
      </c>
      <c r="N135" s="35">
        <f t="shared" si="3"/>
        <v>0.27115555651966422</v>
      </c>
      <c r="O135" s="91"/>
    </row>
    <row r="136" spans="1:15" s="64" customFormat="1" ht="15.75" customHeight="1" x14ac:dyDescent="0.25">
      <c r="A136" s="32" t="s">
        <v>109</v>
      </c>
      <c r="B136" s="102" t="s">
        <v>110</v>
      </c>
      <c r="C136" s="20">
        <v>0</v>
      </c>
      <c r="D136" s="20">
        <v>0</v>
      </c>
      <c r="E136" s="20">
        <v>0</v>
      </c>
      <c r="F136" s="20">
        <f t="shared" si="19"/>
        <v>0</v>
      </c>
      <c r="G136" s="20">
        <f t="shared" si="10"/>
        <v>0</v>
      </c>
      <c r="H136" s="20">
        <f t="shared" si="11"/>
        <v>0</v>
      </c>
      <c r="I136" s="20">
        <f t="shared" si="17"/>
        <v>0</v>
      </c>
      <c r="J136" s="68">
        <f t="shared" si="18"/>
        <v>0</v>
      </c>
      <c r="K136" s="68">
        <f t="shared" si="14"/>
        <v>0</v>
      </c>
      <c r="L136" s="68">
        <f t="shared" si="20"/>
        <v>0</v>
      </c>
      <c r="M136" s="68">
        <f t="shared" si="2"/>
        <v>0</v>
      </c>
      <c r="N136" s="68">
        <f t="shared" si="3"/>
        <v>0</v>
      </c>
      <c r="O136" s="91"/>
    </row>
    <row r="137" spans="1:15" s="64" customFormat="1" ht="15.75" customHeight="1" x14ac:dyDescent="0.25">
      <c r="A137" s="6" t="s">
        <v>111</v>
      </c>
      <c r="B137" s="105" t="s">
        <v>112</v>
      </c>
      <c r="C137" s="8">
        <v>0</v>
      </c>
      <c r="D137" s="8">
        <v>0</v>
      </c>
      <c r="E137" s="8">
        <v>0</v>
      </c>
      <c r="F137" s="8" t="s">
        <v>8</v>
      </c>
      <c r="G137" s="8">
        <f t="shared" si="10"/>
        <v>0</v>
      </c>
      <c r="H137" s="8">
        <f t="shared" si="11"/>
        <v>0</v>
      </c>
      <c r="I137" s="8">
        <f t="shared" si="17"/>
        <v>0</v>
      </c>
      <c r="J137" s="75">
        <f t="shared" si="18"/>
        <v>0</v>
      </c>
      <c r="K137" s="75">
        <f t="shared" si="14"/>
        <v>0</v>
      </c>
      <c r="L137" s="74">
        <f t="shared" si="20"/>
        <v>0</v>
      </c>
      <c r="M137" s="35">
        <f t="shared" si="2"/>
        <v>0</v>
      </c>
      <c r="N137" s="35">
        <f t="shared" si="3"/>
        <v>0</v>
      </c>
      <c r="O137" s="91"/>
    </row>
    <row r="138" spans="1:15" s="64" customFormat="1" ht="15.75" customHeight="1" x14ac:dyDescent="0.25">
      <c r="A138" s="32" t="s">
        <v>113</v>
      </c>
      <c r="B138" s="102" t="s">
        <v>114</v>
      </c>
      <c r="C138" s="20">
        <v>0</v>
      </c>
      <c r="D138" s="20">
        <v>0</v>
      </c>
      <c r="E138" s="20">
        <v>0</v>
      </c>
      <c r="F138" s="20">
        <f t="shared" si="19"/>
        <v>0</v>
      </c>
      <c r="G138" s="20">
        <f t="shared" si="10"/>
        <v>0</v>
      </c>
      <c r="H138" s="20">
        <f t="shared" si="11"/>
        <v>0</v>
      </c>
      <c r="I138" s="20">
        <f t="shared" si="17"/>
        <v>0</v>
      </c>
      <c r="J138" s="68">
        <f t="shared" si="18"/>
        <v>0</v>
      </c>
      <c r="K138" s="68">
        <f t="shared" si="14"/>
        <v>0</v>
      </c>
      <c r="L138" s="68">
        <f t="shared" si="20"/>
        <v>0</v>
      </c>
      <c r="M138" s="68">
        <f t="shared" si="2"/>
        <v>0</v>
      </c>
      <c r="N138" s="68">
        <f t="shared" si="3"/>
        <v>0</v>
      </c>
      <c r="O138" s="91"/>
    </row>
    <row r="139" spans="1:15" s="64" customFormat="1" ht="15.75" customHeight="1" x14ac:dyDescent="0.25">
      <c r="A139" s="6" t="s">
        <v>115</v>
      </c>
      <c r="B139" s="105" t="s">
        <v>116</v>
      </c>
      <c r="C139" s="8" t="s">
        <v>8</v>
      </c>
      <c r="D139" s="8" t="s">
        <v>8</v>
      </c>
      <c r="E139" s="8" t="s">
        <v>8</v>
      </c>
      <c r="F139" s="8" t="s">
        <v>8</v>
      </c>
      <c r="G139" s="8">
        <f t="shared" si="10"/>
        <v>0</v>
      </c>
      <c r="H139" s="8">
        <f t="shared" si="11"/>
        <v>0</v>
      </c>
      <c r="I139" s="8">
        <f t="shared" si="17"/>
        <v>0</v>
      </c>
      <c r="J139" s="75">
        <f t="shared" si="18"/>
        <v>0</v>
      </c>
      <c r="K139" s="75">
        <f t="shared" si="14"/>
        <v>0</v>
      </c>
      <c r="L139" s="74">
        <f t="shared" si="20"/>
        <v>0</v>
      </c>
      <c r="M139" s="35">
        <f t="shared" si="2"/>
        <v>0</v>
      </c>
      <c r="N139" s="35">
        <f t="shared" si="3"/>
        <v>0</v>
      </c>
      <c r="O139" s="91"/>
    </row>
    <row r="140" spans="1:15" s="64" customFormat="1" ht="15.75" customHeight="1" x14ac:dyDescent="0.25">
      <c r="A140" s="32" t="s">
        <v>117</v>
      </c>
      <c r="B140" s="102" t="s">
        <v>118</v>
      </c>
      <c r="C140" s="20" t="s">
        <v>8</v>
      </c>
      <c r="D140" s="20" t="s">
        <v>8</v>
      </c>
      <c r="E140" s="20" t="s">
        <v>8</v>
      </c>
      <c r="F140" s="20" t="s">
        <v>8</v>
      </c>
      <c r="G140" s="20">
        <f t="shared" si="10"/>
        <v>0</v>
      </c>
      <c r="H140" s="20">
        <f t="shared" si="11"/>
        <v>0</v>
      </c>
      <c r="I140" s="20">
        <f t="shared" si="17"/>
        <v>1.1924671847936583</v>
      </c>
      <c r="J140" s="68">
        <f t="shared" si="18"/>
        <v>0</v>
      </c>
      <c r="K140" s="68">
        <f t="shared" si="14"/>
        <v>0.28698522026115658</v>
      </c>
      <c r="L140" s="68">
        <f t="shared" si="20"/>
        <v>0.28011910664414513</v>
      </c>
      <c r="M140" s="68">
        <f t="shared" si="2"/>
        <v>0.27287884452182076</v>
      </c>
      <c r="N140" s="68">
        <f t="shared" si="3"/>
        <v>0.27115555651966422</v>
      </c>
      <c r="O140" s="91"/>
    </row>
    <row r="141" spans="1:15" s="64" customFormat="1" ht="15.75" customHeight="1" x14ac:dyDescent="0.25">
      <c r="A141" s="6" t="s">
        <v>119</v>
      </c>
      <c r="B141" s="105" t="s">
        <v>120</v>
      </c>
      <c r="C141" s="8" t="s">
        <v>8</v>
      </c>
      <c r="D141" s="8" t="s">
        <v>8</v>
      </c>
      <c r="E141" s="8" t="s">
        <v>8</v>
      </c>
      <c r="F141" s="8">
        <f>(F67/323764)*100000</f>
        <v>0</v>
      </c>
      <c r="G141" s="8">
        <f t="shared" si="10"/>
        <v>0</v>
      </c>
      <c r="H141" s="8">
        <f t="shared" si="11"/>
        <v>0</v>
      </c>
      <c r="I141" s="8">
        <f t="shared" si="17"/>
        <v>0</v>
      </c>
      <c r="J141" s="75">
        <f t="shared" si="18"/>
        <v>0</v>
      </c>
      <c r="K141" s="75">
        <f t="shared" si="14"/>
        <v>0</v>
      </c>
      <c r="L141" s="74">
        <f t="shared" si="20"/>
        <v>0</v>
      </c>
      <c r="M141" s="35">
        <f t="shared" si="2"/>
        <v>0</v>
      </c>
      <c r="N141" s="35">
        <f t="shared" si="3"/>
        <v>0</v>
      </c>
      <c r="O141" s="91"/>
    </row>
    <row r="142" spans="1:15" s="64" customFormat="1" ht="15.75" customHeight="1" x14ac:dyDescent="0.25">
      <c r="A142" s="32" t="s">
        <v>121</v>
      </c>
      <c r="B142" s="102" t="s">
        <v>122</v>
      </c>
      <c r="C142" s="20">
        <v>4.0879731828959205</v>
      </c>
      <c r="D142" s="20">
        <v>0</v>
      </c>
      <c r="E142" s="20">
        <v>1.8708140535551703</v>
      </c>
      <c r="F142" s="20">
        <f>(F68/323764)*100000</f>
        <v>0.30886695247155332</v>
      </c>
      <c r="G142" s="20">
        <f t="shared" si="10"/>
        <v>0.30545030247216198</v>
      </c>
      <c r="H142" s="20">
        <f t="shared" si="11"/>
        <v>13.30050526805808</v>
      </c>
      <c r="I142" s="20">
        <f t="shared" si="17"/>
        <v>2.0868175733889025</v>
      </c>
      <c r="J142" s="68">
        <f t="shared" si="18"/>
        <v>0.87361804545434696</v>
      </c>
      <c r="K142" s="68">
        <f t="shared" si="14"/>
        <v>2.5828669823504091</v>
      </c>
      <c r="L142" s="68">
        <f t="shared" si="20"/>
        <v>6.1626203461711926</v>
      </c>
      <c r="M142" s="68">
        <f t="shared" si="2"/>
        <v>1.0915153780872831</v>
      </c>
      <c r="N142" s="68">
        <f t="shared" si="3"/>
        <v>1.0846222260786569</v>
      </c>
      <c r="O142" s="91"/>
    </row>
    <row r="143" spans="1:15" s="64" customFormat="1" ht="15.75" customHeight="1" x14ac:dyDescent="0.25">
      <c r="A143" s="6" t="s">
        <v>123</v>
      </c>
      <c r="B143" s="105" t="s">
        <v>124</v>
      </c>
      <c r="C143" s="8" t="s">
        <v>8</v>
      </c>
      <c r="D143" s="8" t="s">
        <v>8</v>
      </c>
      <c r="E143" s="8" t="s">
        <v>8</v>
      </c>
      <c r="F143" s="8">
        <f>(F69/323764)*100000</f>
        <v>0</v>
      </c>
      <c r="G143" s="8">
        <f t="shared" si="10"/>
        <v>0</v>
      </c>
      <c r="H143" s="8">
        <f t="shared" si="11"/>
        <v>0</v>
      </c>
      <c r="I143" s="8">
        <f t="shared" si="17"/>
        <v>0</v>
      </c>
      <c r="J143" s="75">
        <f t="shared" si="18"/>
        <v>0</v>
      </c>
      <c r="K143" s="75">
        <f t="shared" si="14"/>
        <v>0</v>
      </c>
      <c r="L143" s="74">
        <f t="shared" si="20"/>
        <v>0</v>
      </c>
      <c r="M143" s="35">
        <f t="shared" si="2"/>
        <v>0</v>
      </c>
      <c r="N143" s="35">
        <f t="shared" si="3"/>
        <v>0</v>
      </c>
      <c r="O143" s="91"/>
    </row>
    <row r="144" spans="1:15" s="64" customFormat="1" ht="15.75" customHeight="1" x14ac:dyDescent="0.25">
      <c r="A144" s="32" t="s">
        <v>125</v>
      </c>
      <c r="B144" s="102" t="s">
        <v>126</v>
      </c>
      <c r="C144" s="20">
        <v>0</v>
      </c>
      <c r="D144" s="20">
        <v>0</v>
      </c>
      <c r="E144" s="20">
        <v>0</v>
      </c>
      <c r="F144" s="20">
        <f>(F70/323764)*100000</f>
        <v>0</v>
      </c>
      <c r="G144" s="20">
        <f t="shared" si="10"/>
        <v>0</v>
      </c>
      <c r="H144" s="19">
        <f t="shared" si="11"/>
        <v>0</v>
      </c>
      <c r="I144" s="19">
        <f t="shared" si="17"/>
        <v>0</v>
      </c>
      <c r="J144" s="68">
        <f t="shared" si="18"/>
        <v>0</v>
      </c>
      <c r="K144" s="68">
        <f t="shared" si="14"/>
        <v>0</v>
      </c>
      <c r="L144" s="68">
        <f t="shared" si="20"/>
        <v>0</v>
      </c>
      <c r="M144" s="68">
        <f t="shared" si="2"/>
        <v>0</v>
      </c>
      <c r="N144" s="68">
        <f t="shared" si="3"/>
        <v>0</v>
      </c>
      <c r="O144" s="91"/>
    </row>
    <row r="145" spans="1:15" s="64" customFormat="1" ht="15.75" customHeight="1" thickBot="1" x14ac:dyDescent="0.3">
      <c r="A145" s="17"/>
      <c r="B145" s="17"/>
      <c r="C145" s="18"/>
      <c r="D145" s="18"/>
      <c r="E145" s="18"/>
      <c r="F145" s="18"/>
      <c r="G145" s="18"/>
      <c r="H145" s="76"/>
      <c r="I145" s="76"/>
      <c r="J145" s="76"/>
      <c r="K145" s="76"/>
      <c r="L145" s="76"/>
      <c r="M145" s="76"/>
      <c r="N145" s="76"/>
      <c r="O145" s="91"/>
    </row>
    <row r="146" spans="1:15" ht="15.75" customHeight="1" x14ac:dyDescent="0.25">
      <c r="A146" s="9"/>
      <c r="B146" s="9"/>
      <c r="C146" s="10"/>
      <c r="D146" s="10"/>
      <c r="E146" s="10"/>
      <c r="F146" s="10"/>
      <c r="G146" s="10"/>
      <c r="H146" s="15"/>
      <c r="I146" s="15"/>
    </row>
    <row r="147" spans="1:15" ht="15.75" customHeight="1" x14ac:dyDescent="0.25">
      <c r="A147" s="87" t="s">
        <v>145</v>
      </c>
      <c r="B147" s="101" t="s">
        <v>146</v>
      </c>
    </row>
    <row r="148" spans="1:15" ht="15.75" customHeight="1" x14ac:dyDescent="0.25">
      <c r="A148" s="88" t="s">
        <v>147</v>
      </c>
      <c r="B148" s="11" t="s">
        <v>148</v>
      </c>
    </row>
    <row r="149" spans="1:15" ht="15.75" customHeight="1" x14ac:dyDescent="0.25">
      <c r="A149" s="88" t="s">
        <v>137</v>
      </c>
      <c r="B149" s="11" t="s">
        <v>138</v>
      </c>
    </row>
  </sheetData>
  <pageMargins left="0.7" right="0.7" top="0.75" bottom="0.75" header="0.3" footer="0.3"/>
  <pageSetup paperSize="9" scale="58" fitToHeight="0" orientation="portrait" r:id="rId1"/>
  <headerFooter>
    <oddFooter>&amp;L&amp;9Embætti landlæknis - &amp;"-,Italic"Directorate of Health&amp;"-,Regular"
Sóttvarnasvið - &amp;"-,Italic"Communicable Disease Control&amp;R&amp;9 26.4.2018</oddFooter>
  </headerFooter>
  <rowBreaks count="1" manualBreakCount="1"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V190"/>
  <sheetViews>
    <sheetView topLeftCell="A22" zoomScaleNormal="100" workbookViewId="0">
      <selection activeCell="P46" sqref="P46"/>
    </sheetView>
  </sheetViews>
  <sheetFormatPr defaultRowHeight="15" x14ac:dyDescent="0.25"/>
  <cols>
    <col min="1" max="1" width="45.42578125" customWidth="1"/>
    <col min="2" max="2" width="31.42578125" bestFit="1" customWidth="1"/>
    <col min="3" max="3" width="8.85546875" style="12"/>
    <col min="4" max="4" width="10.140625" style="12" bestFit="1" customWidth="1"/>
    <col min="5" max="5" width="8.85546875" style="12"/>
    <col min="6" max="9" width="10.140625" style="12" bestFit="1" customWidth="1"/>
    <col min="10" max="15" width="10.140625" bestFit="1" customWidth="1"/>
    <col min="16" max="22" width="9.140625" style="64"/>
  </cols>
  <sheetData>
    <row r="1" spans="1:15" ht="15.75" thickBot="1" x14ac:dyDescent="0.3">
      <c r="A1" s="65"/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x14ac:dyDescent="0.25">
      <c r="A2" s="44"/>
      <c r="B2" s="44"/>
      <c r="C2" s="45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.75" x14ac:dyDescent="0.25">
      <c r="A3" s="47" t="s">
        <v>0</v>
      </c>
      <c r="B3" s="48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5.75" x14ac:dyDescent="0.25">
      <c r="A4" s="51" t="s">
        <v>1</v>
      </c>
      <c r="B4" s="52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x14ac:dyDescent="0.25">
      <c r="A5" s="2"/>
      <c r="B5" s="2"/>
      <c r="C5" s="3">
        <v>1997</v>
      </c>
      <c r="D5" s="3">
        <v>1998</v>
      </c>
      <c r="E5" s="3">
        <v>1999</v>
      </c>
      <c r="F5" s="3">
        <v>2000</v>
      </c>
      <c r="G5" s="3">
        <v>2001</v>
      </c>
      <c r="H5" s="3">
        <v>2002</v>
      </c>
      <c r="I5" s="3">
        <v>2003</v>
      </c>
      <c r="J5" s="3">
        <v>2004</v>
      </c>
      <c r="K5" s="3">
        <v>2005</v>
      </c>
      <c r="L5" s="3">
        <v>2006</v>
      </c>
      <c r="M5" s="3">
        <v>2007</v>
      </c>
      <c r="N5" s="3">
        <v>2008</v>
      </c>
      <c r="O5" s="3">
        <v>2009</v>
      </c>
    </row>
    <row r="6" spans="1:15" x14ac:dyDescent="0.25">
      <c r="A6" s="2"/>
      <c r="B6" s="2"/>
      <c r="C6" s="3" t="s">
        <v>2</v>
      </c>
      <c r="D6" s="3" t="s">
        <v>2</v>
      </c>
      <c r="E6" s="3" t="s">
        <v>2</v>
      </c>
      <c r="F6" s="3" t="s">
        <v>2</v>
      </c>
      <c r="G6" s="3" t="s">
        <v>2</v>
      </c>
      <c r="H6" s="3" t="s">
        <v>2</v>
      </c>
      <c r="I6" s="3" t="s">
        <v>2</v>
      </c>
      <c r="J6" s="3" t="s">
        <v>2</v>
      </c>
      <c r="K6" s="3" t="s">
        <v>2</v>
      </c>
      <c r="L6" s="3" t="s">
        <v>2</v>
      </c>
      <c r="M6" s="3" t="s">
        <v>2</v>
      </c>
      <c r="N6" s="3" t="s">
        <v>2</v>
      </c>
      <c r="O6" s="3" t="s">
        <v>2</v>
      </c>
    </row>
    <row r="7" spans="1:15" x14ac:dyDescent="0.25">
      <c r="A7" s="4"/>
      <c r="B7" s="4"/>
      <c r="C7" s="5" t="s">
        <v>3</v>
      </c>
      <c r="D7" s="5" t="s">
        <v>3</v>
      </c>
      <c r="E7" s="5" t="s">
        <v>3</v>
      </c>
      <c r="F7" s="5" t="s">
        <v>3</v>
      </c>
      <c r="G7" s="5" t="s">
        <v>3</v>
      </c>
      <c r="H7" s="5" t="s">
        <v>3</v>
      </c>
      <c r="I7" s="5" t="s">
        <v>3</v>
      </c>
      <c r="J7" s="5" t="s">
        <v>3</v>
      </c>
      <c r="K7" s="5" t="s">
        <v>3</v>
      </c>
      <c r="L7" s="5" t="s">
        <v>3</v>
      </c>
      <c r="M7" s="5" t="s">
        <v>3</v>
      </c>
      <c r="N7" s="5" t="s">
        <v>3</v>
      </c>
      <c r="O7" s="5" t="s">
        <v>3</v>
      </c>
    </row>
    <row r="8" spans="1:15" x14ac:dyDescent="0.25">
      <c r="A8" s="55"/>
      <c r="B8" s="56"/>
      <c r="C8" s="57"/>
      <c r="D8" s="57"/>
      <c r="E8" s="57"/>
      <c r="F8" s="57"/>
      <c r="G8" s="57"/>
      <c r="H8" s="57"/>
      <c r="I8" s="58"/>
      <c r="J8" s="58"/>
      <c r="K8" s="58"/>
      <c r="L8" s="58"/>
      <c r="M8" s="58"/>
      <c r="N8" s="58"/>
      <c r="O8" s="58"/>
    </row>
    <row r="9" spans="1:15" x14ac:dyDescent="0.25">
      <c r="A9" s="6" t="s">
        <v>4</v>
      </c>
      <c r="B9" s="7" t="s">
        <v>5</v>
      </c>
      <c r="C9" s="8">
        <v>1</v>
      </c>
      <c r="D9" s="8">
        <v>2</v>
      </c>
      <c r="E9" s="8">
        <v>0</v>
      </c>
      <c r="F9" s="8">
        <v>1</v>
      </c>
      <c r="G9" s="8">
        <v>1</v>
      </c>
      <c r="H9" s="8">
        <v>0</v>
      </c>
      <c r="I9" s="8">
        <v>1</v>
      </c>
      <c r="J9" s="8">
        <v>3</v>
      </c>
      <c r="K9" s="8">
        <v>1</v>
      </c>
      <c r="L9" s="8">
        <v>3</v>
      </c>
      <c r="M9" s="8">
        <v>0</v>
      </c>
      <c r="N9" s="8">
        <v>0</v>
      </c>
      <c r="O9" s="8">
        <v>1</v>
      </c>
    </row>
    <row r="10" spans="1:15" x14ac:dyDescent="0.25">
      <c r="A10" s="55" t="s">
        <v>6</v>
      </c>
      <c r="B10" s="59" t="s">
        <v>7</v>
      </c>
      <c r="C10" s="57" t="s">
        <v>8</v>
      </c>
      <c r="D10" s="57" t="s">
        <v>8</v>
      </c>
      <c r="E10" s="57" t="s">
        <v>8</v>
      </c>
      <c r="F10" s="57" t="s">
        <v>8</v>
      </c>
      <c r="G10" s="57" t="s">
        <v>8</v>
      </c>
      <c r="H10" s="57" t="s">
        <v>8</v>
      </c>
      <c r="I10" s="57" t="s">
        <v>8</v>
      </c>
      <c r="J10" s="57" t="s">
        <v>8</v>
      </c>
      <c r="K10" s="57" t="s">
        <v>8</v>
      </c>
      <c r="L10" s="57" t="s">
        <v>8</v>
      </c>
      <c r="M10" s="57" t="s">
        <v>8</v>
      </c>
      <c r="N10" s="57" t="s">
        <v>8</v>
      </c>
      <c r="O10" s="57" t="s">
        <v>8</v>
      </c>
    </row>
    <row r="11" spans="1:15" x14ac:dyDescent="0.25">
      <c r="A11" s="6" t="s">
        <v>9</v>
      </c>
      <c r="B11" s="7" t="s">
        <v>10</v>
      </c>
      <c r="C11" s="8" t="s">
        <v>8</v>
      </c>
      <c r="D11" s="8" t="s">
        <v>8</v>
      </c>
      <c r="E11" s="8" t="s">
        <v>8</v>
      </c>
      <c r="F11" s="8" t="s">
        <v>8</v>
      </c>
      <c r="G11" s="8" t="s">
        <v>8</v>
      </c>
      <c r="H11" s="8" t="s">
        <v>8</v>
      </c>
      <c r="I11" s="8" t="s">
        <v>8</v>
      </c>
      <c r="J11" s="8" t="s">
        <v>8</v>
      </c>
      <c r="K11" s="8" t="s">
        <v>8</v>
      </c>
      <c r="L11" s="8" t="s">
        <v>8</v>
      </c>
      <c r="M11" s="8" t="s">
        <v>8</v>
      </c>
      <c r="N11" s="8" t="s">
        <v>8</v>
      </c>
      <c r="O11" s="8" t="s">
        <v>8</v>
      </c>
    </row>
    <row r="12" spans="1:15" x14ac:dyDescent="0.25">
      <c r="A12" s="55" t="s">
        <v>11</v>
      </c>
      <c r="B12" s="59" t="s">
        <v>12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</row>
    <row r="13" spans="1:15" x14ac:dyDescent="0.25">
      <c r="A13" s="6" t="s">
        <v>13</v>
      </c>
      <c r="B13" s="7" t="s">
        <v>14</v>
      </c>
      <c r="C13" s="8">
        <v>10</v>
      </c>
      <c r="D13" s="8">
        <v>17</v>
      </c>
      <c r="E13" s="8">
        <v>12</v>
      </c>
      <c r="F13" s="8">
        <v>13</v>
      </c>
      <c r="G13" s="8">
        <v>13</v>
      </c>
      <c r="H13" s="8">
        <v>8</v>
      </c>
      <c r="I13" s="8">
        <v>5</v>
      </c>
      <c r="J13" s="8">
        <v>13</v>
      </c>
      <c r="K13" s="8">
        <v>11</v>
      </c>
      <c r="L13" s="8">
        <v>13</v>
      </c>
      <c r="M13" s="8">
        <v>14</v>
      </c>
      <c r="N13" s="8">
        <v>6</v>
      </c>
      <c r="O13" s="8">
        <v>9</v>
      </c>
    </row>
    <row r="14" spans="1:15" x14ac:dyDescent="0.25">
      <c r="A14" s="55" t="s">
        <v>15</v>
      </c>
      <c r="B14" s="59" t="s">
        <v>16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</row>
    <row r="15" spans="1:15" x14ac:dyDescent="0.25">
      <c r="A15" s="6" t="s">
        <v>17</v>
      </c>
      <c r="B15" s="7" t="s">
        <v>18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spans="1:15" x14ac:dyDescent="0.25">
      <c r="A16" s="55" t="s">
        <v>19</v>
      </c>
      <c r="B16" s="59" t="s">
        <v>20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</row>
    <row r="17" spans="1:15" x14ac:dyDescent="0.25">
      <c r="A17" s="6" t="s">
        <v>21</v>
      </c>
      <c r="B17" s="7" t="s">
        <v>22</v>
      </c>
      <c r="C17" s="8" t="s">
        <v>8</v>
      </c>
      <c r="D17" s="8" t="s">
        <v>8</v>
      </c>
      <c r="E17" s="8" t="s">
        <v>8</v>
      </c>
      <c r="F17" s="8" t="s">
        <v>8</v>
      </c>
      <c r="G17" s="8" t="s">
        <v>8</v>
      </c>
      <c r="H17" s="8" t="s">
        <v>8</v>
      </c>
      <c r="I17" s="8" t="s">
        <v>8</v>
      </c>
      <c r="J17" s="8" t="s">
        <v>8</v>
      </c>
      <c r="K17" s="8" t="s">
        <v>8</v>
      </c>
      <c r="L17" s="8" t="s">
        <v>8</v>
      </c>
      <c r="M17" s="8" t="s">
        <v>8</v>
      </c>
      <c r="N17" s="8" t="s">
        <v>8</v>
      </c>
      <c r="O17" s="8" t="s">
        <v>8</v>
      </c>
    </row>
    <row r="18" spans="1:15" x14ac:dyDescent="0.25">
      <c r="A18" s="55" t="s">
        <v>23</v>
      </c>
      <c r="B18" s="59" t="s">
        <v>24</v>
      </c>
      <c r="C18" s="57" t="s">
        <v>8</v>
      </c>
      <c r="D18" s="57" t="s">
        <v>8</v>
      </c>
      <c r="E18" s="57" t="s">
        <v>8</v>
      </c>
      <c r="F18" s="57" t="s">
        <v>8</v>
      </c>
      <c r="G18" s="57" t="s">
        <v>8</v>
      </c>
      <c r="H18" s="57" t="s">
        <v>8</v>
      </c>
      <c r="I18" s="57" t="s">
        <v>8</v>
      </c>
      <c r="J18" s="57" t="s">
        <v>8</v>
      </c>
      <c r="K18" s="57" t="s">
        <v>8</v>
      </c>
      <c r="L18" s="57" t="s">
        <v>8</v>
      </c>
      <c r="M18" s="57" t="s">
        <v>8</v>
      </c>
      <c r="N18" s="57" t="s">
        <v>8</v>
      </c>
      <c r="O18" s="57" t="s">
        <v>8</v>
      </c>
    </row>
    <row r="19" spans="1:15" x14ac:dyDescent="0.25">
      <c r="A19" s="6" t="s">
        <v>131</v>
      </c>
      <c r="B19" s="7" t="s">
        <v>32</v>
      </c>
      <c r="C19" s="8" t="s">
        <v>8</v>
      </c>
      <c r="D19" s="8" t="s">
        <v>8</v>
      </c>
      <c r="E19" s="8" t="s">
        <v>8</v>
      </c>
      <c r="F19" s="8" t="s">
        <v>8</v>
      </c>
      <c r="G19" s="8" t="s">
        <v>8</v>
      </c>
      <c r="H19" s="8" t="s">
        <v>8</v>
      </c>
      <c r="I19" s="8" t="s">
        <v>8</v>
      </c>
      <c r="J19" s="8" t="s">
        <v>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</row>
    <row r="20" spans="1:15" x14ac:dyDescent="0.25">
      <c r="A20" s="55" t="s">
        <v>25</v>
      </c>
      <c r="B20" s="56" t="s">
        <v>26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</row>
    <row r="21" spans="1:15" x14ac:dyDescent="0.25">
      <c r="A21" s="6" t="s">
        <v>27</v>
      </c>
      <c r="B21" s="7" t="s">
        <v>28</v>
      </c>
      <c r="C21" s="8">
        <v>1</v>
      </c>
      <c r="D21" s="8">
        <v>0</v>
      </c>
      <c r="E21" s="8">
        <v>1</v>
      </c>
      <c r="F21" s="8">
        <v>2</v>
      </c>
      <c r="G21" s="8">
        <v>1</v>
      </c>
      <c r="H21" s="8">
        <v>0</v>
      </c>
      <c r="I21" s="8">
        <v>2</v>
      </c>
      <c r="J21" s="8">
        <v>5</v>
      </c>
      <c r="K21" s="8">
        <v>1</v>
      </c>
      <c r="L21" s="8">
        <v>1</v>
      </c>
      <c r="M21" s="8">
        <v>13</v>
      </c>
      <c r="N21" s="8">
        <v>4</v>
      </c>
      <c r="O21" s="8">
        <v>9</v>
      </c>
    </row>
    <row r="22" spans="1:15" x14ac:dyDescent="0.25">
      <c r="A22" s="55" t="s">
        <v>29</v>
      </c>
      <c r="B22" s="59" t="s">
        <v>29</v>
      </c>
      <c r="C22" s="57">
        <v>24</v>
      </c>
      <c r="D22" s="57">
        <v>33</v>
      </c>
      <c r="E22" s="57">
        <v>20</v>
      </c>
      <c r="F22" s="57">
        <v>47</v>
      </c>
      <c r="G22" s="57">
        <v>33</v>
      </c>
      <c r="H22" s="57">
        <v>57</v>
      </c>
      <c r="I22" s="57">
        <v>55</v>
      </c>
      <c r="J22" s="57">
        <v>82</v>
      </c>
      <c r="K22" s="57">
        <v>43</v>
      </c>
      <c r="L22" s="57">
        <v>39</v>
      </c>
      <c r="M22" s="57">
        <v>45</v>
      </c>
      <c r="N22" s="57">
        <v>33</v>
      </c>
      <c r="O22" s="57">
        <v>25</v>
      </c>
    </row>
    <row r="23" spans="1:15" x14ac:dyDescent="0.25">
      <c r="A23" s="6" t="s">
        <v>30</v>
      </c>
      <c r="B23" s="7" t="s">
        <v>31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  <row r="24" spans="1:15" x14ac:dyDescent="0.25">
      <c r="A24" s="55" t="s">
        <v>33</v>
      </c>
      <c r="B24" s="59" t="s">
        <v>34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1</v>
      </c>
      <c r="N24" s="57">
        <v>0</v>
      </c>
      <c r="O24" s="57">
        <v>0</v>
      </c>
    </row>
    <row r="25" spans="1:15" x14ac:dyDescent="0.25">
      <c r="A25" s="6" t="s">
        <v>35</v>
      </c>
      <c r="B25" s="7" t="s">
        <v>36</v>
      </c>
      <c r="C25" s="8">
        <v>0</v>
      </c>
      <c r="D25" s="8">
        <v>12</v>
      </c>
      <c r="E25" s="8">
        <v>44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85</v>
      </c>
      <c r="L25" s="8">
        <v>29</v>
      </c>
      <c r="M25" s="8">
        <v>1</v>
      </c>
      <c r="N25" s="8">
        <v>0</v>
      </c>
      <c r="O25" s="8">
        <v>4</v>
      </c>
    </row>
    <row r="26" spans="1:15" x14ac:dyDescent="0.25">
      <c r="A26" s="55" t="s">
        <v>37</v>
      </c>
      <c r="B26" s="59" t="s">
        <v>38</v>
      </c>
      <c r="C26" s="57" t="s">
        <v>8</v>
      </c>
      <c r="D26" s="57" t="s">
        <v>8</v>
      </c>
      <c r="E26" s="57" t="s">
        <v>8</v>
      </c>
      <c r="F26" s="57" t="s">
        <v>8</v>
      </c>
      <c r="G26" s="57" t="s">
        <v>8</v>
      </c>
      <c r="H26" s="57" t="s">
        <v>8</v>
      </c>
      <c r="I26" s="57" t="s">
        <v>8</v>
      </c>
      <c r="J26" s="57" t="s">
        <v>8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</row>
    <row r="27" spans="1:15" x14ac:dyDescent="0.25">
      <c r="A27" s="6" t="s">
        <v>39</v>
      </c>
      <c r="B27" s="7" t="s">
        <v>40</v>
      </c>
      <c r="C27" s="8">
        <v>9</v>
      </c>
      <c r="D27" s="8">
        <v>8</v>
      </c>
      <c r="E27" s="8">
        <v>12</v>
      </c>
      <c r="F27" s="8">
        <v>10</v>
      </c>
      <c r="G27" s="8">
        <v>9</v>
      </c>
      <c r="H27" s="8">
        <v>7</v>
      </c>
      <c r="I27" s="8">
        <v>10</v>
      </c>
      <c r="J27" s="8">
        <v>5</v>
      </c>
      <c r="K27" s="8">
        <v>8</v>
      </c>
      <c r="L27" s="8">
        <v>11</v>
      </c>
      <c r="M27" s="8">
        <v>13</v>
      </c>
      <c r="N27" s="8">
        <v>10</v>
      </c>
      <c r="O27" s="8">
        <v>13</v>
      </c>
    </row>
    <row r="28" spans="1:15" x14ac:dyDescent="0.25">
      <c r="A28" s="55" t="s">
        <v>41</v>
      </c>
      <c r="B28" s="59" t="s">
        <v>42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</row>
    <row r="29" spans="1:15" x14ac:dyDescent="0.25">
      <c r="A29" s="6" t="s">
        <v>43</v>
      </c>
      <c r="B29" s="7" t="s">
        <v>44</v>
      </c>
      <c r="C29" s="8" t="s">
        <v>8</v>
      </c>
      <c r="D29" s="8" t="s">
        <v>8</v>
      </c>
      <c r="E29" s="8" t="s">
        <v>8</v>
      </c>
      <c r="F29" s="8" t="s">
        <v>8</v>
      </c>
      <c r="G29" s="8" t="s">
        <v>8</v>
      </c>
      <c r="H29" s="8" t="s">
        <v>8</v>
      </c>
      <c r="I29" s="8" t="s">
        <v>8</v>
      </c>
      <c r="J29" s="8" t="s">
        <v>8</v>
      </c>
      <c r="K29" s="8">
        <v>0</v>
      </c>
      <c r="L29" s="8">
        <v>0</v>
      </c>
      <c r="M29" s="8">
        <v>1</v>
      </c>
      <c r="N29" s="8">
        <v>0</v>
      </c>
      <c r="O29" s="8">
        <v>0</v>
      </c>
    </row>
    <row r="30" spans="1:15" x14ac:dyDescent="0.25">
      <c r="A30" s="55" t="s">
        <v>45</v>
      </c>
      <c r="B30" s="56" t="s">
        <v>46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</row>
    <row r="31" spans="1:15" x14ac:dyDescent="0.25">
      <c r="A31" s="6" t="s">
        <v>47</v>
      </c>
      <c r="B31" s="7" t="s">
        <v>48</v>
      </c>
      <c r="C31" s="8" t="s">
        <v>8</v>
      </c>
      <c r="D31" s="8" t="s">
        <v>8</v>
      </c>
      <c r="E31" s="8" t="s">
        <v>8</v>
      </c>
      <c r="F31" s="8" t="s">
        <v>8</v>
      </c>
      <c r="G31" s="8" t="s">
        <v>8</v>
      </c>
      <c r="H31" s="8" t="s">
        <v>8</v>
      </c>
      <c r="I31" s="8" t="s">
        <v>8</v>
      </c>
      <c r="J31" s="8" t="s">
        <v>8</v>
      </c>
      <c r="K31" s="8" t="s">
        <v>8</v>
      </c>
      <c r="L31" s="8" t="s">
        <v>8</v>
      </c>
      <c r="M31" s="8" t="s">
        <v>8</v>
      </c>
      <c r="N31" s="8" t="s">
        <v>8</v>
      </c>
      <c r="O31" s="8">
        <v>707</v>
      </c>
    </row>
    <row r="32" spans="1:15" x14ac:dyDescent="0.25">
      <c r="A32" s="55" t="s">
        <v>49</v>
      </c>
      <c r="B32" s="59" t="s">
        <v>50</v>
      </c>
      <c r="C32" s="57" t="s">
        <v>8</v>
      </c>
      <c r="D32" s="57" t="s">
        <v>8</v>
      </c>
      <c r="E32" s="57" t="s">
        <v>8</v>
      </c>
      <c r="F32" s="57" t="s">
        <v>8</v>
      </c>
      <c r="G32" s="57" t="s">
        <v>8</v>
      </c>
      <c r="H32" s="57" t="s">
        <v>8</v>
      </c>
      <c r="I32" s="57" t="s">
        <v>8</v>
      </c>
      <c r="J32" s="57" t="s">
        <v>8</v>
      </c>
      <c r="K32" s="57" t="s">
        <v>8</v>
      </c>
      <c r="L32" s="57" t="s">
        <v>8</v>
      </c>
      <c r="M32" s="57" t="s">
        <v>8</v>
      </c>
      <c r="N32" s="57" t="s">
        <v>8</v>
      </c>
      <c r="O32" s="57">
        <v>0</v>
      </c>
    </row>
    <row r="33" spans="1:15" x14ac:dyDescent="0.25">
      <c r="A33" s="6" t="s">
        <v>51</v>
      </c>
      <c r="B33" s="7" t="s">
        <v>52</v>
      </c>
      <c r="C33" s="8" t="s">
        <v>8</v>
      </c>
      <c r="D33" s="8" t="s">
        <v>8</v>
      </c>
      <c r="E33" s="8" t="s">
        <v>8</v>
      </c>
      <c r="F33" s="8" t="s">
        <v>8</v>
      </c>
      <c r="G33" s="8" t="s">
        <v>8</v>
      </c>
      <c r="H33" s="8" t="s">
        <v>8</v>
      </c>
      <c r="I33" s="8" t="s">
        <v>8</v>
      </c>
      <c r="J33" s="8" t="s">
        <v>8</v>
      </c>
      <c r="K33" s="8" t="s">
        <v>8</v>
      </c>
      <c r="L33" s="8" t="s">
        <v>8</v>
      </c>
      <c r="M33" s="8" t="s">
        <v>8</v>
      </c>
      <c r="N33" s="8" t="s">
        <v>8</v>
      </c>
      <c r="O33" s="8">
        <v>10295</v>
      </c>
    </row>
    <row r="34" spans="1:15" x14ac:dyDescent="0.25">
      <c r="A34" s="55" t="s">
        <v>53</v>
      </c>
      <c r="B34" s="59" t="s">
        <v>54</v>
      </c>
      <c r="C34" s="57" t="s">
        <v>8</v>
      </c>
      <c r="D34" s="57" t="s">
        <v>8</v>
      </c>
      <c r="E34" s="57" t="s">
        <v>8</v>
      </c>
      <c r="F34" s="57" t="s">
        <v>8</v>
      </c>
      <c r="G34" s="57" t="s">
        <v>8</v>
      </c>
      <c r="H34" s="57" t="s">
        <v>8</v>
      </c>
      <c r="I34" s="57" t="s">
        <v>8</v>
      </c>
      <c r="J34" s="57" t="s">
        <v>8</v>
      </c>
      <c r="K34" s="57" t="s">
        <v>8</v>
      </c>
      <c r="L34" s="57" t="s">
        <v>8</v>
      </c>
      <c r="M34" s="57" t="s">
        <v>8</v>
      </c>
      <c r="N34" s="57" t="s">
        <v>8</v>
      </c>
      <c r="O34" s="57" t="s">
        <v>8</v>
      </c>
    </row>
    <row r="35" spans="1:15" x14ac:dyDescent="0.25">
      <c r="A35" s="6" t="s">
        <v>55</v>
      </c>
      <c r="B35" s="7" t="s">
        <v>56</v>
      </c>
      <c r="C35" s="8" t="s">
        <v>8</v>
      </c>
      <c r="D35" s="8" t="s">
        <v>8</v>
      </c>
      <c r="E35" s="8" t="s">
        <v>8</v>
      </c>
      <c r="F35" s="8" t="s">
        <v>8</v>
      </c>
      <c r="G35" s="8" t="s">
        <v>8</v>
      </c>
      <c r="H35" s="8" t="s">
        <v>8</v>
      </c>
      <c r="I35" s="8" t="s">
        <v>8</v>
      </c>
      <c r="J35" s="8" t="s">
        <v>8</v>
      </c>
      <c r="K35" s="8" t="s">
        <v>8</v>
      </c>
      <c r="L35" s="8" t="s">
        <v>8</v>
      </c>
      <c r="M35" s="8" t="s">
        <v>8</v>
      </c>
      <c r="N35" s="8" t="s">
        <v>8</v>
      </c>
      <c r="O35" s="8">
        <v>39</v>
      </c>
    </row>
    <row r="36" spans="1:15" x14ac:dyDescent="0.25">
      <c r="A36" s="55" t="s">
        <v>57</v>
      </c>
      <c r="B36" s="59" t="s">
        <v>58</v>
      </c>
      <c r="C36" s="57" t="s">
        <v>8</v>
      </c>
      <c r="D36" s="57" t="s">
        <v>8</v>
      </c>
      <c r="E36" s="57" t="s">
        <v>8</v>
      </c>
      <c r="F36" s="57" t="s">
        <v>8</v>
      </c>
      <c r="G36" s="57" t="s">
        <v>8</v>
      </c>
      <c r="H36" s="57" t="s">
        <v>8</v>
      </c>
      <c r="I36" s="57" t="s">
        <v>8</v>
      </c>
      <c r="J36" s="57" t="s">
        <v>8</v>
      </c>
      <c r="K36" s="57" t="s">
        <v>8</v>
      </c>
      <c r="L36" s="57" t="s">
        <v>8</v>
      </c>
      <c r="M36" s="57" t="s">
        <v>8</v>
      </c>
      <c r="N36" s="57" t="s">
        <v>8</v>
      </c>
      <c r="O36" s="57" t="s">
        <v>8</v>
      </c>
    </row>
    <row r="37" spans="1:15" x14ac:dyDescent="0.25">
      <c r="A37" s="6" t="s">
        <v>59</v>
      </c>
      <c r="B37" s="7" t="s">
        <v>60</v>
      </c>
      <c r="C37" s="8">
        <v>92</v>
      </c>
      <c r="D37" s="8">
        <v>217</v>
      </c>
      <c r="E37" s="8">
        <v>426</v>
      </c>
      <c r="F37" s="8">
        <v>245</v>
      </c>
      <c r="G37" s="8">
        <v>205</v>
      </c>
      <c r="H37" s="8">
        <v>143</v>
      </c>
      <c r="I37" s="8">
        <v>85</v>
      </c>
      <c r="J37" s="8">
        <v>161</v>
      </c>
      <c r="K37" s="8">
        <v>135</v>
      </c>
      <c r="L37" s="8">
        <v>117</v>
      </c>
      <c r="M37" s="8">
        <v>93</v>
      </c>
      <c r="N37" s="8">
        <v>98</v>
      </c>
      <c r="O37" s="8">
        <v>74</v>
      </c>
    </row>
    <row r="38" spans="1:15" x14ac:dyDescent="0.25">
      <c r="A38" s="55" t="s">
        <v>61</v>
      </c>
      <c r="B38" s="59" t="s">
        <v>62</v>
      </c>
      <c r="C38" s="57">
        <v>6</v>
      </c>
      <c r="D38" s="57">
        <v>3</v>
      </c>
      <c r="E38" s="57">
        <v>22</v>
      </c>
      <c r="F38" s="57">
        <v>8</v>
      </c>
      <c r="G38" s="57">
        <v>3</v>
      </c>
      <c r="H38" s="57">
        <v>11</v>
      </c>
      <c r="I38" s="57">
        <v>3</v>
      </c>
      <c r="J38" s="57">
        <v>1</v>
      </c>
      <c r="K38" s="57">
        <v>6</v>
      </c>
      <c r="L38" s="57">
        <v>3</v>
      </c>
      <c r="M38" s="57">
        <v>2</v>
      </c>
      <c r="N38" s="57">
        <v>1</v>
      </c>
      <c r="O38" s="57">
        <v>0</v>
      </c>
    </row>
    <row r="39" spans="1:15" x14ac:dyDescent="0.25">
      <c r="A39" s="6" t="s">
        <v>63</v>
      </c>
      <c r="B39" s="7" t="s">
        <v>64</v>
      </c>
      <c r="C39" s="8">
        <v>1574</v>
      </c>
      <c r="D39" s="8">
        <v>1539</v>
      </c>
      <c r="E39" s="8">
        <v>1667</v>
      </c>
      <c r="F39" s="8">
        <v>1800</v>
      </c>
      <c r="G39" s="8">
        <v>2107</v>
      </c>
      <c r="H39" s="8">
        <v>2072</v>
      </c>
      <c r="I39" s="8">
        <v>1627</v>
      </c>
      <c r="J39" s="8">
        <v>1724</v>
      </c>
      <c r="K39" s="8">
        <v>1622</v>
      </c>
      <c r="L39" s="8">
        <v>1713</v>
      </c>
      <c r="M39" s="8">
        <v>1845</v>
      </c>
      <c r="N39" s="8">
        <v>1828</v>
      </c>
      <c r="O39" s="8">
        <v>2313</v>
      </c>
    </row>
    <row r="40" spans="1:15" x14ac:dyDescent="0.25">
      <c r="A40" s="55" t="s">
        <v>65</v>
      </c>
      <c r="B40" s="56" t="s">
        <v>66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</row>
    <row r="41" spans="1:15" x14ac:dyDescent="0.25">
      <c r="A41" s="6" t="s">
        <v>67</v>
      </c>
      <c r="B41" s="7" t="s">
        <v>68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x14ac:dyDescent="0.25">
      <c r="A42" s="55" t="s">
        <v>69</v>
      </c>
      <c r="B42" s="59" t="s">
        <v>70</v>
      </c>
      <c r="C42" s="57" t="s">
        <v>8</v>
      </c>
      <c r="D42" s="57" t="s">
        <v>8</v>
      </c>
      <c r="E42" s="57">
        <v>2</v>
      </c>
      <c r="F42" s="57">
        <v>1</v>
      </c>
      <c r="G42" s="57">
        <v>1</v>
      </c>
      <c r="H42" s="57">
        <v>3</v>
      </c>
      <c r="I42" s="57">
        <v>2</v>
      </c>
      <c r="J42" s="57">
        <v>2</v>
      </c>
      <c r="K42" s="57">
        <v>7</v>
      </c>
      <c r="L42" s="57">
        <v>1</v>
      </c>
      <c r="M42" s="57">
        <v>10</v>
      </c>
      <c r="N42" s="57">
        <v>5</v>
      </c>
      <c r="O42" s="57">
        <v>4</v>
      </c>
    </row>
    <row r="43" spans="1:15" x14ac:dyDescent="0.25">
      <c r="A43" s="6" t="s">
        <v>71</v>
      </c>
      <c r="B43" s="7" t="s">
        <v>72</v>
      </c>
      <c r="C43" s="8">
        <v>5</v>
      </c>
      <c r="D43" s="8">
        <v>6</v>
      </c>
      <c r="E43" s="8">
        <v>6</v>
      </c>
      <c r="F43" s="8">
        <v>10</v>
      </c>
      <c r="G43" s="8">
        <v>3</v>
      </c>
      <c r="H43" s="8">
        <v>8</v>
      </c>
      <c r="I43" s="8">
        <v>3</v>
      </c>
      <c r="J43" s="8">
        <v>9</v>
      </c>
      <c r="K43" s="8">
        <v>19</v>
      </c>
      <c r="L43" s="8">
        <v>31</v>
      </c>
      <c r="M43" s="8">
        <v>55</v>
      </c>
      <c r="N43" s="8">
        <v>59</v>
      </c>
      <c r="O43" s="8">
        <v>47</v>
      </c>
    </row>
    <row r="44" spans="1:15" x14ac:dyDescent="0.25">
      <c r="A44" s="55" t="s">
        <v>73</v>
      </c>
      <c r="B44" s="59" t="s">
        <v>74</v>
      </c>
      <c r="C44" s="57" t="s">
        <v>8</v>
      </c>
      <c r="D44" s="57" t="s">
        <v>8</v>
      </c>
      <c r="E44" s="57" t="s">
        <v>8</v>
      </c>
      <c r="F44" s="57" t="s">
        <v>8</v>
      </c>
      <c r="G44" s="57" t="s">
        <v>8</v>
      </c>
      <c r="H44" s="57" t="s">
        <v>8</v>
      </c>
      <c r="I44" s="57" t="s">
        <v>8</v>
      </c>
      <c r="J44" s="57" t="s">
        <v>8</v>
      </c>
      <c r="K44" s="57" t="s">
        <v>8</v>
      </c>
      <c r="L44" s="57" t="s">
        <v>8</v>
      </c>
      <c r="M44" s="57" t="s">
        <v>8</v>
      </c>
      <c r="N44" s="57" t="s">
        <v>8</v>
      </c>
      <c r="O44" s="57" t="s">
        <v>8</v>
      </c>
    </row>
    <row r="45" spans="1:15" x14ac:dyDescent="0.25">
      <c r="A45" s="6" t="s">
        <v>75</v>
      </c>
      <c r="B45" s="7" t="s">
        <v>76</v>
      </c>
      <c r="C45" s="8">
        <v>3</v>
      </c>
      <c r="D45" s="8">
        <v>2</v>
      </c>
      <c r="E45" s="8">
        <v>1</v>
      </c>
      <c r="F45" s="8">
        <v>0</v>
      </c>
      <c r="G45" s="8">
        <v>0</v>
      </c>
      <c r="H45" s="8">
        <v>2</v>
      </c>
      <c r="I45" s="8">
        <v>2</v>
      </c>
      <c r="J45" s="8">
        <v>3</v>
      </c>
      <c r="K45" s="8">
        <v>1</v>
      </c>
      <c r="L45" s="8">
        <v>2</v>
      </c>
      <c r="M45" s="8">
        <v>2</v>
      </c>
      <c r="N45" s="8">
        <v>1</v>
      </c>
      <c r="O45" s="8">
        <v>3</v>
      </c>
    </row>
    <row r="46" spans="1:15" x14ac:dyDescent="0.25">
      <c r="A46" s="55" t="s">
        <v>77</v>
      </c>
      <c r="B46" s="59" t="s">
        <v>78</v>
      </c>
      <c r="C46" s="57">
        <v>21</v>
      </c>
      <c r="D46" s="57">
        <v>15</v>
      </c>
      <c r="E46" s="57">
        <v>45</v>
      </c>
      <c r="F46" s="57">
        <v>49</v>
      </c>
      <c r="G46" s="57">
        <v>61</v>
      </c>
      <c r="H46" s="57">
        <v>39</v>
      </c>
      <c r="I46" s="57">
        <v>23</v>
      </c>
      <c r="J46" s="57">
        <v>39</v>
      </c>
      <c r="K46" s="57">
        <v>33</v>
      </c>
      <c r="L46" s="57">
        <v>16</v>
      </c>
      <c r="M46" s="57">
        <v>48</v>
      </c>
      <c r="N46" s="57">
        <v>58</v>
      </c>
      <c r="O46" s="57">
        <v>20</v>
      </c>
    </row>
    <row r="47" spans="1:15" x14ac:dyDescent="0.25">
      <c r="A47" s="6" t="s">
        <v>79</v>
      </c>
      <c r="B47" s="7" t="s">
        <v>80</v>
      </c>
      <c r="C47" s="8">
        <v>49</v>
      </c>
      <c r="D47" s="8">
        <v>64</v>
      </c>
      <c r="E47" s="8">
        <v>76</v>
      </c>
      <c r="F47" s="8">
        <v>85</v>
      </c>
      <c r="G47" s="8">
        <v>71</v>
      </c>
      <c r="H47" s="8">
        <v>66</v>
      </c>
      <c r="I47" s="8">
        <v>63</v>
      </c>
      <c r="J47" s="8">
        <v>51</v>
      </c>
      <c r="K47" s="8">
        <v>43</v>
      </c>
      <c r="L47" s="8">
        <v>42</v>
      </c>
      <c r="M47" s="8">
        <v>78</v>
      </c>
      <c r="N47" s="8">
        <v>69</v>
      </c>
      <c r="O47" s="8">
        <v>64</v>
      </c>
    </row>
    <row r="48" spans="1:15" x14ac:dyDescent="0.25">
      <c r="A48" s="55" t="s">
        <v>81</v>
      </c>
      <c r="B48" s="59" t="s">
        <v>82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</row>
    <row r="49" spans="1:15" x14ac:dyDescent="0.25">
      <c r="A49" s="6" t="s">
        <v>83</v>
      </c>
      <c r="B49" s="7" t="s">
        <v>84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</row>
    <row r="50" spans="1:15" x14ac:dyDescent="0.25">
      <c r="A50" s="55" t="s">
        <v>85</v>
      </c>
      <c r="B50" s="56" t="s">
        <v>86</v>
      </c>
      <c r="C50" s="57">
        <v>2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60">
        <v>0</v>
      </c>
      <c r="J50" s="60">
        <v>1</v>
      </c>
      <c r="K50" s="60">
        <v>1</v>
      </c>
      <c r="L50" s="60">
        <v>0</v>
      </c>
      <c r="M50" s="60">
        <v>4</v>
      </c>
      <c r="N50" s="60">
        <v>0</v>
      </c>
      <c r="O50" s="60">
        <v>0</v>
      </c>
    </row>
    <row r="51" spans="1:15" x14ac:dyDescent="0.25">
      <c r="A51" s="6" t="s">
        <v>87</v>
      </c>
      <c r="B51" s="7" t="s">
        <v>88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</row>
    <row r="52" spans="1:15" x14ac:dyDescent="0.25">
      <c r="A52" s="55" t="s">
        <v>89</v>
      </c>
      <c r="B52" s="59" t="s">
        <v>90</v>
      </c>
      <c r="C52" s="57" t="s">
        <v>8</v>
      </c>
      <c r="D52" s="57" t="s">
        <v>8</v>
      </c>
      <c r="E52" s="57" t="s">
        <v>8</v>
      </c>
      <c r="F52" s="57" t="s">
        <v>8</v>
      </c>
      <c r="G52" s="57" t="s">
        <v>8</v>
      </c>
      <c r="H52" s="57" t="s">
        <v>8</v>
      </c>
      <c r="I52" s="57" t="s">
        <v>8</v>
      </c>
      <c r="J52" s="57" t="s">
        <v>8</v>
      </c>
      <c r="K52" s="57" t="s">
        <v>8</v>
      </c>
      <c r="L52" s="57" t="s">
        <v>8</v>
      </c>
      <c r="M52" s="57" t="s">
        <v>8</v>
      </c>
      <c r="N52" s="57" t="s">
        <v>8</v>
      </c>
      <c r="O52" s="57" t="s">
        <v>8</v>
      </c>
    </row>
    <row r="53" spans="1:15" x14ac:dyDescent="0.25">
      <c r="A53" s="6" t="s">
        <v>91</v>
      </c>
      <c r="B53" s="7" t="s">
        <v>92</v>
      </c>
      <c r="C53" s="8">
        <v>20</v>
      </c>
      <c r="D53" s="8">
        <v>16</v>
      </c>
      <c r="E53" s="8">
        <v>21</v>
      </c>
      <c r="F53" s="8">
        <v>18</v>
      </c>
      <c r="G53" s="8">
        <v>18</v>
      </c>
      <c r="H53" s="8">
        <v>15</v>
      </c>
      <c r="I53" s="8">
        <v>8</v>
      </c>
      <c r="J53" s="8">
        <v>10</v>
      </c>
      <c r="K53" s="8">
        <v>4</v>
      </c>
      <c r="L53" s="8">
        <v>4</v>
      </c>
      <c r="M53" s="8">
        <v>4</v>
      </c>
      <c r="N53" s="8">
        <v>2</v>
      </c>
      <c r="O53" s="8">
        <v>5</v>
      </c>
    </row>
    <row r="54" spans="1:15" x14ac:dyDescent="0.25">
      <c r="A54" s="55" t="s">
        <v>93</v>
      </c>
      <c r="B54" s="59" t="s">
        <v>94</v>
      </c>
      <c r="C54" s="57" t="s">
        <v>8</v>
      </c>
      <c r="D54" s="57" t="s">
        <v>8</v>
      </c>
      <c r="E54" s="57" t="s">
        <v>8</v>
      </c>
      <c r="F54" s="57" t="s">
        <v>8</v>
      </c>
      <c r="G54" s="57" t="s">
        <v>8</v>
      </c>
      <c r="H54" s="57" t="s">
        <v>8</v>
      </c>
      <c r="I54" s="57" t="s">
        <v>8</v>
      </c>
      <c r="J54" s="57" t="s">
        <v>8</v>
      </c>
      <c r="K54" s="57" t="s">
        <v>8</v>
      </c>
      <c r="L54" s="57" t="s">
        <v>8</v>
      </c>
      <c r="M54" s="57" t="s">
        <v>8</v>
      </c>
      <c r="N54" s="57" t="s">
        <v>8</v>
      </c>
      <c r="O54" s="57">
        <v>31</v>
      </c>
    </row>
    <row r="55" spans="1:15" x14ac:dyDescent="0.25">
      <c r="A55" s="6" t="s">
        <v>95</v>
      </c>
      <c r="B55" s="7" t="s">
        <v>96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</row>
    <row r="56" spans="1:15" x14ac:dyDescent="0.25">
      <c r="A56" s="55" t="s">
        <v>97</v>
      </c>
      <c r="B56" s="59" t="s">
        <v>98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</row>
    <row r="57" spans="1:15" x14ac:dyDescent="0.25">
      <c r="A57" s="6" t="s">
        <v>99</v>
      </c>
      <c r="B57" s="7" t="s">
        <v>100</v>
      </c>
      <c r="C57" s="8" t="s">
        <v>8</v>
      </c>
      <c r="D57" s="8" t="s">
        <v>8</v>
      </c>
      <c r="E57" s="8" t="s">
        <v>8</v>
      </c>
      <c r="F57" s="8" t="s">
        <v>8</v>
      </c>
      <c r="G57" s="8" t="s">
        <v>8</v>
      </c>
      <c r="H57" s="8" t="s">
        <v>8</v>
      </c>
      <c r="I57" s="8" t="s">
        <v>8</v>
      </c>
      <c r="J57" s="8" t="s">
        <v>8</v>
      </c>
      <c r="K57" s="8" t="s">
        <v>8</v>
      </c>
      <c r="L57" s="8" t="s">
        <v>8</v>
      </c>
      <c r="M57" s="8" t="s">
        <v>8</v>
      </c>
      <c r="N57" s="8" t="s">
        <v>8</v>
      </c>
      <c r="O57" s="8" t="s">
        <v>8</v>
      </c>
    </row>
    <row r="58" spans="1:15" x14ac:dyDescent="0.25">
      <c r="A58" s="55" t="s">
        <v>101</v>
      </c>
      <c r="B58" s="59" t="s">
        <v>102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1</v>
      </c>
      <c r="O58" s="57">
        <v>0</v>
      </c>
    </row>
    <row r="59" spans="1:15" x14ac:dyDescent="0.25">
      <c r="A59" s="6" t="s">
        <v>103</v>
      </c>
      <c r="B59" s="7" t="s">
        <v>104</v>
      </c>
      <c r="C59" s="8">
        <v>89</v>
      </c>
      <c r="D59" s="8">
        <v>97</v>
      </c>
      <c r="E59" s="8">
        <v>168</v>
      </c>
      <c r="F59" s="8">
        <v>363</v>
      </c>
      <c r="G59" s="8">
        <v>162</v>
      </c>
      <c r="H59" s="8">
        <v>92</v>
      </c>
      <c r="I59" s="8">
        <v>141</v>
      </c>
      <c r="J59" s="8">
        <v>104</v>
      </c>
      <c r="K59" s="8">
        <v>91</v>
      </c>
      <c r="L59" s="8">
        <v>116</v>
      </c>
      <c r="M59" s="8">
        <v>92</v>
      </c>
      <c r="N59" s="8">
        <v>139</v>
      </c>
      <c r="O59" s="8">
        <v>35</v>
      </c>
    </row>
    <row r="60" spans="1:15" x14ac:dyDescent="0.25">
      <c r="A60" s="55" t="s">
        <v>105</v>
      </c>
      <c r="B60" s="56" t="s">
        <v>106</v>
      </c>
      <c r="C60" s="57">
        <v>6</v>
      </c>
      <c r="D60" s="57">
        <v>5</v>
      </c>
      <c r="E60" s="57">
        <v>11</v>
      </c>
      <c r="F60" s="57">
        <v>9</v>
      </c>
      <c r="G60" s="57">
        <v>8</v>
      </c>
      <c r="H60" s="57">
        <v>7</v>
      </c>
      <c r="I60" s="60">
        <v>2</v>
      </c>
      <c r="J60" s="60">
        <v>4</v>
      </c>
      <c r="K60" s="60">
        <v>3</v>
      </c>
      <c r="L60" s="60">
        <v>5</v>
      </c>
      <c r="M60" s="60">
        <v>1</v>
      </c>
      <c r="N60" s="60">
        <v>1</v>
      </c>
      <c r="O60" s="60">
        <v>2</v>
      </c>
    </row>
    <row r="61" spans="1:15" x14ac:dyDescent="0.25">
      <c r="A61" s="6" t="s">
        <v>107</v>
      </c>
      <c r="B61" s="7" t="s">
        <v>108</v>
      </c>
      <c r="C61" s="8">
        <v>6</v>
      </c>
      <c r="D61" s="8">
        <v>0</v>
      </c>
      <c r="E61" s="8">
        <v>2</v>
      </c>
      <c r="F61" s="8">
        <v>3</v>
      </c>
      <c r="G61" s="8">
        <v>2</v>
      </c>
      <c r="H61" s="8">
        <v>0</v>
      </c>
      <c r="I61" s="8">
        <v>2</v>
      </c>
      <c r="J61" s="8">
        <v>3</v>
      </c>
      <c r="K61" s="8">
        <v>5</v>
      </c>
      <c r="L61" s="8">
        <v>0</v>
      </c>
      <c r="M61" s="8">
        <v>3</v>
      </c>
      <c r="N61" s="8">
        <v>3</v>
      </c>
      <c r="O61" s="8">
        <v>2</v>
      </c>
    </row>
    <row r="62" spans="1:15" x14ac:dyDescent="0.25">
      <c r="A62" s="55" t="s">
        <v>109</v>
      </c>
      <c r="B62" s="59" t="s">
        <v>110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1</v>
      </c>
      <c r="O62" s="57">
        <v>0</v>
      </c>
    </row>
    <row r="63" spans="1:15" x14ac:dyDescent="0.25">
      <c r="A63" s="6" t="s">
        <v>111</v>
      </c>
      <c r="B63" s="7" t="s">
        <v>112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x14ac:dyDescent="0.25">
      <c r="A64" s="55" t="s">
        <v>113</v>
      </c>
      <c r="B64" s="59" t="s">
        <v>114</v>
      </c>
      <c r="C64" s="57">
        <v>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</row>
    <row r="65" spans="1:15" x14ac:dyDescent="0.25">
      <c r="A65" s="6" t="s">
        <v>115</v>
      </c>
      <c r="B65" s="7" t="s">
        <v>116</v>
      </c>
      <c r="C65" s="8" t="s">
        <v>8</v>
      </c>
      <c r="D65" s="8" t="s">
        <v>8</v>
      </c>
      <c r="E65" s="8" t="s">
        <v>8</v>
      </c>
      <c r="F65" s="8" t="s">
        <v>8</v>
      </c>
      <c r="G65" s="8" t="s">
        <v>8</v>
      </c>
      <c r="H65" s="8" t="s">
        <v>8</v>
      </c>
      <c r="I65" s="8" t="s">
        <v>8</v>
      </c>
      <c r="J65" s="8" t="s">
        <v>8</v>
      </c>
      <c r="K65" s="8" t="s">
        <v>8</v>
      </c>
      <c r="L65" s="8" t="s">
        <v>8</v>
      </c>
      <c r="M65" s="8" t="s">
        <v>8</v>
      </c>
      <c r="N65" s="8" t="s">
        <v>8</v>
      </c>
      <c r="O65" s="8" t="s">
        <v>8</v>
      </c>
    </row>
    <row r="66" spans="1:15" x14ac:dyDescent="0.25">
      <c r="A66" s="55" t="s">
        <v>117</v>
      </c>
      <c r="B66" s="59" t="s">
        <v>118</v>
      </c>
      <c r="C66" s="57" t="s">
        <v>8</v>
      </c>
      <c r="D66" s="57" t="s">
        <v>8</v>
      </c>
      <c r="E66" s="57" t="s">
        <v>8</v>
      </c>
      <c r="F66" s="57" t="s">
        <v>8</v>
      </c>
      <c r="G66" s="57" t="s">
        <v>8</v>
      </c>
      <c r="H66" s="57" t="s">
        <v>8</v>
      </c>
      <c r="I66" s="57" t="s">
        <v>8</v>
      </c>
      <c r="J66" s="57" t="s">
        <v>8</v>
      </c>
      <c r="K66" s="57" t="s">
        <v>8</v>
      </c>
      <c r="L66" s="57" t="s">
        <v>8</v>
      </c>
      <c r="M66" s="57" t="s">
        <v>8</v>
      </c>
      <c r="N66" s="57" t="s">
        <v>8</v>
      </c>
      <c r="O66" s="57" t="s">
        <v>8</v>
      </c>
    </row>
    <row r="67" spans="1:15" x14ac:dyDescent="0.25">
      <c r="A67" s="6" t="s">
        <v>119</v>
      </c>
      <c r="B67" s="7" t="s">
        <v>120</v>
      </c>
      <c r="C67" s="8" t="s">
        <v>8</v>
      </c>
      <c r="D67" s="8" t="s">
        <v>8</v>
      </c>
      <c r="E67" s="8" t="s">
        <v>8</v>
      </c>
      <c r="F67" s="8" t="s">
        <v>8</v>
      </c>
      <c r="G67" s="8" t="s">
        <v>8</v>
      </c>
      <c r="H67" s="8" t="s">
        <v>8</v>
      </c>
      <c r="I67" s="8" t="s">
        <v>8</v>
      </c>
      <c r="J67" s="8" t="s">
        <v>8</v>
      </c>
      <c r="K67" s="8" t="s">
        <v>8</v>
      </c>
      <c r="L67" s="8" t="s">
        <v>8</v>
      </c>
      <c r="M67" s="8" t="s">
        <v>8</v>
      </c>
      <c r="N67" s="8" t="s">
        <v>8</v>
      </c>
      <c r="O67" s="8" t="s">
        <v>8</v>
      </c>
    </row>
    <row r="68" spans="1:15" x14ac:dyDescent="0.25">
      <c r="A68" s="55" t="s">
        <v>121</v>
      </c>
      <c r="B68" s="59" t="s">
        <v>122</v>
      </c>
      <c r="C68" s="57" t="s">
        <v>8</v>
      </c>
      <c r="D68" s="57" t="s">
        <v>8</v>
      </c>
      <c r="E68" s="57" t="s">
        <v>8</v>
      </c>
      <c r="F68" s="57" t="s">
        <v>8</v>
      </c>
      <c r="G68" s="57" t="s">
        <v>8</v>
      </c>
      <c r="H68" s="57" t="s">
        <v>8</v>
      </c>
      <c r="I68" s="57" t="s">
        <v>8</v>
      </c>
      <c r="J68" s="57" t="s">
        <v>8</v>
      </c>
      <c r="K68" s="57" t="s">
        <v>8</v>
      </c>
      <c r="L68" s="57" t="s">
        <v>8</v>
      </c>
      <c r="M68" s="57" t="s">
        <v>8</v>
      </c>
      <c r="N68" s="57" t="s">
        <v>8</v>
      </c>
      <c r="O68" s="57" t="s">
        <v>8</v>
      </c>
    </row>
    <row r="69" spans="1:15" x14ac:dyDescent="0.25">
      <c r="A69" s="6" t="s">
        <v>123</v>
      </c>
      <c r="B69" s="7" t="s">
        <v>124</v>
      </c>
      <c r="C69" s="8" t="s">
        <v>8</v>
      </c>
      <c r="D69" s="8" t="s">
        <v>8</v>
      </c>
      <c r="E69" s="8" t="s">
        <v>8</v>
      </c>
      <c r="F69" s="8" t="s">
        <v>8</v>
      </c>
      <c r="G69" s="8" t="s">
        <v>8</v>
      </c>
      <c r="H69" s="8" t="s">
        <v>8</v>
      </c>
      <c r="I69" s="8" t="s">
        <v>8</v>
      </c>
      <c r="J69" s="8" t="s">
        <v>8</v>
      </c>
      <c r="K69" s="8" t="s">
        <v>8</v>
      </c>
      <c r="L69" s="8" t="s">
        <v>8</v>
      </c>
      <c r="M69" s="8" t="s">
        <v>8</v>
      </c>
      <c r="N69" s="8" t="s">
        <v>8</v>
      </c>
      <c r="O69" s="8" t="s">
        <v>8</v>
      </c>
    </row>
    <row r="70" spans="1:15" x14ac:dyDescent="0.25">
      <c r="A70" s="55" t="s">
        <v>125</v>
      </c>
      <c r="B70" s="56" t="s">
        <v>126</v>
      </c>
      <c r="C70" s="57" t="s">
        <v>8</v>
      </c>
      <c r="D70" s="57" t="s">
        <v>8</v>
      </c>
      <c r="E70" s="57" t="s">
        <v>8</v>
      </c>
      <c r="F70" s="57" t="s">
        <v>8</v>
      </c>
      <c r="G70" s="57" t="s">
        <v>8</v>
      </c>
      <c r="H70" s="57" t="s">
        <v>8</v>
      </c>
      <c r="I70" s="58" t="s">
        <v>8</v>
      </c>
      <c r="J70" s="58" t="s">
        <v>8</v>
      </c>
      <c r="K70" s="60">
        <v>0</v>
      </c>
      <c r="L70" s="60">
        <v>0</v>
      </c>
      <c r="M70" s="60">
        <v>0</v>
      </c>
      <c r="N70" s="60">
        <v>0</v>
      </c>
      <c r="O70" s="60">
        <v>0</v>
      </c>
    </row>
    <row r="71" spans="1:15" ht="15.75" thickBot="1" x14ac:dyDescent="0.3">
      <c r="A71" s="17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x14ac:dyDescent="0.25">
      <c r="A72" s="6"/>
      <c r="B72" s="6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x14ac:dyDescent="0.25">
      <c r="A73" s="61" t="s">
        <v>127</v>
      </c>
      <c r="B73" s="62" t="s">
        <v>128</v>
      </c>
      <c r="C73" s="63"/>
      <c r="D73" s="63"/>
      <c r="E73" s="63"/>
      <c r="F73" s="63"/>
      <c r="G73" s="63"/>
      <c r="H73" s="63"/>
      <c r="I73" s="63"/>
      <c r="J73" s="64"/>
      <c r="K73" s="64"/>
      <c r="L73" s="64"/>
      <c r="M73" s="64"/>
      <c r="N73" s="64"/>
      <c r="O73" s="64"/>
    </row>
    <row r="74" spans="1:15" x14ac:dyDescent="0.25">
      <c r="A74" s="61" t="s">
        <v>137</v>
      </c>
      <c r="B74" s="11" t="s">
        <v>138</v>
      </c>
      <c r="C74" s="63"/>
      <c r="D74" s="63"/>
      <c r="E74" s="63"/>
      <c r="F74" s="63"/>
      <c r="G74" s="63"/>
      <c r="H74" s="63"/>
      <c r="I74" s="63"/>
      <c r="J74" s="64"/>
      <c r="K74" s="64"/>
      <c r="L74" s="64"/>
      <c r="M74" s="64"/>
      <c r="N74" s="64"/>
      <c r="O74" s="64"/>
    </row>
    <row r="75" spans="1:15" ht="15.75" thickBot="1" x14ac:dyDescent="0.3">
      <c r="A75" s="65"/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</row>
    <row r="76" spans="1:15" x14ac:dyDescent="0.25">
      <c r="A76" s="44"/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</row>
    <row r="77" spans="1:15" ht="15.75" x14ac:dyDescent="0.25">
      <c r="A77" s="47" t="s">
        <v>0</v>
      </c>
      <c r="B77" s="48"/>
      <c r="C77" s="49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1:15" ht="15.75" x14ac:dyDescent="0.25">
      <c r="A78" s="51" t="s">
        <v>1</v>
      </c>
      <c r="B78" s="52"/>
      <c r="C78" s="53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</row>
    <row r="79" spans="1:15" x14ac:dyDescent="0.25">
      <c r="A79" s="2"/>
      <c r="B79" s="2"/>
      <c r="C79" s="3">
        <v>1997</v>
      </c>
      <c r="D79" s="3">
        <v>1998</v>
      </c>
      <c r="E79" s="3">
        <v>1999</v>
      </c>
      <c r="F79" s="3">
        <v>2000</v>
      </c>
      <c r="G79" s="3">
        <v>2001</v>
      </c>
      <c r="H79" s="3">
        <v>2002</v>
      </c>
      <c r="I79" s="3">
        <v>2003</v>
      </c>
      <c r="J79" s="3">
        <v>2004</v>
      </c>
      <c r="K79" s="3">
        <v>2005</v>
      </c>
      <c r="L79" s="3">
        <v>2006</v>
      </c>
      <c r="M79" s="3">
        <v>2007</v>
      </c>
      <c r="N79" s="3">
        <v>2008</v>
      </c>
      <c r="O79" s="3">
        <v>2009</v>
      </c>
    </row>
    <row r="80" spans="1:15" x14ac:dyDescent="0.25">
      <c r="A80" s="2"/>
      <c r="B80" s="2"/>
      <c r="C80" s="3" t="s">
        <v>129</v>
      </c>
      <c r="D80" s="3" t="s">
        <v>129</v>
      </c>
      <c r="E80" s="3" t="s">
        <v>129</v>
      </c>
      <c r="F80" s="3" t="s">
        <v>129</v>
      </c>
      <c r="G80" s="3" t="s">
        <v>129</v>
      </c>
      <c r="H80" s="3" t="s">
        <v>129</v>
      </c>
      <c r="I80" s="3" t="s">
        <v>129</v>
      </c>
      <c r="J80" s="3" t="s">
        <v>129</v>
      </c>
      <c r="K80" s="3" t="s">
        <v>129</v>
      </c>
      <c r="L80" s="3" t="s">
        <v>129</v>
      </c>
      <c r="M80" s="3" t="s">
        <v>129</v>
      </c>
      <c r="N80" s="3" t="s">
        <v>129</v>
      </c>
      <c r="O80" s="3" t="s">
        <v>129</v>
      </c>
    </row>
    <row r="81" spans="1:15" x14ac:dyDescent="0.25">
      <c r="A81" s="4"/>
      <c r="B81" s="4"/>
      <c r="C81" s="5" t="s">
        <v>130</v>
      </c>
      <c r="D81" s="5" t="s">
        <v>130</v>
      </c>
      <c r="E81" s="5" t="s">
        <v>130</v>
      </c>
      <c r="F81" s="5" t="s">
        <v>130</v>
      </c>
      <c r="G81" s="5" t="s">
        <v>130</v>
      </c>
      <c r="H81" s="5" t="s">
        <v>130</v>
      </c>
      <c r="I81" s="5" t="s">
        <v>130</v>
      </c>
      <c r="J81" s="5" t="s">
        <v>130</v>
      </c>
      <c r="K81" s="5" t="s">
        <v>130</v>
      </c>
      <c r="L81" s="5" t="s">
        <v>130</v>
      </c>
      <c r="M81" s="5" t="s">
        <v>130</v>
      </c>
      <c r="N81" s="5" t="s">
        <v>130</v>
      </c>
      <c r="O81" s="5" t="s">
        <v>130</v>
      </c>
    </row>
    <row r="82" spans="1:15" x14ac:dyDescent="0.25">
      <c r="A82" s="55"/>
      <c r="B82" s="56"/>
      <c r="C82" s="57"/>
      <c r="D82" s="57"/>
      <c r="E82" s="57"/>
      <c r="F82" s="57"/>
      <c r="G82" s="57"/>
      <c r="H82" s="57"/>
      <c r="I82" s="58"/>
      <c r="J82" s="58"/>
      <c r="K82" s="58"/>
      <c r="L82" s="58"/>
      <c r="M82" s="58"/>
      <c r="N82" s="58"/>
      <c r="O82" s="58"/>
    </row>
    <row r="83" spans="1:15" x14ac:dyDescent="0.25">
      <c r="A83" s="6" t="s">
        <v>4</v>
      </c>
      <c r="B83" s="7" t="s">
        <v>5</v>
      </c>
      <c r="C83" s="8">
        <v>0</v>
      </c>
      <c r="D83" s="8">
        <v>1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1</v>
      </c>
      <c r="K83" s="8">
        <v>0</v>
      </c>
      <c r="L83" s="8">
        <v>1</v>
      </c>
      <c r="M83" s="8">
        <v>0</v>
      </c>
      <c r="N83" s="8">
        <v>0</v>
      </c>
      <c r="O83" s="8">
        <v>0</v>
      </c>
    </row>
    <row r="84" spans="1:15" x14ac:dyDescent="0.25">
      <c r="A84" s="55" t="s">
        <v>6</v>
      </c>
      <c r="B84" s="59" t="s">
        <v>7</v>
      </c>
      <c r="C84" s="57" t="s">
        <v>8</v>
      </c>
      <c r="D84" s="57" t="s">
        <v>8</v>
      </c>
      <c r="E84" s="57" t="s">
        <v>8</v>
      </c>
      <c r="F84" s="57" t="s">
        <v>8</v>
      </c>
      <c r="G84" s="57" t="s">
        <v>8</v>
      </c>
      <c r="H84" s="57" t="s">
        <v>8</v>
      </c>
      <c r="I84" s="57" t="s">
        <v>8</v>
      </c>
      <c r="J84" s="57" t="s">
        <v>8</v>
      </c>
      <c r="K84" s="57" t="s">
        <v>8</v>
      </c>
      <c r="L84" s="57" t="s">
        <v>8</v>
      </c>
      <c r="M84" s="57" t="s">
        <v>8</v>
      </c>
      <c r="N84" s="57" t="s">
        <v>8</v>
      </c>
      <c r="O84" s="57" t="s">
        <v>8</v>
      </c>
    </row>
    <row r="85" spans="1:15" x14ac:dyDescent="0.25">
      <c r="A85" s="6" t="s">
        <v>9</v>
      </c>
      <c r="B85" s="7" t="s">
        <v>10</v>
      </c>
      <c r="C85" s="8" t="s">
        <v>8</v>
      </c>
      <c r="D85" s="8" t="s">
        <v>8</v>
      </c>
      <c r="E85" s="8" t="s">
        <v>8</v>
      </c>
      <c r="F85" s="8" t="s">
        <v>8</v>
      </c>
      <c r="G85" s="8" t="s">
        <v>8</v>
      </c>
      <c r="H85" s="8" t="s">
        <v>8</v>
      </c>
      <c r="I85" s="8" t="s">
        <v>8</v>
      </c>
      <c r="J85" s="8" t="s">
        <v>8</v>
      </c>
      <c r="K85" s="8" t="s">
        <v>8</v>
      </c>
      <c r="L85" s="8" t="s">
        <v>8</v>
      </c>
      <c r="M85" s="8" t="s">
        <v>8</v>
      </c>
      <c r="N85" s="8" t="s">
        <v>8</v>
      </c>
      <c r="O85" s="8" t="s">
        <v>8</v>
      </c>
    </row>
    <row r="86" spans="1:15" x14ac:dyDescent="0.25">
      <c r="A86" s="55" t="s">
        <v>11</v>
      </c>
      <c r="B86" s="59" t="s">
        <v>12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</row>
    <row r="87" spans="1:15" x14ac:dyDescent="0.25">
      <c r="A87" s="6" t="s">
        <v>13</v>
      </c>
      <c r="B87" s="7" t="s">
        <v>14</v>
      </c>
      <c r="C87" s="8">
        <v>3.6911946551501393</v>
      </c>
      <c r="D87" s="8">
        <v>6.2090476781814061</v>
      </c>
      <c r="E87" s="8">
        <v>4.3292542138074346</v>
      </c>
      <c r="F87" s="8">
        <v>4.6238004794525418</v>
      </c>
      <c r="G87" s="8">
        <v>4.56053940656858</v>
      </c>
      <c r="H87" s="8">
        <v>2.7820377731178647</v>
      </c>
      <c r="I87" s="8">
        <v>1.7284770043419342</v>
      </c>
      <c r="J87" s="8">
        <v>4.4431229001972063</v>
      </c>
      <c r="K87" s="8">
        <v>3.71792445177514</v>
      </c>
      <c r="L87" s="8">
        <v>3.9430362693619512</v>
      </c>
      <c r="M87" s="8">
        <v>4</v>
      </c>
      <c r="N87" s="8">
        <v>1.878786929905591</v>
      </c>
      <c r="O87" s="8">
        <v>3</v>
      </c>
    </row>
    <row r="88" spans="1:15" x14ac:dyDescent="0.25">
      <c r="A88" s="55" t="s">
        <v>15</v>
      </c>
      <c r="B88" s="59" t="s">
        <v>16</v>
      </c>
      <c r="C88" s="57">
        <v>0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57">
        <v>0</v>
      </c>
    </row>
    <row r="89" spans="1:15" x14ac:dyDescent="0.25">
      <c r="A89" s="6" t="s">
        <v>17</v>
      </c>
      <c r="B89" s="7" t="s">
        <v>18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</row>
    <row r="90" spans="1:15" x14ac:dyDescent="0.25">
      <c r="A90" s="55" t="s">
        <v>19</v>
      </c>
      <c r="B90" s="59" t="s">
        <v>20</v>
      </c>
      <c r="C90" s="57">
        <v>0</v>
      </c>
      <c r="D90" s="57">
        <v>0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</row>
    <row r="91" spans="1:15" x14ac:dyDescent="0.25">
      <c r="A91" s="6" t="s">
        <v>21</v>
      </c>
      <c r="B91" s="7" t="s">
        <v>22</v>
      </c>
      <c r="C91" s="8" t="s">
        <v>8</v>
      </c>
      <c r="D91" s="8" t="s">
        <v>8</v>
      </c>
      <c r="E91" s="8" t="s">
        <v>8</v>
      </c>
      <c r="F91" s="8" t="s">
        <v>8</v>
      </c>
      <c r="G91" s="8" t="s">
        <v>8</v>
      </c>
      <c r="H91" s="8" t="s">
        <v>8</v>
      </c>
      <c r="I91" s="8" t="s">
        <v>8</v>
      </c>
      <c r="J91" s="8" t="s">
        <v>8</v>
      </c>
      <c r="K91" s="8" t="s">
        <v>8</v>
      </c>
      <c r="L91" s="8" t="s">
        <v>8</v>
      </c>
      <c r="M91" s="8" t="s">
        <v>8</v>
      </c>
      <c r="N91" s="8" t="s">
        <v>8</v>
      </c>
      <c r="O91" s="8" t="s">
        <v>8</v>
      </c>
    </row>
    <row r="92" spans="1:15" x14ac:dyDescent="0.25">
      <c r="A92" s="55" t="s">
        <v>23</v>
      </c>
      <c r="B92" s="59" t="s">
        <v>24</v>
      </c>
      <c r="C92" s="57" t="s">
        <v>8</v>
      </c>
      <c r="D92" s="57" t="s">
        <v>8</v>
      </c>
      <c r="E92" s="57" t="s">
        <v>8</v>
      </c>
      <c r="F92" s="57" t="s">
        <v>8</v>
      </c>
      <c r="G92" s="57" t="s">
        <v>8</v>
      </c>
      <c r="H92" s="57" t="s">
        <v>8</v>
      </c>
      <c r="I92" s="57" t="s">
        <v>8</v>
      </c>
      <c r="J92" s="57" t="s">
        <v>8</v>
      </c>
      <c r="K92" s="57" t="s">
        <v>8</v>
      </c>
      <c r="L92" s="57" t="s">
        <v>8</v>
      </c>
      <c r="M92" s="57" t="s">
        <v>8</v>
      </c>
      <c r="N92" s="57" t="s">
        <v>8</v>
      </c>
      <c r="O92" s="57" t="s">
        <v>8</v>
      </c>
    </row>
    <row r="93" spans="1:15" x14ac:dyDescent="0.25">
      <c r="A93" s="6" t="s">
        <v>131</v>
      </c>
      <c r="B93" s="7" t="s">
        <v>32</v>
      </c>
      <c r="C93" s="8" t="s">
        <v>8</v>
      </c>
      <c r="D93" s="8" t="s">
        <v>8</v>
      </c>
      <c r="E93" s="8" t="s">
        <v>8</v>
      </c>
      <c r="F93" s="8" t="s">
        <v>8</v>
      </c>
      <c r="G93" s="8" t="s">
        <v>8</v>
      </c>
      <c r="H93" s="8" t="s">
        <v>8</v>
      </c>
      <c r="I93" s="8" t="s">
        <v>8</v>
      </c>
      <c r="J93" s="8" t="s">
        <v>8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</row>
    <row r="94" spans="1:15" x14ac:dyDescent="0.25">
      <c r="A94" s="55" t="s">
        <v>25</v>
      </c>
      <c r="B94" s="56" t="s">
        <v>26</v>
      </c>
      <c r="C94" s="57">
        <v>0</v>
      </c>
      <c r="D94" s="57">
        <v>0</v>
      </c>
      <c r="E94" s="57">
        <v>0</v>
      </c>
      <c r="F94" s="57">
        <v>0</v>
      </c>
      <c r="G94" s="57">
        <v>0</v>
      </c>
      <c r="H94" s="57">
        <v>0</v>
      </c>
      <c r="I94" s="58">
        <v>0</v>
      </c>
      <c r="J94" s="58">
        <v>0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</row>
    <row r="95" spans="1:15" x14ac:dyDescent="0.25">
      <c r="A95" s="6" t="s">
        <v>27</v>
      </c>
      <c r="B95" s="7" t="s">
        <v>28</v>
      </c>
      <c r="C95" s="8">
        <v>0.36911946551501396</v>
      </c>
      <c r="D95" s="8">
        <v>0</v>
      </c>
      <c r="E95" s="8">
        <v>0.3607711844839529</v>
      </c>
      <c r="F95" s="8">
        <v>0.71135391991577568</v>
      </c>
      <c r="G95" s="8">
        <v>0.35081072358219845</v>
      </c>
      <c r="H95" s="8">
        <v>0</v>
      </c>
      <c r="I95" s="8">
        <v>0.6913908017367737</v>
      </c>
      <c r="J95" s="8">
        <v>1.7088934231527717</v>
      </c>
      <c r="K95" s="8">
        <v>0.33799313197955816</v>
      </c>
      <c r="L95" s="8">
        <v>0.3285863557801626</v>
      </c>
      <c r="M95" s="8">
        <v>3.8536140477077421</v>
      </c>
      <c r="N95" s="8">
        <v>1.2525246199370605</v>
      </c>
      <c r="O95" s="8">
        <v>3</v>
      </c>
    </row>
    <row r="96" spans="1:15" x14ac:dyDescent="0.25">
      <c r="A96" s="55" t="s">
        <v>29</v>
      </c>
      <c r="B96" s="59" t="s">
        <v>29</v>
      </c>
      <c r="C96" s="57">
        <v>8.8588671723603341</v>
      </c>
      <c r="D96" s="57">
        <v>12.052857257646259</v>
      </c>
      <c r="E96" s="57">
        <v>7</v>
      </c>
      <c r="F96" s="57">
        <v>16.716817118020728</v>
      </c>
      <c r="G96" s="57">
        <v>11.57675387821255</v>
      </c>
      <c r="H96" s="57">
        <v>19.822019133464785</v>
      </c>
      <c r="I96" s="57">
        <v>19.013247047761276</v>
      </c>
      <c r="J96" s="57">
        <v>28</v>
      </c>
      <c r="K96" s="57">
        <v>14.533704675121001</v>
      </c>
      <c r="L96" s="57">
        <v>13</v>
      </c>
      <c r="M96" s="57">
        <v>14</v>
      </c>
      <c r="N96" s="57">
        <v>10.33332811448075</v>
      </c>
      <c r="O96" s="57">
        <v>8</v>
      </c>
    </row>
    <row r="97" spans="1:15" x14ac:dyDescent="0.25">
      <c r="A97" s="6" t="s">
        <v>30</v>
      </c>
      <c r="B97" s="7" t="s">
        <v>31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</row>
    <row r="98" spans="1:15" x14ac:dyDescent="0.25">
      <c r="A98" s="55" t="s">
        <v>33</v>
      </c>
      <c r="B98" s="59" t="s">
        <v>34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</row>
    <row r="99" spans="1:15" x14ac:dyDescent="0.25">
      <c r="A99" s="6" t="s">
        <v>35</v>
      </c>
      <c r="B99" s="7" t="s">
        <v>36</v>
      </c>
      <c r="C99" s="8">
        <v>0</v>
      </c>
      <c r="D99" s="8">
        <v>4.3828571845986399</v>
      </c>
      <c r="E99" s="8">
        <v>15.873932117293927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28.729416218262443</v>
      </c>
      <c r="L99" s="8">
        <v>9.5290043176247146</v>
      </c>
      <c r="M99" s="8">
        <v>0.32113450397564514</v>
      </c>
      <c r="N99" s="8">
        <v>0</v>
      </c>
      <c r="O99" s="8">
        <v>1</v>
      </c>
    </row>
    <row r="100" spans="1:15" x14ac:dyDescent="0.25">
      <c r="A100" s="55" t="s">
        <v>37</v>
      </c>
      <c r="B100" s="59" t="s">
        <v>38</v>
      </c>
      <c r="C100" s="57" t="s">
        <v>8</v>
      </c>
      <c r="D100" s="57" t="s">
        <v>8</v>
      </c>
      <c r="E100" s="57" t="s">
        <v>8</v>
      </c>
      <c r="F100" s="57" t="s">
        <v>8</v>
      </c>
      <c r="G100" s="57" t="s">
        <v>8</v>
      </c>
      <c r="H100" s="57" t="s">
        <v>8</v>
      </c>
      <c r="I100" s="57" t="s">
        <v>8</v>
      </c>
      <c r="J100" s="57" t="s">
        <v>8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</row>
    <row r="101" spans="1:15" x14ac:dyDescent="0.25">
      <c r="A101" s="6" t="s">
        <v>39</v>
      </c>
      <c r="B101" s="7" t="s">
        <v>40</v>
      </c>
      <c r="C101" s="8">
        <v>3.3220751896351253</v>
      </c>
      <c r="D101" s="8">
        <v>2.9219047897324266</v>
      </c>
      <c r="E101" s="8">
        <v>4.3292542138074346</v>
      </c>
      <c r="F101" s="8">
        <v>3.5567695995788786</v>
      </c>
      <c r="G101" s="8">
        <v>3.1572965122397862</v>
      </c>
      <c r="H101" s="8">
        <v>2.4342830514781313</v>
      </c>
      <c r="I101" s="8">
        <v>3.4569540086838684</v>
      </c>
      <c r="J101" s="8">
        <v>1.7088934231527717</v>
      </c>
      <c r="K101" s="8">
        <v>2.7039450558364653</v>
      </c>
      <c r="L101" s="8">
        <v>3.6144499135817885</v>
      </c>
      <c r="M101" s="8">
        <v>4.1747485516833871</v>
      </c>
      <c r="N101" s="8">
        <v>3</v>
      </c>
      <c r="O101" s="8">
        <v>4</v>
      </c>
    </row>
    <row r="102" spans="1:15" x14ac:dyDescent="0.25">
      <c r="A102" s="55" t="s">
        <v>41</v>
      </c>
      <c r="B102" s="59" t="s">
        <v>42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7">
        <v>0</v>
      </c>
      <c r="O102" s="57">
        <v>0</v>
      </c>
    </row>
    <row r="103" spans="1:15" x14ac:dyDescent="0.25">
      <c r="A103" s="6" t="s">
        <v>43</v>
      </c>
      <c r="B103" s="7" t="s">
        <v>44</v>
      </c>
      <c r="C103" s="8" t="s">
        <v>8</v>
      </c>
      <c r="D103" s="8" t="s">
        <v>8</v>
      </c>
      <c r="E103" s="8" t="s">
        <v>8</v>
      </c>
      <c r="F103" s="8" t="s">
        <v>8</v>
      </c>
      <c r="G103" s="8" t="s">
        <v>8</v>
      </c>
      <c r="H103" s="8" t="s">
        <v>8</v>
      </c>
      <c r="I103" s="8" t="s">
        <v>8</v>
      </c>
      <c r="J103" s="8" t="s">
        <v>8</v>
      </c>
      <c r="K103" s="8">
        <v>0</v>
      </c>
      <c r="L103" s="8">
        <v>0</v>
      </c>
      <c r="M103" s="8">
        <v>0.32113450397564514</v>
      </c>
      <c r="N103" s="8">
        <v>0</v>
      </c>
      <c r="O103" s="8">
        <v>0</v>
      </c>
    </row>
    <row r="104" spans="1:15" x14ac:dyDescent="0.25">
      <c r="A104" s="55" t="s">
        <v>45</v>
      </c>
      <c r="B104" s="56" t="s">
        <v>46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8">
        <v>0</v>
      </c>
      <c r="J104" s="58">
        <v>0</v>
      </c>
      <c r="K104" s="58">
        <v>0</v>
      </c>
      <c r="L104" s="58">
        <v>0</v>
      </c>
      <c r="M104" s="58">
        <v>0</v>
      </c>
      <c r="N104" s="58">
        <v>0</v>
      </c>
      <c r="O104" s="58">
        <v>0</v>
      </c>
    </row>
    <row r="105" spans="1:15" x14ac:dyDescent="0.25">
      <c r="A105" s="6" t="s">
        <v>47</v>
      </c>
      <c r="B105" s="7" t="s">
        <v>48</v>
      </c>
      <c r="C105" s="8" t="s">
        <v>8</v>
      </c>
      <c r="D105" s="8" t="s">
        <v>8</v>
      </c>
      <c r="E105" s="8" t="s">
        <v>8</v>
      </c>
      <c r="F105" s="8" t="s">
        <v>8</v>
      </c>
      <c r="G105" s="8" t="s">
        <v>8</v>
      </c>
      <c r="H105" s="8" t="s">
        <v>8</v>
      </c>
      <c r="I105" s="8" t="s">
        <v>8</v>
      </c>
      <c r="J105" s="8" t="s">
        <v>8</v>
      </c>
      <c r="K105" s="8" t="s">
        <v>8</v>
      </c>
      <c r="L105" s="8" t="s">
        <v>8</v>
      </c>
      <c r="M105" s="8" t="s">
        <v>8</v>
      </c>
      <c r="N105" s="8" t="s">
        <v>8</v>
      </c>
      <c r="O105" s="8">
        <v>221</v>
      </c>
    </row>
    <row r="106" spans="1:15" x14ac:dyDescent="0.25">
      <c r="A106" s="55" t="s">
        <v>49</v>
      </c>
      <c r="B106" s="59" t="s">
        <v>50</v>
      </c>
      <c r="C106" s="57" t="s">
        <v>8</v>
      </c>
      <c r="D106" s="57" t="s">
        <v>8</v>
      </c>
      <c r="E106" s="57" t="s">
        <v>8</v>
      </c>
      <c r="F106" s="57" t="s">
        <v>8</v>
      </c>
      <c r="G106" s="57" t="s">
        <v>8</v>
      </c>
      <c r="H106" s="57" t="s">
        <v>8</v>
      </c>
      <c r="I106" s="57" t="s">
        <v>8</v>
      </c>
      <c r="J106" s="57" t="s">
        <v>8</v>
      </c>
      <c r="K106" s="57" t="s">
        <v>8</v>
      </c>
      <c r="L106" s="57" t="s">
        <v>8</v>
      </c>
      <c r="M106" s="57" t="s">
        <v>8</v>
      </c>
      <c r="N106" s="57" t="s">
        <v>8</v>
      </c>
      <c r="O106" s="57">
        <v>0</v>
      </c>
    </row>
    <row r="107" spans="1:15" x14ac:dyDescent="0.25">
      <c r="A107" s="6" t="s">
        <v>51</v>
      </c>
      <c r="B107" s="7" t="s">
        <v>52</v>
      </c>
      <c r="C107" s="8" t="s">
        <v>8</v>
      </c>
      <c r="D107" s="8" t="s">
        <v>8</v>
      </c>
      <c r="E107" s="8" t="s">
        <v>8</v>
      </c>
      <c r="F107" s="8" t="s">
        <v>8</v>
      </c>
      <c r="G107" s="8" t="s">
        <v>8</v>
      </c>
      <c r="H107" s="8" t="s">
        <v>8</v>
      </c>
      <c r="I107" s="8" t="s">
        <v>8</v>
      </c>
      <c r="J107" s="8" t="s">
        <v>8</v>
      </c>
      <c r="K107" s="8" t="s">
        <v>8</v>
      </c>
      <c r="L107" s="8" t="s">
        <v>8</v>
      </c>
      <c r="M107" s="8" t="s">
        <v>8</v>
      </c>
      <c r="N107" s="8" t="s">
        <v>8</v>
      </c>
      <c r="O107" s="8">
        <v>3225</v>
      </c>
    </row>
    <row r="108" spans="1:15" x14ac:dyDescent="0.25">
      <c r="A108" s="55" t="s">
        <v>53</v>
      </c>
      <c r="B108" s="59" t="s">
        <v>54</v>
      </c>
      <c r="C108" s="57" t="s">
        <v>8</v>
      </c>
      <c r="D108" s="57" t="s">
        <v>8</v>
      </c>
      <c r="E108" s="57" t="s">
        <v>8</v>
      </c>
      <c r="F108" s="57" t="s">
        <v>8</v>
      </c>
      <c r="G108" s="57" t="s">
        <v>8</v>
      </c>
      <c r="H108" s="57" t="s">
        <v>8</v>
      </c>
      <c r="I108" s="57" t="s">
        <v>8</v>
      </c>
      <c r="J108" s="57" t="s">
        <v>8</v>
      </c>
      <c r="K108" s="57" t="s">
        <v>8</v>
      </c>
      <c r="L108" s="57" t="s">
        <v>8</v>
      </c>
      <c r="M108" s="57" t="s">
        <v>8</v>
      </c>
      <c r="N108" s="57" t="s">
        <v>8</v>
      </c>
      <c r="O108" s="57" t="s">
        <v>8</v>
      </c>
    </row>
    <row r="109" spans="1:15" x14ac:dyDescent="0.25">
      <c r="A109" s="6" t="s">
        <v>55</v>
      </c>
      <c r="B109" s="7" t="s">
        <v>56</v>
      </c>
      <c r="C109" s="8" t="s">
        <v>8</v>
      </c>
      <c r="D109" s="8" t="s">
        <v>8</v>
      </c>
      <c r="E109" s="8" t="s">
        <v>8</v>
      </c>
      <c r="F109" s="8" t="s">
        <v>8</v>
      </c>
      <c r="G109" s="8" t="s">
        <v>8</v>
      </c>
      <c r="H109" s="8" t="s">
        <v>8</v>
      </c>
      <c r="I109" s="8" t="s">
        <v>8</v>
      </c>
      <c r="J109" s="8" t="s">
        <v>8</v>
      </c>
      <c r="K109" s="8" t="s">
        <v>8</v>
      </c>
      <c r="L109" s="8" t="s">
        <v>8</v>
      </c>
      <c r="M109" s="8" t="s">
        <v>8</v>
      </c>
      <c r="N109" s="8" t="s">
        <v>8</v>
      </c>
      <c r="O109" s="8">
        <v>12</v>
      </c>
    </row>
    <row r="110" spans="1:15" x14ac:dyDescent="0.25">
      <c r="A110" s="55" t="s">
        <v>57</v>
      </c>
      <c r="B110" s="59" t="s">
        <v>58</v>
      </c>
      <c r="C110" s="57" t="s">
        <v>8</v>
      </c>
      <c r="D110" s="57" t="s">
        <v>8</v>
      </c>
      <c r="E110" s="57" t="s">
        <v>8</v>
      </c>
      <c r="F110" s="57" t="s">
        <v>8</v>
      </c>
      <c r="G110" s="57" t="s">
        <v>8</v>
      </c>
      <c r="H110" s="57" t="s">
        <v>8</v>
      </c>
      <c r="I110" s="57" t="s">
        <v>8</v>
      </c>
      <c r="J110" s="57" t="s">
        <v>8</v>
      </c>
      <c r="K110" s="57" t="s">
        <v>8</v>
      </c>
      <c r="L110" s="57" t="s">
        <v>8</v>
      </c>
      <c r="M110" s="57" t="s">
        <v>8</v>
      </c>
      <c r="N110" s="57" t="s">
        <v>8</v>
      </c>
      <c r="O110" s="57" t="s">
        <v>8</v>
      </c>
    </row>
    <row r="111" spans="1:15" x14ac:dyDescent="0.25">
      <c r="A111" s="6" t="s">
        <v>59</v>
      </c>
      <c r="B111" s="7" t="s">
        <v>60</v>
      </c>
      <c r="C111" s="8">
        <v>33.958990827381285</v>
      </c>
      <c r="D111" s="8">
        <v>79.256667421492068</v>
      </c>
      <c r="E111" s="8">
        <v>153.68852459016392</v>
      </c>
      <c r="F111" s="8">
        <v>87.140855189682526</v>
      </c>
      <c r="G111" s="8">
        <v>71.916198334350682</v>
      </c>
      <c r="H111" s="8">
        <v>49.728925194481825</v>
      </c>
      <c r="I111" s="8">
        <v>29.384109073812883</v>
      </c>
      <c r="J111" s="8">
        <v>55.368146910149804</v>
      </c>
      <c r="K111" s="8">
        <v>45.629072817240356</v>
      </c>
      <c r="L111" s="8">
        <v>38.444603626279026</v>
      </c>
      <c r="M111" s="8">
        <v>29.865508869734999</v>
      </c>
      <c r="N111" s="8">
        <v>31</v>
      </c>
      <c r="O111" s="8">
        <v>23</v>
      </c>
    </row>
    <row r="112" spans="1:15" x14ac:dyDescent="0.25">
      <c r="A112" s="55" t="s">
        <v>61</v>
      </c>
      <c r="B112" s="59" t="s">
        <v>62</v>
      </c>
      <c r="C112" s="57">
        <v>2.2147167930900835</v>
      </c>
      <c r="D112" s="57">
        <v>1.09571429614966</v>
      </c>
      <c r="E112" s="57">
        <v>7.9369660586469637</v>
      </c>
      <c r="F112" s="57">
        <v>2.8454156796631027</v>
      </c>
      <c r="G112" s="57">
        <v>1.0524321707465953</v>
      </c>
      <c r="H112" s="57">
        <v>3.8253019380370636</v>
      </c>
      <c r="I112" s="57">
        <v>1.0370862026051606</v>
      </c>
      <c r="J112" s="57">
        <v>0.34177868463055433</v>
      </c>
      <c r="K112" s="57">
        <v>2.027958791877349</v>
      </c>
      <c r="L112" s="57">
        <v>0.98575906734048779</v>
      </c>
      <c r="M112" s="57">
        <v>1</v>
      </c>
      <c r="N112" s="57">
        <v>0.31313115498426514</v>
      </c>
      <c r="O112" s="57">
        <v>0</v>
      </c>
    </row>
    <row r="113" spans="1:15" x14ac:dyDescent="0.25">
      <c r="A113" s="6" t="s">
        <v>63</v>
      </c>
      <c r="B113" s="7" t="s">
        <v>64</v>
      </c>
      <c r="C113" s="8">
        <v>581</v>
      </c>
      <c r="D113" s="8">
        <v>562</v>
      </c>
      <c r="E113" s="8">
        <v>601</v>
      </c>
      <c r="F113" s="8">
        <v>640</v>
      </c>
      <c r="G113" s="8">
        <v>739</v>
      </c>
      <c r="H113" s="8">
        <v>721</v>
      </c>
      <c r="I113" s="8">
        <v>562</v>
      </c>
      <c r="J113" s="8">
        <v>589</v>
      </c>
      <c r="K113" s="8">
        <v>545</v>
      </c>
      <c r="L113" s="8">
        <v>563</v>
      </c>
      <c r="M113" s="8">
        <v>592</v>
      </c>
      <c r="N113" s="8">
        <v>572</v>
      </c>
      <c r="O113" s="8">
        <v>725</v>
      </c>
    </row>
    <row r="114" spans="1:15" x14ac:dyDescent="0.25">
      <c r="A114" s="55" t="s">
        <v>65</v>
      </c>
      <c r="B114" s="56" t="s">
        <v>66</v>
      </c>
      <c r="C114" s="57">
        <v>0</v>
      </c>
      <c r="D114" s="57">
        <v>0</v>
      </c>
      <c r="E114" s="57">
        <v>0</v>
      </c>
      <c r="F114" s="57">
        <v>0</v>
      </c>
      <c r="G114" s="57">
        <v>0</v>
      </c>
      <c r="H114" s="57">
        <v>0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  <c r="N114" s="58">
        <v>0</v>
      </c>
      <c r="O114" s="58">
        <v>0</v>
      </c>
    </row>
    <row r="115" spans="1:15" x14ac:dyDescent="0.25">
      <c r="A115" s="6" t="s">
        <v>67</v>
      </c>
      <c r="B115" s="7" t="s">
        <v>68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x14ac:dyDescent="0.25">
      <c r="A116" s="55" t="s">
        <v>69</v>
      </c>
      <c r="B116" s="59" t="s">
        <v>70</v>
      </c>
      <c r="C116" s="57" t="s">
        <v>8</v>
      </c>
      <c r="D116" s="57" t="s">
        <v>8</v>
      </c>
      <c r="E116" s="57">
        <v>0.7215423689679058</v>
      </c>
      <c r="F116" s="57">
        <v>0.35567695995788784</v>
      </c>
      <c r="G116" s="57">
        <v>0.35081072358219845</v>
      </c>
      <c r="H116" s="57">
        <v>1.0432641649191992</v>
      </c>
      <c r="I116" s="57">
        <v>0.6913908017367737</v>
      </c>
      <c r="J116" s="57">
        <v>0.68355736926110866</v>
      </c>
      <c r="K116" s="57">
        <v>2.3659519238569073</v>
      </c>
      <c r="L116" s="57">
        <v>0.3285863557801626</v>
      </c>
      <c r="M116" s="57">
        <v>3.2113450397564516</v>
      </c>
      <c r="N116" s="57">
        <v>1.5656557749213256</v>
      </c>
      <c r="O116" s="57">
        <v>1</v>
      </c>
    </row>
    <row r="117" spans="1:15" x14ac:dyDescent="0.25">
      <c r="A117" s="6" t="s">
        <v>71</v>
      </c>
      <c r="B117" s="7" t="s">
        <v>72</v>
      </c>
      <c r="C117" s="8">
        <v>1.8455973275750697</v>
      </c>
      <c r="D117" s="8">
        <v>2.19142859229932</v>
      </c>
      <c r="E117" s="8">
        <v>2.1646271069037173</v>
      </c>
      <c r="F117" s="8">
        <v>3.5567695995788786</v>
      </c>
      <c r="G117" s="8">
        <v>1.0524321707465953</v>
      </c>
      <c r="H117" s="8">
        <v>2.7820377731178647</v>
      </c>
      <c r="I117" s="8">
        <v>1.0370862026051606</v>
      </c>
      <c r="J117" s="8">
        <v>3.0760081616749888</v>
      </c>
      <c r="K117" s="8">
        <v>6.4218695076116052</v>
      </c>
      <c r="L117" s="8">
        <v>10.186177029185041</v>
      </c>
      <c r="M117" s="8">
        <v>18</v>
      </c>
      <c r="N117" s="8">
        <v>18</v>
      </c>
      <c r="O117" s="8">
        <v>15</v>
      </c>
    </row>
    <row r="118" spans="1:15" x14ac:dyDescent="0.25">
      <c r="A118" s="55" t="s">
        <v>73</v>
      </c>
      <c r="B118" s="59" t="s">
        <v>74</v>
      </c>
      <c r="C118" s="57" t="s">
        <v>8</v>
      </c>
      <c r="D118" s="57" t="s">
        <v>8</v>
      </c>
      <c r="E118" s="57" t="s">
        <v>8</v>
      </c>
      <c r="F118" s="57" t="s">
        <v>8</v>
      </c>
      <c r="G118" s="57" t="s">
        <v>8</v>
      </c>
      <c r="H118" s="57" t="s">
        <v>8</v>
      </c>
      <c r="I118" s="57" t="s">
        <v>8</v>
      </c>
      <c r="J118" s="57" t="s">
        <v>8</v>
      </c>
      <c r="K118" s="57" t="s">
        <v>8</v>
      </c>
      <c r="L118" s="57" t="s">
        <v>8</v>
      </c>
      <c r="M118" s="57" t="s">
        <v>8</v>
      </c>
      <c r="N118" s="57" t="s">
        <v>8</v>
      </c>
      <c r="O118" s="57" t="s">
        <v>8</v>
      </c>
    </row>
    <row r="119" spans="1:15" x14ac:dyDescent="0.25">
      <c r="A119" s="6" t="s">
        <v>75</v>
      </c>
      <c r="B119" s="7" t="s">
        <v>76</v>
      </c>
      <c r="C119" s="8">
        <v>1.1073583965450418</v>
      </c>
      <c r="D119" s="8">
        <v>0.73047619743310666</v>
      </c>
      <c r="E119" s="8">
        <v>0.3607711844839529</v>
      </c>
      <c r="F119" s="8">
        <v>0</v>
      </c>
      <c r="G119" s="8">
        <v>0</v>
      </c>
      <c r="H119" s="8">
        <v>0.69550944327946618</v>
      </c>
      <c r="I119" s="8">
        <v>0.6913908017367737</v>
      </c>
      <c r="J119" s="8">
        <v>1.0253360538916629</v>
      </c>
      <c r="K119" s="8">
        <v>0.33799313197955816</v>
      </c>
      <c r="L119" s="8">
        <v>0.6571727115603252</v>
      </c>
      <c r="M119" s="8">
        <v>1</v>
      </c>
      <c r="N119" s="8">
        <v>0.31313115498426514</v>
      </c>
      <c r="O119" s="8">
        <v>1</v>
      </c>
    </row>
    <row r="120" spans="1:15" x14ac:dyDescent="0.25">
      <c r="A120" s="55" t="s">
        <v>77</v>
      </c>
      <c r="B120" s="59" t="s">
        <v>78</v>
      </c>
      <c r="C120" s="57">
        <v>7.7515087758152923</v>
      </c>
      <c r="D120" s="57">
        <v>5.4785714807482995</v>
      </c>
      <c r="E120" s="57">
        <v>16.234703301777881</v>
      </c>
      <c r="F120" s="57">
        <v>17.428171037936504</v>
      </c>
      <c r="G120" s="57">
        <v>21.399454138514105</v>
      </c>
      <c r="H120" s="57">
        <v>13.56243414394959</v>
      </c>
      <c r="I120" s="57">
        <v>7.9509942199728973</v>
      </c>
      <c r="J120" s="57">
        <v>13.329368700591619</v>
      </c>
      <c r="K120" s="57">
        <v>11.15377335532542</v>
      </c>
      <c r="L120" s="57">
        <v>5.2573816924826016</v>
      </c>
      <c r="M120" s="57">
        <v>15</v>
      </c>
      <c r="N120" s="57">
        <v>19.101000454040175</v>
      </c>
      <c r="O120" s="57">
        <v>7</v>
      </c>
    </row>
    <row r="121" spans="1:15" x14ac:dyDescent="0.25">
      <c r="A121" s="6" t="s">
        <v>79</v>
      </c>
      <c r="B121" s="7" t="s">
        <v>80</v>
      </c>
      <c r="C121" s="8">
        <v>18.156621238059241</v>
      </c>
      <c r="D121" s="8">
        <v>23.129366585775074</v>
      </c>
      <c r="E121" s="8">
        <v>28</v>
      </c>
      <c r="F121" s="8">
        <v>30</v>
      </c>
      <c r="G121" s="8">
        <v>25</v>
      </c>
      <c r="H121" s="8">
        <v>22.681671464712554</v>
      </c>
      <c r="I121" s="8">
        <v>22</v>
      </c>
      <c r="J121" s="8">
        <v>17.551708710465636</v>
      </c>
      <c r="K121" s="8">
        <v>14.646923975652046</v>
      </c>
      <c r="L121" s="8">
        <v>14.005088515493963</v>
      </c>
      <c r="M121" s="8">
        <v>25.351673210431887</v>
      </c>
      <c r="N121" s="8">
        <v>21.872889979363404</v>
      </c>
      <c r="O121" s="8">
        <v>20.352696575737081</v>
      </c>
    </row>
    <row r="122" spans="1:15" x14ac:dyDescent="0.25">
      <c r="A122" s="55" t="s">
        <v>81</v>
      </c>
      <c r="B122" s="59" t="s">
        <v>82</v>
      </c>
      <c r="C122" s="57">
        <v>0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</row>
    <row r="123" spans="1:15" x14ac:dyDescent="0.25">
      <c r="A123" s="6" t="s">
        <v>83</v>
      </c>
      <c r="B123" s="7" t="s">
        <v>84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</row>
    <row r="124" spans="1:15" x14ac:dyDescent="0.25">
      <c r="A124" s="55" t="s">
        <v>85</v>
      </c>
      <c r="B124" s="56" t="s">
        <v>86</v>
      </c>
      <c r="C124" s="57">
        <v>0.73823893103002791</v>
      </c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8">
        <v>0</v>
      </c>
      <c r="J124" s="58">
        <v>0.34177868463055433</v>
      </c>
      <c r="K124" s="58">
        <v>0.33799313197955816</v>
      </c>
      <c r="L124" s="58">
        <v>0</v>
      </c>
      <c r="M124" s="58">
        <v>1.2845380159025805</v>
      </c>
      <c r="N124" s="58">
        <v>0</v>
      </c>
      <c r="O124" s="58">
        <v>0</v>
      </c>
    </row>
    <row r="125" spans="1:15" x14ac:dyDescent="0.25">
      <c r="A125" s="6" t="s">
        <v>87</v>
      </c>
      <c r="B125" s="7" t="s">
        <v>88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</row>
    <row r="126" spans="1:15" x14ac:dyDescent="0.25">
      <c r="A126" s="55" t="s">
        <v>89</v>
      </c>
      <c r="B126" s="59" t="s">
        <v>90</v>
      </c>
      <c r="C126" s="57" t="s">
        <v>8</v>
      </c>
      <c r="D126" s="57" t="s">
        <v>8</v>
      </c>
      <c r="E126" s="57" t="s">
        <v>8</v>
      </c>
      <c r="F126" s="57" t="s">
        <v>8</v>
      </c>
      <c r="G126" s="57" t="s">
        <v>8</v>
      </c>
      <c r="H126" s="57" t="s">
        <v>8</v>
      </c>
      <c r="I126" s="57" t="s">
        <v>8</v>
      </c>
      <c r="J126" s="57" t="s">
        <v>8</v>
      </c>
      <c r="K126" s="57" t="s">
        <v>8</v>
      </c>
      <c r="L126" s="57" t="s">
        <v>8</v>
      </c>
      <c r="M126" s="57" t="s">
        <v>8</v>
      </c>
      <c r="N126" s="57" t="s">
        <v>8</v>
      </c>
      <c r="O126" s="57" t="s">
        <v>8</v>
      </c>
    </row>
    <row r="127" spans="1:15" x14ac:dyDescent="0.25">
      <c r="A127" s="6" t="s">
        <v>91</v>
      </c>
      <c r="B127" s="7" t="s">
        <v>92</v>
      </c>
      <c r="C127" s="8">
        <v>7.3823893103002787</v>
      </c>
      <c r="D127" s="8">
        <v>5.8438095794648532</v>
      </c>
      <c r="E127" s="8">
        <v>7.5761948741630105</v>
      </c>
      <c r="F127" s="8">
        <v>6.4021852792419809</v>
      </c>
      <c r="G127" s="8">
        <v>6.3145930244795725</v>
      </c>
      <c r="H127" s="8">
        <v>5.2163208245959956</v>
      </c>
      <c r="I127" s="8">
        <v>2.7655632069470948</v>
      </c>
      <c r="J127" s="8">
        <v>3.4177868463055434</v>
      </c>
      <c r="K127" s="8">
        <v>1.3519725279182326</v>
      </c>
      <c r="L127" s="8">
        <v>1.3143454231206504</v>
      </c>
      <c r="M127" s="8">
        <v>1</v>
      </c>
      <c r="N127" s="8">
        <v>0.62626230996853027</v>
      </c>
      <c r="O127" s="8">
        <v>2</v>
      </c>
    </row>
    <row r="128" spans="1:15" x14ac:dyDescent="0.25">
      <c r="A128" s="55" t="s">
        <v>93</v>
      </c>
      <c r="B128" s="59" t="s">
        <v>94</v>
      </c>
      <c r="C128" s="57" t="s">
        <v>8</v>
      </c>
      <c r="D128" s="57" t="s">
        <v>8</v>
      </c>
      <c r="E128" s="57" t="s">
        <v>8</v>
      </c>
      <c r="F128" s="57" t="s">
        <v>8</v>
      </c>
      <c r="G128" s="57" t="s">
        <v>8</v>
      </c>
      <c r="H128" s="57" t="s">
        <v>8</v>
      </c>
      <c r="I128" s="57" t="s">
        <v>8</v>
      </c>
      <c r="J128" s="57" t="s">
        <v>8</v>
      </c>
      <c r="K128" s="57" t="s">
        <v>8</v>
      </c>
      <c r="L128" s="57" t="s">
        <v>8</v>
      </c>
      <c r="M128" s="57" t="s">
        <v>8</v>
      </c>
      <c r="N128" s="57" t="s">
        <v>8</v>
      </c>
      <c r="O128" s="57">
        <v>10</v>
      </c>
    </row>
    <row r="129" spans="1:15" x14ac:dyDescent="0.25">
      <c r="A129" s="6" t="s">
        <v>95</v>
      </c>
      <c r="B129" s="7" t="s">
        <v>96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</row>
    <row r="130" spans="1:15" x14ac:dyDescent="0.25">
      <c r="A130" s="55" t="s">
        <v>97</v>
      </c>
      <c r="B130" s="59" t="s">
        <v>98</v>
      </c>
      <c r="C130" s="57">
        <v>0</v>
      </c>
      <c r="D130" s="57">
        <v>0</v>
      </c>
      <c r="E130" s="57">
        <v>0</v>
      </c>
      <c r="F130" s="57">
        <v>0</v>
      </c>
      <c r="G130" s="57">
        <v>0</v>
      </c>
      <c r="H130" s="57">
        <v>0</v>
      </c>
      <c r="I130" s="57">
        <v>0</v>
      </c>
      <c r="J130" s="57">
        <v>0</v>
      </c>
      <c r="K130" s="57">
        <v>0</v>
      </c>
      <c r="L130" s="57">
        <v>0</v>
      </c>
      <c r="M130" s="57">
        <v>0</v>
      </c>
      <c r="N130" s="57">
        <v>0</v>
      </c>
      <c r="O130" s="57">
        <v>0</v>
      </c>
    </row>
    <row r="131" spans="1:15" x14ac:dyDescent="0.25">
      <c r="A131" s="6" t="s">
        <v>99</v>
      </c>
      <c r="B131" s="7" t="s">
        <v>100</v>
      </c>
      <c r="C131" s="8" t="s">
        <v>8</v>
      </c>
      <c r="D131" s="8" t="s">
        <v>8</v>
      </c>
      <c r="E131" s="8" t="s">
        <v>8</v>
      </c>
      <c r="F131" s="8" t="s">
        <v>8</v>
      </c>
      <c r="G131" s="8" t="s">
        <v>8</v>
      </c>
      <c r="H131" s="8" t="s">
        <v>8</v>
      </c>
      <c r="I131" s="8" t="s">
        <v>8</v>
      </c>
      <c r="J131" s="8" t="s">
        <v>8</v>
      </c>
      <c r="K131" s="8" t="s">
        <v>8</v>
      </c>
      <c r="L131" s="8" t="s">
        <v>8</v>
      </c>
      <c r="M131" s="8" t="s">
        <v>8</v>
      </c>
      <c r="N131" s="8" t="s">
        <v>8</v>
      </c>
      <c r="O131" s="8" t="s">
        <v>8</v>
      </c>
    </row>
    <row r="132" spans="1:15" x14ac:dyDescent="0.25">
      <c r="A132" s="55" t="s">
        <v>101</v>
      </c>
      <c r="B132" s="59" t="s">
        <v>102</v>
      </c>
      <c r="C132" s="57">
        <v>0</v>
      </c>
      <c r="D132" s="57">
        <v>0</v>
      </c>
      <c r="E132" s="57">
        <v>0</v>
      </c>
      <c r="F132" s="57">
        <v>0</v>
      </c>
      <c r="G132" s="57">
        <v>0</v>
      </c>
      <c r="H132" s="57">
        <v>0</v>
      </c>
      <c r="I132" s="57">
        <v>0</v>
      </c>
      <c r="J132" s="57">
        <v>0</v>
      </c>
      <c r="K132" s="57">
        <v>0</v>
      </c>
      <c r="L132" s="57">
        <v>0</v>
      </c>
      <c r="M132" s="57">
        <v>0</v>
      </c>
      <c r="N132" s="57">
        <v>0</v>
      </c>
      <c r="O132" s="57">
        <v>0</v>
      </c>
    </row>
    <row r="133" spans="1:15" x14ac:dyDescent="0.25">
      <c r="A133" s="6" t="s">
        <v>103</v>
      </c>
      <c r="B133" s="7" t="s">
        <v>104</v>
      </c>
      <c r="C133" s="8">
        <v>32.85163243083624</v>
      </c>
      <c r="D133" s="8">
        <v>35.428095575505672</v>
      </c>
      <c r="E133" s="8">
        <v>61</v>
      </c>
      <c r="F133" s="8">
        <v>129</v>
      </c>
      <c r="G133" s="8">
        <v>57</v>
      </c>
      <c r="H133" s="8">
        <v>32.341189112495172</v>
      </c>
      <c r="I133" s="8">
        <v>48.743051522442542</v>
      </c>
      <c r="J133" s="8">
        <v>36</v>
      </c>
      <c r="K133" s="8">
        <v>30.757375010139793</v>
      </c>
      <c r="L133" s="8">
        <v>38.116017270498858</v>
      </c>
      <c r="M133" s="8">
        <v>29.865508869734999</v>
      </c>
      <c r="N133" s="8">
        <v>44</v>
      </c>
      <c r="O133" s="8">
        <v>11</v>
      </c>
    </row>
    <row r="134" spans="1:15" x14ac:dyDescent="0.25">
      <c r="A134" s="55" t="s">
        <v>105</v>
      </c>
      <c r="B134" s="56" t="s">
        <v>106</v>
      </c>
      <c r="C134" s="57">
        <v>2.2147167930900835</v>
      </c>
      <c r="D134" s="57">
        <v>1.8261904935827666</v>
      </c>
      <c r="E134" s="57">
        <v>3.9684830293234818</v>
      </c>
      <c r="F134" s="57">
        <v>3.2010926396209904</v>
      </c>
      <c r="G134" s="57">
        <v>2.8064857886575876</v>
      </c>
      <c r="H134" s="57">
        <v>2.4342830514781313</v>
      </c>
      <c r="I134" s="58">
        <v>0.6913908017367737</v>
      </c>
      <c r="J134" s="58">
        <v>1.3671147385222173</v>
      </c>
      <c r="K134" s="58">
        <v>1.0139793959386745</v>
      </c>
      <c r="L134" s="58">
        <v>1.6429317789008129</v>
      </c>
      <c r="M134" s="58">
        <v>0</v>
      </c>
      <c r="N134" s="58">
        <v>0.31313115498426514</v>
      </c>
      <c r="O134" s="58">
        <v>1</v>
      </c>
    </row>
    <row r="135" spans="1:15" x14ac:dyDescent="0.25">
      <c r="A135" s="6" t="s">
        <v>107</v>
      </c>
      <c r="B135" s="7" t="s">
        <v>108</v>
      </c>
      <c r="C135" s="8">
        <v>2.2147167930900835</v>
      </c>
      <c r="D135" s="8">
        <v>0</v>
      </c>
      <c r="E135" s="8">
        <v>0.7215423689679058</v>
      </c>
      <c r="F135" s="8">
        <v>1.0670308798736636</v>
      </c>
      <c r="G135" s="8">
        <v>0.70162144716439689</v>
      </c>
      <c r="H135" s="8">
        <v>0</v>
      </c>
      <c r="I135" s="8">
        <v>0.6913908017367737</v>
      </c>
      <c r="J135" s="8">
        <v>1.0253360538916629</v>
      </c>
      <c r="K135" s="8">
        <v>1.6899656598977908</v>
      </c>
      <c r="L135" s="8">
        <v>0</v>
      </c>
      <c r="M135" s="8">
        <v>0.64226900795129027</v>
      </c>
      <c r="N135" s="8">
        <v>0.93939346495279552</v>
      </c>
      <c r="O135" s="8">
        <v>1</v>
      </c>
    </row>
    <row r="136" spans="1:15" x14ac:dyDescent="0.25">
      <c r="A136" s="55" t="s">
        <v>109</v>
      </c>
      <c r="B136" s="59" t="s">
        <v>110</v>
      </c>
      <c r="C136" s="57">
        <v>0</v>
      </c>
      <c r="D136" s="57">
        <v>0</v>
      </c>
      <c r="E136" s="57">
        <v>0</v>
      </c>
      <c r="F136" s="57">
        <v>0</v>
      </c>
      <c r="G136" s="57">
        <v>0</v>
      </c>
      <c r="H136" s="57">
        <v>0</v>
      </c>
      <c r="I136" s="57">
        <v>0</v>
      </c>
      <c r="J136" s="57">
        <v>0</v>
      </c>
      <c r="K136" s="57">
        <v>0</v>
      </c>
      <c r="L136" s="57">
        <v>0</v>
      </c>
      <c r="M136" s="57">
        <v>0</v>
      </c>
      <c r="N136" s="57">
        <v>0.31313115498426514</v>
      </c>
      <c r="O136" s="57">
        <v>0</v>
      </c>
    </row>
    <row r="137" spans="1:15" x14ac:dyDescent="0.25">
      <c r="A137" s="6" t="s">
        <v>111</v>
      </c>
      <c r="B137" s="7" t="s">
        <v>112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x14ac:dyDescent="0.25">
      <c r="A138" s="55" t="s">
        <v>113</v>
      </c>
      <c r="B138" s="59" t="s">
        <v>114</v>
      </c>
      <c r="C138" s="57">
        <v>0</v>
      </c>
      <c r="D138" s="57">
        <v>0</v>
      </c>
      <c r="E138" s="57">
        <v>0</v>
      </c>
      <c r="F138" s="57">
        <v>0</v>
      </c>
      <c r="G138" s="57">
        <v>0</v>
      </c>
      <c r="H138" s="57">
        <v>0</v>
      </c>
      <c r="I138" s="57">
        <v>0</v>
      </c>
      <c r="J138" s="57">
        <v>0</v>
      </c>
      <c r="K138" s="57">
        <v>0</v>
      </c>
      <c r="L138" s="57">
        <v>0</v>
      </c>
      <c r="M138" s="57">
        <v>0</v>
      </c>
      <c r="N138" s="57">
        <v>0</v>
      </c>
      <c r="O138" s="57">
        <v>0</v>
      </c>
    </row>
    <row r="139" spans="1:15" x14ac:dyDescent="0.25">
      <c r="A139" s="6" t="s">
        <v>115</v>
      </c>
      <c r="B139" s="7" t="s">
        <v>116</v>
      </c>
      <c r="C139" s="8" t="s">
        <v>8</v>
      </c>
      <c r="D139" s="8" t="s">
        <v>8</v>
      </c>
      <c r="E139" s="8" t="s">
        <v>8</v>
      </c>
      <c r="F139" s="8" t="s">
        <v>8</v>
      </c>
      <c r="G139" s="8" t="s">
        <v>8</v>
      </c>
      <c r="H139" s="8" t="s">
        <v>8</v>
      </c>
      <c r="I139" s="8" t="s">
        <v>8</v>
      </c>
      <c r="J139" s="8" t="s">
        <v>8</v>
      </c>
      <c r="K139" s="8" t="s">
        <v>8</v>
      </c>
      <c r="L139" s="8" t="s">
        <v>8</v>
      </c>
      <c r="M139" s="8" t="s">
        <v>8</v>
      </c>
      <c r="N139" s="8" t="s">
        <v>8</v>
      </c>
      <c r="O139" s="8" t="s">
        <v>8</v>
      </c>
    </row>
    <row r="140" spans="1:15" x14ac:dyDescent="0.25">
      <c r="A140" s="55" t="s">
        <v>117</v>
      </c>
      <c r="B140" s="59" t="s">
        <v>118</v>
      </c>
      <c r="C140" s="57" t="s">
        <v>8</v>
      </c>
      <c r="D140" s="57" t="s">
        <v>8</v>
      </c>
      <c r="E140" s="57" t="s">
        <v>8</v>
      </c>
      <c r="F140" s="57" t="s">
        <v>8</v>
      </c>
      <c r="G140" s="57" t="s">
        <v>8</v>
      </c>
      <c r="H140" s="57" t="s">
        <v>8</v>
      </c>
      <c r="I140" s="57" t="s">
        <v>8</v>
      </c>
      <c r="J140" s="57" t="s">
        <v>8</v>
      </c>
      <c r="K140" s="57" t="s">
        <v>8</v>
      </c>
      <c r="L140" s="57" t="s">
        <v>8</v>
      </c>
      <c r="M140" s="57" t="s">
        <v>8</v>
      </c>
      <c r="N140" s="57" t="s">
        <v>8</v>
      </c>
      <c r="O140" s="57" t="s">
        <v>8</v>
      </c>
    </row>
    <row r="141" spans="1:15" x14ac:dyDescent="0.25">
      <c r="A141" s="6" t="s">
        <v>119</v>
      </c>
      <c r="B141" s="7" t="s">
        <v>120</v>
      </c>
      <c r="C141" s="8" t="s">
        <v>8</v>
      </c>
      <c r="D141" s="8" t="s">
        <v>8</v>
      </c>
      <c r="E141" s="8" t="s">
        <v>8</v>
      </c>
      <c r="F141" s="8" t="s">
        <v>8</v>
      </c>
      <c r="G141" s="8" t="s">
        <v>8</v>
      </c>
      <c r="H141" s="8" t="s">
        <v>8</v>
      </c>
      <c r="I141" s="8" t="s">
        <v>8</v>
      </c>
      <c r="J141" s="8" t="s">
        <v>8</v>
      </c>
      <c r="K141" s="8" t="s">
        <v>8</v>
      </c>
      <c r="L141" s="8" t="s">
        <v>8</v>
      </c>
      <c r="M141" s="8" t="s">
        <v>8</v>
      </c>
      <c r="N141" s="8" t="s">
        <v>8</v>
      </c>
      <c r="O141" s="8" t="s">
        <v>8</v>
      </c>
    </row>
    <row r="142" spans="1:15" x14ac:dyDescent="0.25">
      <c r="A142" s="55" t="s">
        <v>121</v>
      </c>
      <c r="B142" s="59" t="s">
        <v>122</v>
      </c>
      <c r="C142" s="57" t="s">
        <v>8</v>
      </c>
      <c r="D142" s="57" t="s">
        <v>8</v>
      </c>
      <c r="E142" s="57" t="s">
        <v>8</v>
      </c>
      <c r="F142" s="57" t="s">
        <v>8</v>
      </c>
      <c r="G142" s="57" t="s">
        <v>8</v>
      </c>
      <c r="H142" s="57" t="s">
        <v>8</v>
      </c>
      <c r="I142" s="57" t="s">
        <v>8</v>
      </c>
      <c r="J142" s="57" t="s">
        <v>8</v>
      </c>
      <c r="K142" s="57" t="s">
        <v>8</v>
      </c>
      <c r="L142" s="57" t="s">
        <v>8</v>
      </c>
      <c r="M142" s="57" t="s">
        <v>8</v>
      </c>
      <c r="N142" s="57" t="s">
        <v>8</v>
      </c>
      <c r="O142" s="57" t="s">
        <v>8</v>
      </c>
    </row>
    <row r="143" spans="1:15" x14ac:dyDescent="0.25">
      <c r="A143" s="6" t="s">
        <v>123</v>
      </c>
      <c r="B143" s="7" t="s">
        <v>124</v>
      </c>
      <c r="C143" s="8" t="s">
        <v>8</v>
      </c>
      <c r="D143" s="8" t="s">
        <v>8</v>
      </c>
      <c r="E143" s="8" t="s">
        <v>8</v>
      </c>
      <c r="F143" s="8" t="s">
        <v>8</v>
      </c>
      <c r="G143" s="8" t="s">
        <v>8</v>
      </c>
      <c r="H143" s="8" t="s">
        <v>8</v>
      </c>
      <c r="I143" s="8" t="s">
        <v>8</v>
      </c>
      <c r="J143" s="8" t="s">
        <v>8</v>
      </c>
      <c r="K143" s="8" t="s">
        <v>8</v>
      </c>
      <c r="L143" s="8" t="s">
        <v>8</v>
      </c>
      <c r="M143" s="8" t="s">
        <v>8</v>
      </c>
      <c r="N143" s="8" t="s">
        <v>8</v>
      </c>
      <c r="O143" s="8" t="s">
        <v>8</v>
      </c>
    </row>
    <row r="144" spans="1:15" x14ac:dyDescent="0.25">
      <c r="A144" s="55" t="s">
        <v>125</v>
      </c>
      <c r="B144" s="56" t="s">
        <v>126</v>
      </c>
      <c r="C144" s="57" t="s">
        <v>8</v>
      </c>
      <c r="D144" s="57" t="s">
        <v>8</v>
      </c>
      <c r="E144" s="57" t="s">
        <v>8</v>
      </c>
      <c r="F144" s="57" t="s">
        <v>8</v>
      </c>
      <c r="G144" s="57" t="s">
        <v>8</v>
      </c>
      <c r="H144" s="57" t="s">
        <v>8</v>
      </c>
      <c r="I144" s="58" t="s">
        <v>8</v>
      </c>
      <c r="J144" s="58" t="s">
        <v>8</v>
      </c>
      <c r="K144" s="58">
        <v>0</v>
      </c>
      <c r="L144" s="58">
        <v>0</v>
      </c>
      <c r="M144" s="58">
        <v>0</v>
      </c>
      <c r="N144" s="58">
        <v>0</v>
      </c>
      <c r="O144" s="58">
        <v>0</v>
      </c>
    </row>
    <row r="145" spans="1:15" ht="15.75" thickBot="1" x14ac:dyDescent="0.3">
      <c r="A145" s="17"/>
      <c r="B145" s="17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 x14ac:dyDescent="0.25">
      <c r="A146" s="6"/>
      <c r="B146" s="6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x14ac:dyDescent="0.25">
      <c r="A147" s="61" t="s">
        <v>127</v>
      </c>
      <c r="B147" s="62" t="s">
        <v>128</v>
      </c>
      <c r="C147" s="63"/>
      <c r="D147" s="63"/>
      <c r="E147" s="63"/>
      <c r="F147" s="63"/>
      <c r="G147" s="63"/>
      <c r="H147" s="63"/>
      <c r="I147" s="63"/>
      <c r="J147" s="64"/>
      <c r="K147" s="64"/>
      <c r="L147" s="64"/>
      <c r="M147" s="64"/>
      <c r="N147" s="64"/>
      <c r="O147" s="64"/>
    </row>
    <row r="148" spans="1:15" x14ac:dyDescent="0.25">
      <c r="A148" s="61" t="s">
        <v>137</v>
      </c>
      <c r="B148" s="11" t="s">
        <v>138</v>
      </c>
      <c r="C148" s="63"/>
      <c r="D148" s="63"/>
      <c r="E148" s="63"/>
      <c r="F148" s="63"/>
      <c r="G148" s="63"/>
      <c r="H148" s="63"/>
      <c r="I148" s="63"/>
      <c r="J148" s="64"/>
      <c r="K148" s="64"/>
      <c r="L148" s="64"/>
      <c r="M148" s="64"/>
      <c r="N148" s="64"/>
      <c r="O148" s="64"/>
    </row>
    <row r="149" spans="1:15" x14ac:dyDescent="0.25">
      <c r="A149" s="64"/>
      <c r="B149" s="64"/>
      <c r="C149" s="63"/>
      <c r="D149" s="63"/>
      <c r="E149" s="63"/>
      <c r="F149" s="63"/>
      <c r="G149" s="63"/>
      <c r="H149" s="63"/>
      <c r="I149" s="63"/>
      <c r="J149" s="64"/>
      <c r="K149" s="64"/>
      <c r="L149" s="64"/>
      <c r="M149" s="64"/>
      <c r="N149" s="64"/>
      <c r="O149" s="64"/>
    </row>
    <row r="150" spans="1:15" x14ac:dyDescent="0.25">
      <c r="A150" s="64"/>
      <c r="B150" s="64"/>
      <c r="C150" s="63"/>
      <c r="D150" s="63"/>
      <c r="E150" s="63"/>
      <c r="F150" s="63"/>
      <c r="G150" s="63"/>
      <c r="H150" s="63"/>
      <c r="I150" s="63"/>
      <c r="J150" s="64"/>
      <c r="K150" s="64"/>
      <c r="L150" s="64"/>
      <c r="M150" s="64"/>
      <c r="N150" s="64"/>
      <c r="O150" s="64"/>
    </row>
    <row r="151" spans="1:15" x14ac:dyDescent="0.25">
      <c r="A151" s="64"/>
      <c r="B151" s="64"/>
      <c r="C151" s="63"/>
      <c r="D151" s="63"/>
      <c r="E151" s="63"/>
      <c r="F151" s="63"/>
      <c r="G151" s="63"/>
      <c r="H151" s="63"/>
      <c r="I151" s="63"/>
      <c r="J151" s="64"/>
      <c r="K151" s="64"/>
      <c r="L151" s="64"/>
      <c r="M151" s="64"/>
      <c r="N151" s="64"/>
      <c r="O151" s="64"/>
    </row>
    <row r="152" spans="1:15" x14ac:dyDescent="0.25">
      <c r="A152" s="64"/>
      <c r="B152" s="64"/>
      <c r="C152" s="63"/>
      <c r="D152" s="63"/>
      <c r="E152" s="63"/>
      <c r="F152" s="63"/>
      <c r="G152" s="63"/>
      <c r="H152" s="63"/>
      <c r="I152" s="63"/>
      <c r="J152" s="64"/>
      <c r="K152" s="64"/>
      <c r="L152" s="64"/>
      <c r="M152" s="64"/>
      <c r="N152" s="64"/>
      <c r="O152" s="64"/>
    </row>
    <row r="153" spans="1:15" x14ac:dyDescent="0.25">
      <c r="A153" s="64"/>
      <c r="B153" s="64"/>
      <c r="C153" s="63"/>
      <c r="D153" s="63"/>
      <c r="E153" s="63"/>
      <c r="F153" s="63"/>
      <c r="G153" s="63"/>
      <c r="H153" s="63"/>
      <c r="I153" s="63"/>
      <c r="J153" s="64"/>
      <c r="K153" s="64"/>
      <c r="L153" s="64"/>
      <c r="M153" s="64"/>
      <c r="N153" s="64"/>
      <c r="O153" s="64"/>
    </row>
    <row r="154" spans="1:15" x14ac:dyDescent="0.25">
      <c r="A154" s="64"/>
      <c r="B154" s="64"/>
      <c r="C154" s="63"/>
      <c r="D154" s="63"/>
      <c r="E154" s="63"/>
      <c r="F154" s="63"/>
      <c r="G154" s="63"/>
      <c r="H154" s="63"/>
      <c r="I154" s="63"/>
      <c r="J154" s="64"/>
      <c r="K154" s="64"/>
      <c r="L154" s="64"/>
      <c r="M154" s="64"/>
      <c r="N154" s="64"/>
      <c r="O154" s="64"/>
    </row>
    <row r="155" spans="1:15" x14ac:dyDescent="0.25">
      <c r="A155" s="64"/>
      <c r="B155" s="64"/>
      <c r="C155" s="63"/>
      <c r="D155" s="63"/>
      <c r="E155" s="63"/>
      <c r="F155" s="63"/>
      <c r="G155" s="63"/>
      <c r="H155" s="63"/>
      <c r="I155" s="63"/>
      <c r="J155" s="64"/>
      <c r="K155" s="64"/>
      <c r="L155" s="64"/>
      <c r="M155" s="64"/>
      <c r="N155" s="64"/>
      <c r="O155" s="64"/>
    </row>
    <row r="156" spans="1:15" x14ac:dyDescent="0.25">
      <c r="A156" s="64"/>
      <c r="B156" s="64"/>
      <c r="C156" s="63"/>
      <c r="D156" s="63"/>
      <c r="E156" s="63"/>
      <c r="F156" s="63"/>
      <c r="G156" s="63"/>
      <c r="H156" s="63"/>
      <c r="I156" s="63"/>
      <c r="J156" s="64"/>
      <c r="K156" s="64"/>
      <c r="L156" s="64"/>
      <c r="M156" s="64"/>
      <c r="N156" s="64"/>
      <c r="O156" s="64"/>
    </row>
    <row r="157" spans="1:15" x14ac:dyDescent="0.25">
      <c r="A157" s="64"/>
      <c r="B157" s="64"/>
      <c r="C157" s="63"/>
      <c r="D157" s="63"/>
      <c r="E157" s="63"/>
      <c r="F157" s="63"/>
      <c r="G157" s="63"/>
      <c r="H157" s="63"/>
      <c r="I157" s="63"/>
      <c r="J157" s="64"/>
      <c r="K157" s="64"/>
      <c r="L157" s="64"/>
      <c r="M157" s="64"/>
      <c r="N157" s="64"/>
      <c r="O157" s="64"/>
    </row>
    <row r="158" spans="1:15" x14ac:dyDescent="0.25">
      <c r="A158" s="64"/>
      <c r="B158" s="64"/>
      <c r="C158" s="63"/>
      <c r="D158" s="63"/>
      <c r="E158" s="63"/>
      <c r="F158" s="63"/>
      <c r="G158" s="63"/>
      <c r="H158" s="63"/>
      <c r="I158" s="63"/>
      <c r="J158" s="64"/>
      <c r="K158" s="64"/>
      <c r="L158" s="64"/>
      <c r="M158" s="64"/>
      <c r="N158" s="64"/>
      <c r="O158" s="64"/>
    </row>
    <row r="159" spans="1:15" x14ac:dyDescent="0.25">
      <c r="A159" s="64"/>
      <c r="B159" s="64"/>
      <c r="C159" s="63"/>
      <c r="D159" s="63"/>
      <c r="E159" s="63"/>
      <c r="F159" s="63"/>
      <c r="G159" s="63"/>
      <c r="H159" s="63"/>
      <c r="I159" s="63"/>
      <c r="J159" s="64"/>
      <c r="K159" s="64"/>
      <c r="L159" s="64"/>
      <c r="M159" s="64"/>
      <c r="N159" s="64"/>
      <c r="O159" s="64"/>
    </row>
    <row r="160" spans="1:15" x14ac:dyDescent="0.25">
      <c r="A160" s="64"/>
      <c r="B160" s="64"/>
      <c r="C160" s="63"/>
      <c r="D160" s="63"/>
      <c r="E160" s="63"/>
      <c r="F160" s="63"/>
      <c r="G160" s="63"/>
      <c r="H160" s="63"/>
      <c r="I160" s="63"/>
      <c r="J160" s="64"/>
      <c r="K160" s="64"/>
      <c r="L160" s="64"/>
      <c r="M160" s="64"/>
      <c r="N160" s="64"/>
      <c r="O160" s="64"/>
    </row>
    <row r="161" spans="1:15" x14ac:dyDescent="0.25">
      <c r="A161" s="64"/>
      <c r="B161" s="64"/>
      <c r="C161" s="63"/>
      <c r="D161" s="63"/>
      <c r="E161" s="63"/>
      <c r="F161" s="63"/>
      <c r="G161" s="63"/>
      <c r="H161" s="63"/>
      <c r="I161" s="63"/>
      <c r="J161" s="64"/>
      <c r="K161" s="64"/>
      <c r="L161" s="64"/>
      <c r="M161" s="64"/>
      <c r="N161" s="64"/>
      <c r="O161" s="64"/>
    </row>
    <row r="162" spans="1:15" x14ac:dyDescent="0.25">
      <c r="A162" s="64"/>
      <c r="B162" s="64"/>
      <c r="C162" s="63"/>
      <c r="D162" s="63"/>
      <c r="E162" s="63"/>
      <c r="F162" s="63"/>
      <c r="G162" s="63"/>
      <c r="H162" s="63"/>
      <c r="I162" s="63"/>
      <c r="J162" s="64"/>
      <c r="K162" s="64"/>
      <c r="L162" s="64"/>
      <c r="M162" s="64"/>
      <c r="N162" s="64"/>
      <c r="O162" s="64"/>
    </row>
    <row r="163" spans="1:15" x14ac:dyDescent="0.25">
      <c r="A163" s="64"/>
      <c r="B163" s="64"/>
      <c r="C163" s="63"/>
      <c r="D163" s="63"/>
      <c r="E163" s="63"/>
      <c r="F163" s="63"/>
      <c r="G163" s="63"/>
      <c r="H163" s="63"/>
      <c r="I163" s="63"/>
      <c r="J163" s="64"/>
      <c r="K163" s="64"/>
      <c r="L163" s="64"/>
      <c r="M163" s="64"/>
      <c r="N163" s="64"/>
      <c r="O163" s="64"/>
    </row>
    <row r="164" spans="1:15" x14ac:dyDescent="0.25">
      <c r="A164" s="64"/>
      <c r="B164" s="64"/>
      <c r="C164" s="63"/>
      <c r="D164" s="63"/>
      <c r="E164" s="63"/>
      <c r="F164" s="63"/>
      <c r="G164" s="63"/>
      <c r="H164" s="63"/>
      <c r="I164" s="63"/>
      <c r="J164" s="64"/>
      <c r="K164" s="64"/>
      <c r="L164" s="64"/>
      <c r="M164" s="64"/>
      <c r="N164" s="64"/>
      <c r="O164" s="64"/>
    </row>
    <row r="165" spans="1:15" x14ac:dyDescent="0.25">
      <c r="A165" s="64"/>
      <c r="B165" s="64"/>
      <c r="C165" s="63"/>
      <c r="D165" s="63"/>
      <c r="E165" s="63"/>
      <c r="F165" s="63"/>
      <c r="G165" s="63"/>
      <c r="H165" s="63"/>
      <c r="I165" s="63"/>
      <c r="J165" s="64"/>
      <c r="K165" s="64"/>
      <c r="L165" s="64"/>
      <c r="M165" s="64"/>
      <c r="N165" s="64"/>
      <c r="O165" s="64"/>
    </row>
    <row r="166" spans="1:15" x14ac:dyDescent="0.25">
      <c r="A166" s="64"/>
      <c r="B166" s="64"/>
      <c r="C166" s="63"/>
      <c r="D166" s="63"/>
      <c r="E166" s="63"/>
      <c r="F166" s="63"/>
      <c r="G166" s="63"/>
      <c r="H166" s="63"/>
      <c r="I166" s="63"/>
      <c r="J166" s="64"/>
      <c r="K166" s="64"/>
      <c r="L166" s="64"/>
      <c r="M166" s="64"/>
      <c r="N166" s="64"/>
      <c r="O166" s="64"/>
    </row>
    <row r="167" spans="1:15" x14ac:dyDescent="0.25">
      <c r="A167" s="64"/>
      <c r="B167" s="64"/>
      <c r="C167" s="63"/>
      <c r="D167" s="63"/>
      <c r="E167" s="63"/>
      <c r="F167" s="63"/>
      <c r="G167" s="63"/>
      <c r="H167" s="63"/>
      <c r="I167" s="63"/>
      <c r="J167" s="64"/>
      <c r="K167" s="64"/>
      <c r="L167" s="64"/>
      <c r="M167" s="64"/>
      <c r="N167" s="64"/>
      <c r="O167" s="64"/>
    </row>
    <row r="168" spans="1:15" x14ac:dyDescent="0.25">
      <c r="A168" s="64"/>
      <c r="B168" s="64"/>
      <c r="C168" s="63"/>
      <c r="D168" s="63"/>
      <c r="E168" s="63"/>
      <c r="F168" s="63"/>
      <c r="G168" s="63"/>
      <c r="H168" s="63"/>
      <c r="I168" s="63"/>
      <c r="J168" s="64"/>
      <c r="K168" s="64"/>
      <c r="L168" s="64"/>
      <c r="M168" s="64"/>
      <c r="N168" s="64"/>
      <c r="O168" s="64"/>
    </row>
    <row r="169" spans="1:15" x14ac:dyDescent="0.25">
      <c r="A169" s="64"/>
      <c r="B169" s="64"/>
      <c r="C169" s="63"/>
      <c r="D169" s="63"/>
      <c r="E169" s="63"/>
      <c r="F169" s="63"/>
      <c r="G169" s="63"/>
      <c r="H169" s="63"/>
      <c r="I169" s="63"/>
      <c r="J169" s="64"/>
      <c r="K169" s="64"/>
      <c r="L169" s="64"/>
      <c r="M169" s="64"/>
      <c r="N169" s="64"/>
      <c r="O169" s="64"/>
    </row>
    <row r="170" spans="1:15" x14ac:dyDescent="0.25">
      <c r="A170" s="64"/>
      <c r="B170" s="64"/>
      <c r="C170" s="63"/>
      <c r="D170" s="63"/>
      <c r="E170" s="63"/>
      <c r="F170" s="63"/>
      <c r="G170" s="63"/>
      <c r="H170" s="63"/>
      <c r="I170" s="63"/>
      <c r="J170" s="64"/>
      <c r="K170" s="64"/>
      <c r="L170" s="64"/>
      <c r="M170" s="64"/>
      <c r="N170" s="64"/>
      <c r="O170" s="64"/>
    </row>
    <row r="171" spans="1:15" x14ac:dyDescent="0.25">
      <c r="A171" s="64"/>
      <c r="B171" s="64"/>
      <c r="C171" s="63"/>
      <c r="D171" s="63"/>
      <c r="E171" s="63"/>
      <c r="F171" s="63"/>
      <c r="G171" s="63"/>
      <c r="H171" s="63"/>
      <c r="I171" s="63"/>
      <c r="J171" s="64"/>
      <c r="K171" s="64"/>
      <c r="L171" s="64"/>
      <c r="M171" s="64"/>
      <c r="N171" s="64"/>
      <c r="O171" s="64"/>
    </row>
    <row r="172" spans="1:15" x14ac:dyDescent="0.25">
      <c r="A172" s="64"/>
      <c r="B172" s="64"/>
      <c r="C172" s="63"/>
      <c r="D172" s="63"/>
      <c r="E172" s="63"/>
      <c r="F172" s="63"/>
      <c r="G172" s="63"/>
      <c r="H172" s="63"/>
      <c r="I172" s="63"/>
      <c r="J172" s="64"/>
      <c r="K172" s="64"/>
      <c r="L172" s="64"/>
      <c r="M172" s="64"/>
      <c r="N172" s="64"/>
      <c r="O172" s="64"/>
    </row>
    <row r="173" spans="1:15" x14ac:dyDescent="0.25">
      <c r="A173" s="64"/>
      <c r="B173" s="64"/>
      <c r="C173" s="63"/>
      <c r="D173" s="63"/>
      <c r="E173" s="63"/>
      <c r="F173" s="63"/>
      <c r="G173" s="63"/>
      <c r="H173" s="63"/>
      <c r="I173" s="63"/>
      <c r="J173" s="64"/>
      <c r="K173" s="64"/>
      <c r="L173" s="64"/>
      <c r="M173" s="64"/>
      <c r="N173" s="64"/>
      <c r="O173" s="64"/>
    </row>
    <row r="174" spans="1:15" x14ac:dyDescent="0.25">
      <c r="A174" s="64"/>
      <c r="B174" s="64"/>
      <c r="C174" s="63"/>
      <c r="D174" s="63"/>
      <c r="E174" s="63"/>
      <c r="F174" s="63"/>
      <c r="G174" s="63"/>
      <c r="H174" s="63"/>
      <c r="I174" s="63"/>
      <c r="J174" s="64"/>
      <c r="K174" s="64"/>
      <c r="L174" s="64"/>
      <c r="M174" s="64"/>
      <c r="N174" s="64"/>
      <c r="O174" s="64"/>
    </row>
    <row r="175" spans="1:15" x14ac:dyDescent="0.25">
      <c r="A175" s="64"/>
      <c r="B175" s="64"/>
      <c r="C175" s="63"/>
      <c r="D175" s="63"/>
      <c r="E175" s="63"/>
      <c r="F175" s="63"/>
      <c r="G175" s="63"/>
      <c r="H175" s="63"/>
      <c r="I175" s="63"/>
      <c r="J175" s="64"/>
      <c r="K175" s="64"/>
      <c r="L175" s="64"/>
      <c r="M175" s="64"/>
      <c r="N175" s="64"/>
      <c r="O175" s="64"/>
    </row>
    <row r="176" spans="1:15" x14ac:dyDescent="0.25">
      <c r="A176" s="64"/>
      <c r="B176" s="64"/>
      <c r="C176" s="63"/>
      <c r="D176" s="63"/>
      <c r="E176" s="63"/>
      <c r="F176" s="63"/>
      <c r="G176" s="63"/>
      <c r="H176" s="63"/>
      <c r="I176" s="63"/>
      <c r="J176" s="64"/>
      <c r="K176" s="64"/>
      <c r="L176" s="64"/>
      <c r="M176" s="64"/>
      <c r="N176" s="64"/>
      <c r="O176" s="64"/>
    </row>
    <row r="177" spans="1:15" x14ac:dyDescent="0.25">
      <c r="A177" s="64"/>
      <c r="B177" s="64"/>
      <c r="C177" s="63"/>
      <c r="D177" s="63"/>
      <c r="E177" s="63"/>
      <c r="F177" s="63"/>
      <c r="G177" s="63"/>
      <c r="H177" s="63"/>
      <c r="I177" s="63"/>
      <c r="J177" s="64"/>
      <c r="K177" s="64"/>
      <c r="L177" s="64"/>
      <c r="M177" s="64"/>
      <c r="N177" s="64"/>
      <c r="O177" s="64"/>
    </row>
    <row r="178" spans="1:15" x14ac:dyDescent="0.25">
      <c r="A178" s="64"/>
      <c r="B178" s="64"/>
      <c r="C178" s="63"/>
      <c r="D178" s="63"/>
      <c r="E178" s="63"/>
      <c r="F178" s="63"/>
      <c r="G178" s="63"/>
      <c r="H178" s="63"/>
      <c r="I178" s="63"/>
      <c r="J178" s="64"/>
      <c r="K178" s="64"/>
      <c r="L178" s="64"/>
      <c r="M178" s="64"/>
      <c r="N178" s="64"/>
      <c r="O178" s="64"/>
    </row>
    <row r="179" spans="1:15" x14ac:dyDescent="0.25">
      <c r="A179" s="64"/>
      <c r="B179" s="64"/>
      <c r="C179" s="63"/>
      <c r="D179" s="63"/>
      <c r="E179" s="63"/>
      <c r="F179" s="63"/>
      <c r="G179" s="63"/>
      <c r="H179" s="63"/>
      <c r="I179" s="63"/>
      <c r="J179" s="64"/>
      <c r="K179" s="64"/>
      <c r="L179" s="64"/>
      <c r="M179" s="64"/>
      <c r="N179" s="64"/>
      <c r="O179" s="64"/>
    </row>
    <row r="180" spans="1:15" x14ac:dyDescent="0.25">
      <c r="A180" s="64"/>
      <c r="B180" s="64"/>
      <c r="C180" s="63"/>
      <c r="D180" s="63"/>
      <c r="E180" s="63"/>
      <c r="F180" s="63"/>
      <c r="G180" s="63"/>
      <c r="H180" s="63"/>
      <c r="I180" s="63"/>
      <c r="J180" s="64"/>
      <c r="K180" s="64"/>
      <c r="L180" s="64"/>
      <c r="M180" s="64"/>
      <c r="N180" s="64"/>
      <c r="O180" s="64"/>
    </row>
    <row r="181" spans="1:15" x14ac:dyDescent="0.25">
      <c r="A181" s="64"/>
      <c r="B181" s="64"/>
      <c r="C181" s="63"/>
      <c r="D181" s="63"/>
      <c r="E181" s="63"/>
      <c r="F181" s="63"/>
      <c r="G181" s="63"/>
      <c r="H181" s="63"/>
      <c r="I181" s="63"/>
      <c r="J181" s="64"/>
      <c r="K181" s="64"/>
      <c r="L181" s="64"/>
      <c r="M181" s="64"/>
      <c r="N181" s="64"/>
      <c r="O181" s="64"/>
    </row>
    <row r="182" spans="1:15" x14ac:dyDescent="0.25">
      <c r="A182" s="64"/>
      <c r="B182" s="64"/>
      <c r="C182" s="63"/>
      <c r="D182" s="63"/>
      <c r="E182" s="63"/>
      <c r="F182" s="63"/>
      <c r="G182" s="63"/>
      <c r="H182" s="63"/>
      <c r="I182" s="63"/>
      <c r="J182" s="64"/>
      <c r="K182" s="64"/>
      <c r="L182" s="64"/>
      <c r="M182" s="64"/>
      <c r="N182" s="64"/>
      <c r="O182" s="64"/>
    </row>
    <row r="183" spans="1:15" x14ac:dyDescent="0.25">
      <c r="A183" s="64"/>
      <c r="B183" s="64"/>
      <c r="C183" s="63"/>
      <c r="D183" s="63"/>
      <c r="E183" s="63"/>
      <c r="F183" s="63"/>
      <c r="G183" s="63"/>
      <c r="H183" s="63"/>
      <c r="I183" s="63"/>
      <c r="J183" s="64"/>
      <c r="K183" s="64"/>
      <c r="L183" s="64"/>
      <c r="M183" s="64"/>
      <c r="N183" s="64"/>
      <c r="O183" s="64"/>
    </row>
    <row r="184" spans="1:15" x14ac:dyDescent="0.25">
      <c r="A184" s="64"/>
      <c r="B184" s="64"/>
      <c r="C184" s="63"/>
      <c r="D184" s="63"/>
      <c r="E184" s="63"/>
      <c r="F184" s="63"/>
      <c r="G184" s="63"/>
      <c r="H184" s="63"/>
      <c r="I184" s="63"/>
      <c r="J184" s="64"/>
      <c r="K184" s="64"/>
      <c r="L184" s="64"/>
      <c r="M184" s="64"/>
      <c r="N184" s="64"/>
      <c r="O184" s="64"/>
    </row>
    <row r="185" spans="1:15" x14ac:dyDescent="0.25">
      <c r="A185" s="64"/>
      <c r="B185" s="64"/>
      <c r="C185" s="63"/>
      <c r="D185" s="63"/>
      <c r="E185" s="63"/>
      <c r="F185" s="63"/>
      <c r="G185" s="63"/>
      <c r="H185" s="63"/>
      <c r="I185" s="63"/>
      <c r="J185" s="64"/>
      <c r="K185" s="64"/>
      <c r="L185" s="64"/>
      <c r="M185" s="64"/>
      <c r="N185" s="64"/>
      <c r="O185" s="64"/>
    </row>
    <row r="186" spans="1:15" x14ac:dyDescent="0.25">
      <c r="A186" s="64"/>
      <c r="B186" s="64"/>
      <c r="C186" s="63"/>
      <c r="D186" s="63"/>
      <c r="E186" s="63"/>
      <c r="F186" s="63"/>
      <c r="G186" s="63"/>
      <c r="H186" s="63"/>
      <c r="I186" s="63"/>
      <c r="J186" s="64"/>
      <c r="K186" s="64"/>
      <c r="L186" s="64"/>
      <c r="M186" s="64"/>
      <c r="N186" s="64"/>
      <c r="O186" s="64"/>
    </row>
    <row r="187" spans="1:15" x14ac:dyDescent="0.25">
      <c r="A187" s="64"/>
      <c r="B187" s="64"/>
      <c r="C187" s="63"/>
      <c r="D187" s="63"/>
      <c r="E187" s="63"/>
      <c r="F187" s="63"/>
      <c r="G187" s="63"/>
      <c r="H187" s="63"/>
      <c r="I187" s="63"/>
      <c r="J187" s="64"/>
      <c r="K187" s="64"/>
      <c r="L187" s="64"/>
      <c r="M187" s="64"/>
      <c r="N187" s="64"/>
      <c r="O187" s="64"/>
    </row>
    <row r="188" spans="1:15" x14ac:dyDescent="0.25">
      <c r="A188" s="64"/>
      <c r="B188" s="64"/>
      <c r="C188" s="63"/>
      <c r="D188" s="63"/>
      <c r="E188" s="63"/>
      <c r="F188" s="63"/>
      <c r="G188" s="63"/>
      <c r="H188" s="63"/>
      <c r="I188" s="63"/>
      <c r="J188" s="64"/>
      <c r="K188" s="64"/>
      <c r="L188" s="64"/>
      <c r="M188" s="64"/>
      <c r="N188" s="64"/>
      <c r="O188" s="64"/>
    </row>
    <row r="189" spans="1:15" x14ac:dyDescent="0.25">
      <c r="A189" s="64"/>
      <c r="B189" s="64"/>
      <c r="C189" s="63"/>
      <c r="D189" s="63"/>
      <c r="E189" s="63"/>
      <c r="F189" s="63"/>
      <c r="G189" s="63"/>
      <c r="H189" s="63"/>
      <c r="I189" s="63"/>
      <c r="J189" s="64"/>
      <c r="K189" s="64"/>
      <c r="L189" s="64"/>
      <c r="M189" s="64"/>
      <c r="N189" s="64"/>
      <c r="O189" s="64"/>
    </row>
    <row r="190" spans="1:15" x14ac:dyDescent="0.25">
      <c r="A190" s="64"/>
      <c r="B190" s="64"/>
      <c r="C190" s="63"/>
      <c r="D190" s="63"/>
      <c r="E190" s="63"/>
      <c r="F190" s="63"/>
      <c r="G190" s="63"/>
      <c r="H190" s="63"/>
      <c r="I190" s="63"/>
      <c r="J190" s="64"/>
      <c r="K190" s="64"/>
      <c r="L190" s="64"/>
      <c r="M190" s="64"/>
      <c r="N190" s="64"/>
      <c r="O190" s="64"/>
    </row>
  </sheetData>
  <pageMargins left="0.7" right="0.7" top="0.75" bottom="0.75" header="0.3" footer="0.3"/>
  <pageSetup paperSize="9" scale="63" fitToHeight="0" orientation="landscape" r:id="rId1"/>
  <headerFooter>
    <oddFooter>&amp;L&amp;9Embætti landlæknis -&amp;"-,Italic" Directorate of Health&amp;"-,Regular"
Sóttvarnasvið - &amp;"-,Italic"Communicable Disease Control&amp;R&amp;9 7. apríl 2016
&amp;"-,Italic"7 April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2010-2021</vt:lpstr>
      <vt:lpstr>1997-2009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Hildur Björk Sigbjörnsdóttir</dc:creator>
  <cp:lastModifiedBy>Maríanna Þórðardóttir</cp:lastModifiedBy>
  <cp:lastPrinted>2017-02-06T14:13:42Z</cp:lastPrinted>
  <dcterms:created xsi:type="dcterms:W3CDTF">2016-03-15T09:26:58Z</dcterms:created>
  <dcterms:modified xsi:type="dcterms:W3CDTF">2023-02-09T17:02:09Z</dcterms:modified>
</cp:coreProperties>
</file>