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jan.vilhelm\Desktop\Jordan, Magic og Bird\"/>
    </mc:Choice>
  </mc:AlternateContent>
  <xr:revisionPtr revIDLastSave="0" documentId="13_ncr:1_{E60CAD20-C4BC-435C-A141-CDF1D8BAE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oðunarskýrsla" sheetId="1" r:id="rId1"/>
    <sheet name="Talning athugasemda" sheetId="2" state="hidden" r:id="rId2"/>
  </sheets>
  <definedNames>
    <definedName name="_xlnm._FilterDatabase" localSheetId="0" hidden="1">#REF!</definedName>
    <definedName name="_xlnm.Criteria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3" i="2" l="1"/>
  <c r="M72" i="2"/>
  <c r="M1" i="2"/>
  <c r="G45" i="1" l="1"/>
  <c r="G41" i="1"/>
  <c r="G33" i="1"/>
  <c r="G22" i="1"/>
  <c r="G17" i="1"/>
  <c r="M93" i="2"/>
  <c r="G49" i="1" s="1"/>
  <c r="M92" i="2"/>
  <c r="M91" i="2"/>
  <c r="M90" i="2"/>
  <c r="G48" i="1" s="1"/>
  <c r="M89" i="2"/>
  <c r="M88" i="2"/>
  <c r="M87" i="2"/>
  <c r="G47" i="1" s="1"/>
  <c r="M86" i="2"/>
  <c r="M85" i="2"/>
  <c r="M84" i="2"/>
  <c r="M83" i="2"/>
  <c r="M82" i="2"/>
  <c r="M81" i="2"/>
  <c r="G44" i="1" s="1"/>
  <c r="M80" i="2"/>
  <c r="M79" i="2"/>
  <c r="M78" i="2"/>
  <c r="G43" i="1" s="1"/>
  <c r="M77" i="2"/>
  <c r="M76" i="2"/>
  <c r="M75" i="2"/>
  <c r="G42" i="1" s="1"/>
  <c r="M74" i="2"/>
  <c r="M71" i="2"/>
  <c r="M70" i="2"/>
  <c r="M69" i="2"/>
  <c r="G40" i="1" s="1"/>
  <c r="M68" i="2"/>
  <c r="M67" i="2"/>
  <c r="M66" i="2"/>
  <c r="G39" i="1" s="1"/>
  <c r="M65" i="2"/>
  <c r="M64" i="2"/>
  <c r="M63" i="2"/>
  <c r="G38" i="1" s="1"/>
  <c r="M62" i="2"/>
  <c r="M61" i="2"/>
  <c r="M60" i="2"/>
  <c r="M59" i="2"/>
  <c r="M58" i="2"/>
  <c r="G37" i="1" s="1"/>
  <c r="M57" i="2"/>
  <c r="G36" i="1" s="1"/>
  <c r="M56" i="2"/>
  <c r="M55" i="2"/>
  <c r="M54" i="2"/>
  <c r="G35" i="1" s="1"/>
  <c r="M53" i="2"/>
  <c r="M52" i="2"/>
  <c r="M51" i="2"/>
  <c r="M50" i="2"/>
  <c r="M49" i="2"/>
  <c r="M48" i="2"/>
  <c r="M47" i="2"/>
  <c r="M46" i="2"/>
  <c r="M45" i="2"/>
  <c r="G29" i="1" s="1"/>
  <c r="M44" i="2"/>
  <c r="M43" i="2"/>
  <c r="M42" i="2"/>
  <c r="G28" i="1" s="1"/>
  <c r="M41" i="2"/>
  <c r="M40" i="2"/>
  <c r="M39" i="2"/>
  <c r="M38" i="2"/>
  <c r="M37" i="2"/>
  <c r="M36" i="2"/>
  <c r="M35" i="2"/>
  <c r="M34" i="2"/>
  <c r="G26" i="1" s="1"/>
  <c r="M33" i="2"/>
  <c r="G25" i="1" s="1"/>
  <c r="M32" i="2"/>
  <c r="M31" i="2"/>
  <c r="M30" i="2"/>
  <c r="M29" i="2"/>
  <c r="M28" i="2"/>
  <c r="M27" i="2"/>
  <c r="G23" i="1" s="1"/>
  <c r="M26" i="2"/>
  <c r="M25" i="2"/>
  <c r="M24" i="2"/>
  <c r="M23" i="2"/>
  <c r="M22" i="2"/>
  <c r="M21" i="2"/>
  <c r="G21" i="1" s="1"/>
  <c r="M20" i="2"/>
  <c r="M19" i="2"/>
  <c r="M18" i="2"/>
  <c r="G19" i="1" s="1"/>
  <c r="M17" i="2"/>
  <c r="M16" i="2"/>
  <c r="M15" i="2"/>
  <c r="M14" i="2"/>
  <c r="M13" i="2"/>
  <c r="M12" i="2"/>
  <c r="M11" i="2"/>
  <c r="M10" i="2"/>
  <c r="M9" i="2"/>
  <c r="G16" i="1" s="1"/>
  <c r="M8" i="2"/>
  <c r="M7" i="2"/>
  <c r="M6" i="2"/>
  <c r="G15" i="1" s="1"/>
  <c r="M5" i="2"/>
  <c r="M4" i="2"/>
  <c r="M3" i="2"/>
  <c r="G14" i="1" s="1"/>
  <c r="M2" i="2"/>
  <c r="C39" i="2"/>
  <c r="A51" i="1" s="1"/>
  <c r="G18" i="1" l="1"/>
  <c r="G24" i="1"/>
  <c r="G27" i="1"/>
  <c r="G34" i="1"/>
  <c r="E39" i="2"/>
  <c r="A53" i="1" l="1"/>
  <c r="F39" i="2"/>
  <c r="A54" i="1" s="1"/>
  <c r="D39" i="2"/>
  <c r="A52" i="1" l="1"/>
  <c r="A56" i="1" s="1"/>
</calcChain>
</file>

<file path=xl/sharedStrings.xml><?xml version="1.0" encoding="utf-8"?>
<sst xmlns="http://schemas.openxmlformats.org/spreadsheetml/2006/main" count="526" uniqueCount="400">
  <si>
    <t>Grein nr.</t>
  </si>
  <si>
    <t>Úttektaratriði</t>
  </si>
  <si>
    <t>Í lagi</t>
  </si>
  <si>
    <r>
      <t>2.1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</si>
  <si>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Lög um mannvirki nr. 160/2010</t>
  </si>
  <si>
    <r>
      <t>2.2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</si>
  <si>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Byggingarreglugerð nr. 112/2012</t>
  </si>
  <si>
    <r>
      <t>2.3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</si>
  <si>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Leiðbeiningar HMS</t>
  </si>
  <si>
    <r>
      <t>2.4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</si>
  <si>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Skoðunarhandbækur HMS</t>
  </si>
  <si>
    <r>
      <t>2.5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</si>
  <si>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Bréf og tilmæli HMS</t>
  </si>
  <si>
    <r>
      <t>2.6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</si>
  <si>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Vottun á gæðastjórnunarkerfi</t>
  </si>
  <si>
    <r>
      <t>3.1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</si>
  <si>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</si>
  <si>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</si>
  <si>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Vottorð og skjöl vegna endurmenntunar</t>
  </si>
  <si>
    <r>
      <t>3.4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</si>
  <si>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Starfsábyrgðartrygging</t>
  </si>
  <si>
    <r>
      <t>3.5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</si>
  <si>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3.6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</si>
  <si>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3.7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</si>
  <si>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r>
      <t>4.1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</si>
  <si>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Verkskrá hönnuðar</t>
  </si>
  <si>
    <r>
      <t>4.2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</si>
  <si>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Vistun</t>
  </si>
  <si>
    <r>
      <t>4.3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</si>
  <si>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Rekjanleiki</t>
  </si>
  <si>
    <r>
      <t>4.4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</si>
  <si>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Aðgengi</t>
  </si>
  <si>
    <r>
      <t>4.5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</si>
  <si>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Hönnunargögn, verklýsingar og breytingar</t>
  </si>
  <si>
    <r>
      <t>4.6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</si>
  <si>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Samskipti við verkkaupa/eiganda</t>
  </si>
  <si>
    <r>
      <t>4.7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</si>
  <si>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Samskipti við byggingarstjóra</t>
  </si>
  <si>
    <r>
      <t>4.8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</si>
  <si>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Samræming hönnunargagna, athugasemdir</t>
  </si>
  <si>
    <r>
      <t>4.9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</si>
  <si>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Úrbætur athugasemda vegna samræmingar</t>
  </si>
  <si>
    <r>
      <t>5.1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</si>
  <si>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Lýsing á eigin innra eftirliti, verklag</t>
  </si>
  <si>
    <r>
      <t>5.2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</si>
  <si>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Innri úttektir vegna eigin verka, gátlistar</t>
  </si>
  <si>
    <r>
      <t>5.3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</si>
  <si>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Úrbætur vegna frábrigða</t>
  </si>
  <si>
    <t>athugasemd í 1. flokki</t>
  </si>
  <si>
    <t>athugasemd í 2. flokki</t>
  </si>
  <si>
    <t>athugasemd í 3. flokki</t>
  </si>
  <si>
    <t>Skoðað án athugasemda</t>
  </si>
  <si>
    <t xml:space="preserve">Lítilsháttar galli í skjalavistun. </t>
  </si>
  <si>
    <t xml:space="preserve">Lítilsháttar galli í rekjanleika gagna. </t>
  </si>
  <si>
    <t xml:space="preserve">Frávik í skjalavistun eða óreiða. </t>
  </si>
  <si>
    <t xml:space="preserve">Gögn vantar í skjalavistun og/eða grófar rangfærslur. </t>
  </si>
  <si>
    <t xml:space="preserve">Lítilsháttar gallar á verkskráningu. </t>
  </si>
  <si>
    <t xml:space="preserve">Ekki auðvelt að sjá hvaða verk eru byggingarleyfisskyld og hver ekki. </t>
  </si>
  <si>
    <t xml:space="preserve">Ekki auðvelt að rekja framgang verka. </t>
  </si>
  <si>
    <t xml:space="preserve">Verkskráning ófullkomin. </t>
  </si>
  <si>
    <t xml:space="preserve">Ekki er hægt að sjá hvaða verk eru byggingarleyfisskyld og hver ekki. </t>
  </si>
  <si>
    <t xml:space="preserve">Ekki hægt að rekja framgang verka. </t>
  </si>
  <si>
    <t xml:space="preserve">Verk sem aðili er skráður fyrir er ekki til staðar í verkskrá. </t>
  </si>
  <si>
    <t xml:space="preserve">Lítilsháttar gallar á verklagsreglum eða gögnum um yfirferð eigin verka. </t>
  </si>
  <si>
    <t xml:space="preserve">Lítilsháttar frávik frá skráningu athugasemda. </t>
  </si>
  <si>
    <t xml:space="preserve">Verklagsreglur um yfirferð eigin verka eru torskiljanlegar/ófullkomnar. </t>
  </si>
  <si>
    <t xml:space="preserve">Færsla upplýsinga um yfirferð eigin verka er ekki til staðar eða ekki í samræmi við áætlun um úttektir. </t>
  </si>
  <si>
    <t xml:space="preserve">Verklagsreglur um yfirferð eigin verka eru ekki til. 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</si>
  <si>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</si>
  <si>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</si>
  <si>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</si>
  <si>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</si>
  <si>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</si>
  <si>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</si>
  <si>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</si>
  <si>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</si>
  <si>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</si>
  <si>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</si>
  <si>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</si>
  <si>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</si>
  <si>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</si>
  <si>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</si>
  <si>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</si>
  <si>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</si>
  <si>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</si>
  <si>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</si>
  <si>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</si>
  <si>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</si>
  <si>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</si>
  <si>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</si>
  <si>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</si>
  <si>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</si>
  <si>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</si>
  <si>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Athugasemd</t>
  </si>
  <si>
    <t>Nánari athugasemdir</t>
  </si>
  <si>
    <t>Sveitarfélag</t>
  </si>
  <si>
    <t>Póstnúmar</t>
  </si>
  <si>
    <t>Símanr.</t>
  </si>
  <si>
    <t>Netfang</t>
  </si>
  <si>
    <t>Dags. skoðunar</t>
  </si>
  <si>
    <t>Númer skoðunar</t>
  </si>
  <si>
    <t xml:space="preserve">Vistunarstaður gagna með verkum er ekki til staðar eða óljóst hvar gögn eru vistuð. </t>
  </si>
  <si>
    <t>Starfsleyfi HMS</t>
  </si>
  <si>
    <t>Vottorð og skjöl vegna starfsleyfis</t>
  </si>
  <si>
    <t>Ábyrgðaryfirlýsing iðnmeistara og byggingarstjóra</t>
  </si>
  <si>
    <t>Samskipti við leyfisveitanda og iðnmeistara</t>
  </si>
  <si>
    <t>Samningar við verkkaupa og iðnmeistara</t>
  </si>
  <si>
    <t>3.8</t>
  </si>
  <si>
    <t>3.9</t>
  </si>
  <si>
    <t>Kafli</t>
  </si>
  <si>
    <t>Samningar við iðnmeistara um samskipti</t>
  </si>
  <si>
    <t>Úttektir(áfanga-, öryggis- og lokaúttekt)</t>
  </si>
  <si>
    <t>Verkskrá byggingarstjóra</t>
  </si>
  <si>
    <t>Samskipti við iðnmeistara</t>
  </si>
  <si>
    <t>Samskipti við hönnuði og hönnunarstjóra</t>
  </si>
  <si>
    <t>Áfangaúttektir verka og athugasemdir</t>
  </si>
  <si>
    <t>Úrbætur vegna athugasemda</t>
  </si>
  <si>
    <t>Öryggisúttekt</t>
  </si>
  <si>
    <t>Lokaúttekt</t>
  </si>
  <si>
    <t>Vottorð/efnislýsingar byggingarvöru</t>
  </si>
  <si>
    <t>Handbók hússins</t>
  </si>
  <si>
    <t>4.10</t>
  </si>
  <si>
    <t>4.11</t>
  </si>
  <si>
    <t>4.12</t>
  </si>
  <si>
    <t>4.13</t>
  </si>
  <si>
    <t>9.001-2     2. Fyrirmæli til byggingarstjóra</t>
  </si>
  <si>
    <t>9.001-2     3. Skjalavistun byggingarstjóra</t>
  </si>
  <si>
    <t>9.001-2     4. Verkskráning byggingarstjóra</t>
  </si>
  <si>
    <t>9.001-2     5. Eftirlit með eigin verkum</t>
  </si>
  <si>
    <t>Engin gögn staðfesta yfirferð eða úrbætur vegna eigin verka</t>
  </si>
  <si>
    <t>atriði í lagi</t>
  </si>
  <si>
    <t xml:space="preserve">Engin áætlun/gátlisti er til um yfirferð eigin verka. </t>
  </si>
  <si>
    <t xml:space="preserve">Áætlun/gátlisti um yfirferð eigin verka er ófullkomin. </t>
  </si>
  <si>
    <t xml:space="preserve">Lítilsháttar gallar í áætlun/gátlista um yfirferð eigin verka. </t>
  </si>
  <si>
    <t>Gerð skoðunar</t>
  </si>
  <si>
    <t>Eigandi kerfis ef fyrirtæki</t>
  </si>
  <si>
    <t>Kennitala fyrirtækis</t>
  </si>
  <si>
    <t>Faggildingarstimpill</t>
  </si>
  <si>
    <t>Nafn fagaðila</t>
  </si>
  <si>
    <t>Heimilisfang fagaðila</t>
  </si>
  <si>
    <t>Kennitala fagaðila</t>
  </si>
  <si>
    <t>Úttekt á gæðastjórnunarkerfi</t>
  </si>
  <si>
    <t>Úttektir (áfanga-, öryggis- og lokaúttekt)</t>
  </si>
  <si>
    <t xml:space="preserve">              Dagsetning                                          Skoðunarmaður/-menn</t>
  </si>
  <si>
    <t>Samningar við eigenda og iðnmeistara</t>
  </si>
  <si>
    <t>Innra eftirlit, staðfesting á yfirferð eigin verka</t>
  </si>
  <si>
    <t>1-01</t>
  </si>
  <si>
    <t>1-02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</si>
  <si>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</si>
  <si>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</si>
  <si>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</si>
  <si>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</si>
  <si>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</si>
  <si>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</si>
  <si>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</si>
  <si>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</si>
  <si>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</si>
  <si>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</si>
  <si>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</si>
  <si>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</si>
  <si>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</si>
  <si>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</si>
  <si>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</si>
  <si>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</si>
  <si>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</si>
  <si>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</si>
  <si>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</si>
  <si>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</si>
  <si>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</si>
  <si>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</si>
  <si>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</si>
  <si>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</si>
  <si>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</si>
  <si>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</si>
  <si>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</si>
  <si>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</si>
  <si>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</si>
  <si>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</si>
  <si>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</si>
  <si>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</si>
  <si>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</si>
  <si>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</si>
  <si>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</si>
  <si>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</si>
  <si>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</si>
  <si>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</si>
  <si>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</si>
  <si>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</si>
  <si>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</si>
  <si>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</si>
  <si>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</si>
  <si>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</si>
  <si>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</si>
  <si>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</si>
  <si>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</si>
  <si>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</si>
  <si>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</si>
  <si>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</si>
  <si>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</si>
  <si>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</si>
  <si>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</si>
  <si>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</si>
  <si>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</si>
  <si>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</si>
  <si>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</si>
  <si>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</si>
  <si>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</si>
  <si>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</si>
  <si>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</si>
  <si>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</si>
  <si>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</si>
  <si>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</si>
  <si>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</si>
  <si>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</si>
  <si>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</si>
  <si>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</si>
  <si>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</si>
  <si>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</si>
  <si>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</si>
  <si>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</si>
  <si>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</si>
  <si>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</si>
  <si>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</si>
  <si>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</si>
  <si>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</si>
  <si>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</si>
  <si>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</si>
  <si>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</si>
  <si>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</si>
  <si>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</si>
  <si>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</si>
  <si>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</si>
  <si>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</si>
  <si>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</si>
  <si>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</si>
  <si>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</si>
  <si>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</si>
  <si>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</si>
  <si>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</si>
  <si>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Lögum nr. 160/2010 ekki viðhaldið</t>
  </si>
  <si>
    <t>Lög nr. 160/2010 ekki til staðar og ekki þekking á hvar hægt er að nálgast þau</t>
  </si>
  <si>
    <t>Lítilsháttar galli á viðhaldi laga nr. 160/2010</t>
  </si>
  <si>
    <t>Lítilsháttar galli á viðhaldi reglugerðar nr. 112/2012</t>
  </si>
  <si>
    <t>Reglugerð nr. 112/2012 ekki viðhaldið</t>
  </si>
  <si>
    <t>Reglugerð nr. 112/2012 ekki til staðar og ekki þekking á hvar hægt er að nálgast hana</t>
  </si>
  <si>
    <t>Lítilsháttar galli á viðhaldi leiðbeininga HMS</t>
  </si>
  <si>
    <t xml:space="preserve">Leiðbeiningum HMS ekki við haldið. </t>
  </si>
  <si>
    <t xml:space="preserve">Leiðbeiningar HMS ekki til staðar og ekki þekking á hvar hægt er að nálgast þær. </t>
  </si>
  <si>
    <t>Lítilsháttar galli á viðhaldi skoðunarhandbóka HMS</t>
  </si>
  <si>
    <t xml:space="preserve">Skoðunarhandbókum HMS ekki við haldið. </t>
  </si>
  <si>
    <t>Skoðunarhandbækur HMS ekki til staðar og ekki þekking á hvar hægt er að nálgast þær.</t>
  </si>
  <si>
    <t xml:space="preserve">Bréf og tilmæli HMS ekki til staðar og ekki þekking á hvar hægt er að nálgast þau. </t>
  </si>
  <si>
    <t xml:space="preserve">Bréfum og tilmælum HMS ekki við haldið. </t>
  </si>
  <si>
    <t>Lítilsháttar galli á viðhaldi bréfa og tilmæla HMS</t>
  </si>
  <si>
    <t>2.1 - dæming í flokki 1</t>
  </si>
  <si>
    <t>2.1 - dæming í flokki 2</t>
  </si>
  <si>
    <t>2.1 - dæming í flokki 3</t>
  </si>
  <si>
    <t>2.2 - dæming í flokki 1</t>
  </si>
  <si>
    <t>2.2 - dæming í flokki 2</t>
  </si>
  <si>
    <t>2.2 - dæming í flokki 3</t>
  </si>
  <si>
    <t>2.3 - dæming í flokki 1</t>
  </si>
  <si>
    <t>2.3 - dæming í flokki 2</t>
  </si>
  <si>
    <t>2.3 - dæming í flokki 3</t>
  </si>
  <si>
    <t>2.4 - dæming í flokki 1</t>
  </si>
  <si>
    <t>2.4 - dæming í flokki 2</t>
  </si>
  <si>
    <t>2.4 - dæming í flokki 3</t>
  </si>
  <si>
    <t>2.5 - dæming í flokki 1</t>
  </si>
  <si>
    <t>2.5 - dæming í flokki 2</t>
  </si>
  <si>
    <t>2.5 - dæming í flokki 3</t>
  </si>
  <si>
    <t>2.6 - dæming í flokki 1</t>
  </si>
  <si>
    <t>2.6 - dæming í flokki 2</t>
  </si>
  <si>
    <t>2.6 - dæming í flokki 3</t>
  </si>
  <si>
    <t>3.1 - dæming í flokki 1</t>
  </si>
  <si>
    <t>3.2 - dæming í flokki 2</t>
  </si>
  <si>
    <t>3.1 - dæming í flokki 2</t>
  </si>
  <si>
    <t>3.1 - dæming í flokki 3</t>
  </si>
  <si>
    <t>3.2 - dæming í flokki 1</t>
  </si>
  <si>
    <t>3.3 - dæming í flokki 3</t>
  </si>
  <si>
    <t>3.3 - dæming í flokki 1</t>
  </si>
  <si>
    <t>3.3 - dæming í flokki 2</t>
  </si>
  <si>
    <t>3.2 - dæming í flokki 3</t>
  </si>
  <si>
    <t>3.4 - dæming í flokki 1</t>
  </si>
  <si>
    <t>3.4 - dæming í flokki 2</t>
  </si>
  <si>
    <t>3.4 - dæming í flokki 3</t>
  </si>
  <si>
    <t>3.5 - dæming í flokki 1</t>
  </si>
  <si>
    <t>3.5 - dæming í flokki 2</t>
  </si>
  <si>
    <t>3.5 - dæming í flokki 3</t>
  </si>
  <si>
    <t>3.6 - dæming í flokki 1</t>
  </si>
  <si>
    <t>3.6 - dæming í flokki 2</t>
  </si>
  <si>
    <t>3.6 - dæming í flokki 3</t>
  </si>
  <si>
    <t>3.7 - dæming í flokki 1</t>
  </si>
  <si>
    <t>3.7 - dæming í flokki 3</t>
  </si>
  <si>
    <t>3.7 - dæming í flokki 2</t>
  </si>
  <si>
    <t>3.8 - dæming í flokki 1</t>
  </si>
  <si>
    <t>3.8 - dæming í flokki 2</t>
  </si>
  <si>
    <t>3.8 - dæming í flokki 3</t>
  </si>
  <si>
    <t>3.9 - dæming í flokki 1</t>
  </si>
  <si>
    <t>3.9 - dæming í flokki 2</t>
  </si>
  <si>
    <t>3.9 - dæming í flokki 3</t>
  </si>
  <si>
    <t>4.1 - dæming í flokki 1</t>
  </si>
  <si>
    <t>4.1 - dæming í flokki 2</t>
  </si>
  <si>
    <t>4.1 - dæming í flokki 3</t>
  </si>
  <si>
    <t>4.2 - dæming í flokki 1</t>
  </si>
  <si>
    <t>4.2 - dæming í flokki 2</t>
  </si>
  <si>
    <t>4.2 - dæming í flokki 3</t>
  </si>
  <si>
    <t>4.3 - dæming í flokki 1</t>
  </si>
  <si>
    <t>4.3 - dæming í flokki 2</t>
  </si>
  <si>
    <t>4.3 - dæming í flokki 3</t>
  </si>
  <si>
    <t>4.4 - dæming í flokki 1</t>
  </si>
  <si>
    <t>4.4 - dæming í flokki 2</t>
  </si>
  <si>
    <t>4.4 - dæming í flokki 3</t>
  </si>
  <si>
    <t>4.5 - dæming í flokki 1</t>
  </si>
  <si>
    <t>4.5 - dæming í flokki 2</t>
  </si>
  <si>
    <t>4.5 - dæming í flokki 3</t>
  </si>
  <si>
    <t>4.6 - dæming í flokki 1</t>
  </si>
  <si>
    <t>4.6 - dæming í flokki 2</t>
  </si>
  <si>
    <t>4.6 - dæming í flokki 3</t>
  </si>
  <si>
    <t>4.7 - dæming í flokki 1</t>
  </si>
  <si>
    <t>4.7 - dæming í flokki 2</t>
  </si>
  <si>
    <t>4.7 - dæming í flokki 3</t>
  </si>
  <si>
    <t>4.8 - dæming í flokki 1</t>
  </si>
  <si>
    <t>4.8 - dæming í flokki 2</t>
  </si>
  <si>
    <t>4.8 - dæming í flokki 3</t>
  </si>
  <si>
    <t>4.9 - dæming í flokki 1</t>
  </si>
  <si>
    <t>4.9 - dæming í flokki 2</t>
  </si>
  <si>
    <t>4.9 - dæming í flokki 3</t>
  </si>
  <si>
    <t>4.10 - dæming í flokki 1</t>
  </si>
  <si>
    <t>4.10 - dæming í flokki 2</t>
  </si>
  <si>
    <t>4.10 - dæming í flokki 3</t>
  </si>
  <si>
    <t>4.11 - dæming í flokki 1</t>
  </si>
  <si>
    <t>4.11 - dæming í flokki 2</t>
  </si>
  <si>
    <t>4.11 - dæming í flokki 3</t>
  </si>
  <si>
    <t>4.12 - dæming í flokki 1</t>
  </si>
  <si>
    <t>4.12 - dæming í flokki 2</t>
  </si>
  <si>
    <t>4.12 - dæming í flokki 3</t>
  </si>
  <si>
    <t>4.13 - dæming í flokki 1</t>
  </si>
  <si>
    <t>4.13 - dæming í flokki 2</t>
  </si>
  <si>
    <t>4.13 - dæming í flokki 3</t>
  </si>
  <si>
    <t>5.1 - dæming í flokki 1</t>
  </si>
  <si>
    <t>5.1 - dæming í flokki 2</t>
  </si>
  <si>
    <t>5.1 - dæming í flokki 3</t>
  </si>
  <si>
    <t>5.2 - dæming í flokki 1</t>
  </si>
  <si>
    <t>5.2 - dæming í flokki 2</t>
  </si>
  <si>
    <t>5.2 - dæming í flokki 3</t>
  </si>
  <si>
    <t>5.3 - dæming í flokki 1</t>
  </si>
  <si>
    <t>5.3 - dæming í flokki 2</t>
  </si>
  <si>
    <t>5.3 - dæming í flokki 3</t>
  </si>
  <si>
    <t>Lítilsháttar galli í skjalavistun á starfsleyfi</t>
  </si>
  <si>
    <t xml:space="preserve">Starfsleyfi vantar í skjalavistun og/eða grófar rangfærslur. </t>
  </si>
  <si>
    <t>Lítilsháttar galli í skjalavistun á gögnum tengdum starfsleyfi</t>
  </si>
  <si>
    <t xml:space="preserve">Frávik í skjalavistun gagna vegna starfsleyfis eða óreiða. </t>
  </si>
  <si>
    <t xml:space="preserve">Gögn vantar vegna starfsleyfis og/eða grófar rangfærslur. </t>
  </si>
  <si>
    <t>Lítilsháttar galli í skjalavistun vegna endurmenntunar</t>
  </si>
  <si>
    <t>Frávik í skjalavistun eða óreiða vegna endurmenntunar</t>
  </si>
  <si>
    <t xml:space="preserve">Gögn vantar vegna endurmenntunar og/eða grófar rangfærslur. </t>
  </si>
  <si>
    <t>Lítilsháttar galli í skjalavistun starfsábyrgðartryggingar</t>
  </si>
  <si>
    <t xml:space="preserve">Frávik í skjalavistun starfsábyrgðartryggingar eða óreiða. </t>
  </si>
  <si>
    <t xml:space="preserve">Gögn vantar vegna starfsábyrgðartryggingar og/eða grófar rangfærslur. </t>
  </si>
  <si>
    <t>Lítilsháttar galli í skjalavistun ábyrgðaryfirlýsinga</t>
  </si>
  <si>
    <t xml:space="preserve">Frávik í skjalavistun ábyrgðaryfirlýsinga eða óreiða. </t>
  </si>
  <si>
    <t>Gögn vantar í skjalavistun ábyrgðaryfirlýsinga og/eða grófar rangfærslur.</t>
  </si>
  <si>
    <t>Lítilsháttar galli í skjalavistun samtskipta leyfisveitinga og iðnmeistara</t>
  </si>
  <si>
    <t xml:space="preserve">Frávik í skjalavistun samskipta leyfisveitanda og iðnmeistara eða óreiða. </t>
  </si>
  <si>
    <t xml:space="preserve">Gögn vantar í skjalavistun samskipta leyfisveitanda og iðnmeistara og/eða grófar rangfærslur. </t>
  </si>
  <si>
    <t>Lítilsháttar galli í skjalavistun samninga við eiganda og iðnmeistara</t>
  </si>
  <si>
    <t xml:space="preserve">Frávik í skjalavistun samninga við eiganda og iðnmeistara eða óreiða. </t>
  </si>
  <si>
    <t xml:space="preserve">Gögn vantar í skjalavistun samninga við eiganda og iðnmeistara og/eða grófar rangfærslur. </t>
  </si>
  <si>
    <t>Lítilsháttar galli í skjalavistun samskipta við iðnmeistara</t>
  </si>
  <si>
    <t xml:space="preserve">Frávik í skjalavistun samskipta við iðnmeistara eða óreiða. </t>
  </si>
  <si>
    <t xml:space="preserve">Gögn vantar í skjalavistun samskipta við iðnmeistara og/eða grófar rangfærslur. </t>
  </si>
  <si>
    <t>Lítilsháttar galli í skjalavistun úttekta</t>
  </si>
  <si>
    <t xml:space="preserve">Frávik í skjalavistun úttekta eða óreiða. </t>
  </si>
  <si>
    <t xml:space="preserve">Gögn vantar í skjalavistun úttekta og/eða grófar rangfærslur. </t>
  </si>
  <si>
    <t>Lítilsháttar gallar á vistun hönnunargagna, verklýsinga eða breytinga</t>
  </si>
  <si>
    <t xml:space="preserve">Ófullkomin vistuna á hönnunargögnum, verklýsingum eða breytingum. </t>
  </si>
  <si>
    <t>Ekki hægt finna hönnunargögn, verklýsingar eða breytingar</t>
  </si>
  <si>
    <t xml:space="preserve">Lítilsháttar gallar á verkskráningu áfangaúttekta og athugasemda. </t>
  </si>
  <si>
    <t xml:space="preserve">Verkskráning áfangaúttekta og athugasemda ófullkomin. </t>
  </si>
  <si>
    <t>Ekki hægt að rekja áfangaúttektir og athugasemdir</t>
  </si>
  <si>
    <t>Lítilsháttar gallar á verkskráningu úrbóta vegna athugasemda</t>
  </si>
  <si>
    <t>Skráning áfangaúttekta og athugasemda ófullkomin</t>
  </si>
  <si>
    <t>Lítilsháttar gallar á skráningu öryggisúttekta</t>
  </si>
  <si>
    <t xml:space="preserve">Skráning á öryggisúttekt ófullkomin. </t>
  </si>
  <si>
    <t xml:space="preserve">Engin gögn staðfesta að fram komnar athugasemdir vegna öryggisúttektar séu lagfærðar. </t>
  </si>
  <si>
    <t xml:space="preserve">Lítilsháttar gallar á skráningu lokaúttektar. </t>
  </si>
  <si>
    <t xml:space="preserve">Skráning lokaúttektar ófullkomin. </t>
  </si>
  <si>
    <t xml:space="preserve">Engin gögn staðfesta að fram komnar athugasemdir vegna lokaúttektar séu lagfærðar. </t>
  </si>
  <si>
    <t>Lítilsháttar gallar á vistun vottorða/efnislýsingar byggingarvöru</t>
  </si>
  <si>
    <t xml:space="preserve">Skráning ófullkomin á vottorðum/efnislýsingum byggingarvöru. </t>
  </si>
  <si>
    <t xml:space="preserve">Ekki hægt að finna vottorð/efnislýsingar byggingarvöru </t>
  </si>
  <si>
    <t>Lítilsháttar gallar á handbók hússins</t>
  </si>
  <si>
    <t xml:space="preserve">Handbók hússins ófullkomin. </t>
  </si>
  <si>
    <t>Ekki hægt að finna handbók hússsins</t>
  </si>
  <si>
    <t xml:space="preserve">Lítilsháttar gallar á aðgengi að verkskráningu. </t>
  </si>
  <si>
    <t>Ekkert aðgengi að verkskráningu</t>
  </si>
  <si>
    <t xml:space="preserve">Erfitt að rekja framgang verka. </t>
  </si>
  <si>
    <t>Samninga við iðnmeistara um samskipti</t>
  </si>
  <si>
    <t xml:space="preserve">Engin gögn staðfesta að úrbætur vegna fram kominna athugasemdir séu lagfærðar. </t>
  </si>
  <si>
    <t>Skjalaskoðun</t>
  </si>
  <si>
    <t>Virkniskoðun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</si>
</sst>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0" fillId="0" borderId="0" xfId="0" applyFont="1" applyBorder="1"/>
    <xf numFmtId="0" fontId="8" fillId="0" borderId="13" xfId="1" applyFont="1" applyBorder="1" applyAlignment="1">
      <alignment wrapText="1"/>
    </xf>
    <xf numFmtId="0" fontId="8" fillId="0" borderId="13" xfId="1" applyFont="1" applyBorder="1" applyAlignment="1">
      <alignment horizontal="right" wrapText="1"/>
    </xf>
    <xf numFmtId="0" fontId="0" fillId="0" borderId="12" xfId="0" applyBorder="1"/>
    <xf numFmtId="0" fontId="10" fillId="0" borderId="0" xfId="0" applyFont="1" applyBorder="1" applyAlignment="1">
      <alignment horizontal="left" vertical="top"/>
    </xf>
    <xf numFmtId="0" fontId="12" fillId="0" borderId="1" xfId="0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12" fillId="0" borderId="15" xfId="0" applyNumberFormat="1" applyFont="1" applyBorder="1" applyAlignment="1">
      <alignment vertical="center" wrapText="1"/>
    </xf>
    <xf numFmtId="0" fontId="12" fillId="0" borderId="15" xfId="0" applyFont="1" applyBorder="1" applyAlignment="1">
      <alignment vertical="top" wrapText="1"/>
    </xf>
    <xf numFmtId="0" fontId="0" fillId="0" borderId="24" xfId="0" applyBorder="1"/>
    <xf numFmtId="0" fontId="0" fillId="0" borderId="19" xfId="0" applyBorder="1"/>
    <xf numFmtId="0" fontId="0" fillId="0" borderId="14" xfId="0" applyFont="1" applyBorder="1"/>
    <xf numFmtId="0" fontId="11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12" fillId="0" borderId="22" xfId="0" applyNumberFormat="1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wrapText="1"/>
    </xf>
    <xf numFmtId="0" fontId="0" fillId="0" borderId="14" xfId="0" applyBorder="1"/>
    <xf numFmtId="0" fontId="6" fillId="0" borderId="13" xfId="1" applyFont="1" applyBorder="1" applyAlignment="1">
      <alignment wrapText="1"/>
    </xf>
    <xf numFmtId="0" fontId="0" fillId="0" borderId="14" xfId="0" applyBorder="1"/>
    <xf numFmtId="0" fontId="0" fillId="0" borderId="22" xfId="0" applyBorder="1"/>
    <xf numFmtId="0" fontId="0" fillId="0" borderId="25" xfId="0" applyBorder="1"/>
    <xf numFmtId="0" fontId="14" fillId="0" borderId="21" xfId="0" applyFont="1" applyBorder="1"/>
    <xf numFmtId="0" fontId="14" fillId="0" borderId="22" xfId="0" applyFont="1" applyBorder="1"/>
    <xf numFmtId="0" fontId="13" fillId="0" borderId="15" xfId="2" applyFont="1" applyBorder="1" applyAlignment="1">
      <alignment vertical="center" wrapText="1"/>
    </xf>
    <xf numFmtId="0" fontId="10" fillId="0" borderId="15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5" xfId="0" applyBorder="1"/>
    <xf numFmtId="0" fontId="15" fillId="0" borderId="22" xfId="0" applyFont="1" applyBorder="1"/>
    <xf numFmtId="0" fontId="15" fillId="0" borderId="0" xfId="0" applyFont="1" applyBorder="1"/>
    <xf numFmtId="0" fontId="15" fillId="0" borderId="14" xfId="0" applyFont="1" applyBorder="1"/>
    <xf numFmtId="0" fontId="16" fillId="0" borderId="21" xfId="0" applyFont="1" applyBorder="1"/>
    <xf numFmtId="0" fontId="16" fillId="0" borderId="19" xfId="0" applyFont="1" applyBorder="1"/>
    <xf numFmtId="0" fontId="10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5" fillId="2" borderId="25" xfId="0" applyFont="1" applyFill="1" applyBorder="1" applyAlignment="1">
      <alignment horizontal="left" vertical="top"/>
    </xf>
    <xf numFmtId="0" fontId="2" fillId="0" borderId="22" xfId="0" applyFont="1" applyBorder="1"/>
    <xf numFmtId="49" fontId="0" fillId="0" borderId="0" xfId="0" applyNumberFormat="1"/>
    <xf numFmtId="0" fontId="0" fillId="0" borderId="0" xfId="0" applyFill="1"/>
    <xf numFmtId="0" fontId="16" fillId="0" borderId="24" xfId="0" applyFont="1" applyBorder="1"/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0" borderId="14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5" xfId="0" applyBorder="1"/>
    <xf numFmtId="0" fontId="10" fillId="0" borderId="0" xfId="0" applyFont="1" applyAlignment="1">
      <alignment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1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14" fontId="2" fillId="0" borderId="26" xfId="0" applyNumberFormat="1" applyFont="1" applyBorder="1" applyAlignment="1">
      <alignment vertical="top"/>
    </xf>
    <xf numFmtId="0" fontId="15" fillId="0" borderId="30" xfId="0" applyFont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5" fillId="0" borderId="26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8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3" borderId="0" xfId="0" applyFill="1"/>
  </cellXfs>
  <cellStyles count="3">
    <cellStyle name="Normal" xfId="0" builtinId="0"/>
    <cellStyle name="Venjulegt_Blað1" xfId="1" xr:uid="{00000000-0005-0000-0000-000001000000}"/>
    <cellStyle name="Venjulegt_Blað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'Talning athugasemda'!$D$7" lockText="1" noThreeD="1"/>
</file>

<file path=xl/ctrlProps/ctrlProp10.xml><?xml version="1.0" encoding="utf-8"?>
<formControlPr xmlns="http://schemas.microsoft.com/office/spreadsheetml/2009/9/main" objectType="CheckBox" fmlaLink="'Talning athugasemda'!$C$11" lockText="1" noThreeD="1"/>
</file>

<file path=xl/ctrlProps/ctrlProp100.xml><?xml version="1.0" encoding="utf-8"?>
<formControlPr xmlns="http://schemas.microsoft.com/office/spreadsheetml/2009/9/main" objectType="CheckBox" fmlaLink="'Talning athugasemda'!$D$21" lockText="1" noThreeD="1"/>
</file>

<file path=xl/ctrlProps/ctrlProp101.xml><?xml version="1.0" encoding="utf-8"?>
<formControlPr xmlns="http://schemas.microsoft.com/office/spreadsheetml/2009/9/main" objectType="CheckBox" fmlaLink="'Talning athugasemda'!$E$21" lockText="1" noThreeD="1"/>
</file>

<file path=xl/ctrlProps/ctrlProp102.xml><?xml version="1.0" encoding="utf-8"?>
<formControlPr xmlns="http://schemas.microsoft.com/office/spreadsheetml/2009/9/main" objectType="CheckBox" fmlaLink="'Talning athugasemda'!$F$21" lockText="1" noThreeD="1"/>
</file>

<file path=xl/ctrlProps/ctrlProp103.xml><?xml version="1.0" encoding="utf-8"?>
<formControlPr xmlns="http://schemas.microsoft.com/office/spreadsheetml/2009/9/main" objectType="CheckBox" fmlaLink="'Talning athugasemda'!$D$31" lockText="1" noThreeD="1"/>
</file>

<file path=xl/ctrlProps/ctrlProp104.xml><?xml version="1.0" encoding="utf-8"?>
<formControlPr xmlns="http://schemas.microsoft.com/office/spreadsheetml/2009/9/main" objectType="CheckBox" fmlaLink="'Talning athugasemda'!$E$31" lockText="1" noThreeD="1"/>
</file>

<file path=xl/ctrlProps/ctrlProp105.xml><?xml version="1.0" encoding="utf-8"?>
<formControlPr xmlns="http://schemas.microsoft.com/office/spreadsheetml/2009/9/main" objectType="CheckBox" fmlaLink="'Talning athugasemda'!$F$31" lockText="1" noThreeD="1"/>
</file>

<file path=xl/ctrlProps/ctrlProp106.xml><?xml version="1.0" encoding="utf-8"?>
<formControlPr xmlns="http://schemas.microsoft.com/office/spreadsheetml/2009/9/main" objectType="CheckBox" fmlaLink="'Talning athugasemda'!$D$32" lockText="1" noThreeD="1"/>
</file>

<file path=xl/ctrlProps/ctrlProp107.xml><?xml version="1.0" encoding="utf-8"?>
<formControlPr xmlns="http://schemas.microsoft.com/office/spreadsheetml/2009/9/main" objectType="CheckBox" fmlaLink="'Talning athugasemda'!$E$32" lockText="1" noThreeD="1"/>
</file>

<file path=xl/ctrlProps/ctrlProp108.xml><?xml version="1.0" encoding="utf-8"?>
<formControlPr xmlns="http://schemas.microsoft.com/office/spreadsheetml/2009/9/main" objectType="CheckBox" fmlaLink="'Talning athugasemda'!$F$32" lockText="1" noThreeD="1"/>
</file>

<file path=xl/ctrlProps/ctrlProp109.xml><?xml version="1.0" encoding="utf-8"?>
<formControlPr xmlns="http://schemas.microsoft.com/office/spreadsheetml/2009/9/main" objectType="CheckBox" fmlaLink="'Talning athugasemda'!$D$33" lockText="1" noThreeD="1"/>
</file>

<file path=xl/ctrlProps/ctrlProp11.xml><?xml version="1.0" encoding="utf-8"?>
<formControlPr xmlns="http://schemas.microsoft.com/office/spreadsheetml/2009/9/main" objectType="CheckBox" fmlaLink="'Talning athugasemda'!$C$7" lockText="1" noThreeD="1"/>
</file>

<file path=xl/ctrlProps/ctrlProp110.xml><?xml version="1.0" encoding="utf-8"?>
<formControlPr xmlns="http://schemas.microsoft.com/office/spreadsheetml/2009/9/main" objectType="CheckBox" fmlaLink="'Talning athugasemda'!$E$33" lockText="1" noThreeD="1"/>
</file>

<file path=xl/ctrlProps/ctrlProp111.xml><?xml version="1.0" encoding="utf-8"?>
<formControlPr xmlns="http://schemas.microsoft.com/office/spreadsheetml/2009/9/main" objectType="CheckBox" fmlaLink="'Talning athugasemda'!$F$33" lockText="1" noThreeD="1"/>
</file>

<file path=xl/ctrlProps/ctrlProp112.xml><?xml version="1.0" encoding="utf-8"?>
<formControlPr xmlns="http://schemas.microsoft.com/office/spreadsheetml/2009/9/main" objectType="CheckBox" fmlaLink="'Talning athugasemda'!$C$34" lockText="1" noThreeD="1"/>
</file>

<file path=xl/ctrlProps/ctrlProp113.xml><?xml version="1.0" encoding="utf-8"?>
<formControlPr xmlns="http://schemas.microsoft.com/office/spreadsheetml/2009/9/main" objectType="CheckBox" fmlaLink="'Talning athugasemda'!$D$34" lockText="1" noThreeD="1"/>
</file>

<file path=xl/ctrlProps/ctrlProp114.xml><?xml version="1.0" encoding="utf-8"?>
<formControlPr xmlns="http://schemas.microsoft.com/office/spreadsheetml/2009/9/main" objectType="CheckBox" fmlaLink="'Talning athugasemda'!$E$34" lockText="1" noThreeD="1"/>
</file>

<file path=xl/ctrlProps/ctrlProp115.xml><?xml version="1.0" encoding="utf-8"?>
<formControlPr xmlns="http://schemas.microsoft.com/office/spreadsheetml/2009/9/main" objectType="CheckBox" fmlaLink="'Talning athugasemda'!$F$34" lockText="1" noThreeD="1"/>
</file>

<file path=xl/ctrlProps/ctrlProp116.xml><?xml version="1.0" encoding="utf-8"?>
<formControlPr xmlns="http://schemas.microsoft.com/office/spreadsheetml/2009/9/main" objectType="CheckBox" fmlaLink="'Talning athugasemda'!$C$22" lockText="1" noThreeD="1"/>
</file>

<file path=xl/ctrlProps/ctrlProp117.xml><?xml version="1.0" encoding="utf-8"?>
<formControlPr xmlns="http://schemas.microsoft.com/office/spreadsheetml/2009/9/main" objectType="CheckBox" fmlaLink="'Talning athugasemda'!$C$33" lockText="1" noThreeD="1"/>
</file>

<file path=xl/ctrlProps/ctrlProp118.xml><?xml version="1.0" encoding="utf-8"?>
<formControlPr xmlns="http://schemas.microsoft.com/office/spreadsheetml/2009/9/main" objectType="CheckBox" fmlaLink="'Talning athugasemda'!$C$32" lockText="1" noThreeD="1"/>
</file>

<file path=xl/ctrlProps/ctrlProp119.xml><?xml version="1.0" encoding="utf-8"?>
<formControlPr xmlns="http://schemas.microsoft.com/office/spreadsheetml/2009/9/main" objectType="CheckBox" fmlaLink="'Talning athugasemda'!$C$31" lockText="1" noThreeD="1"/>
</file>

<file path=xl/ctrlProps/ctrlProp12.xml><?xml version="1.0" encoding="utf-8"?>
<formControlPr xmlns="http://schemas.microsoft.com/office/spreadsheetml/2009/9/main" objectType="CheckBox" fmlaLink="'Talning athugasemda'!$D$37" lockText="1" noThreeD="1"/>
</file>

<file path=xl/ctrlProps/ctrlProp120.xml><?xml version="1.0" encoding="utf-8"?>
<formControlPr xmlns="http://schemas.microsoft.com/office/spreadsheetml/2009/9/main" objectType="CheckBox" fmlaLink="'Talning athugasemda'!$C$28" lockText="1" noThreeD="1"/>
</file>

<file path=xl/ctrlProps/ctrlProp121.xml><?xml version="1.0" encoding="utf-8"?>
<formControlPr xmlns="http://schemas.microsoft.com/office/spreadsheetml/2009/9/main" objectType="CheckBox" fmlaLink="'Talning athugasemda'!$C$29" lockText="1" noThreeD="1"/>
</file>

<file path=xl/ctrlProps/ctrlProp122.xml><?xml version="1.0" encoding="utf-8"?>
<formControlPr xmlns="http://schemas.microsoft.com/office/spreadsheetml/2009/9/main" objectType="CheckBox" fmlaLink="'Talning athugasemda'!$C$23" lockText="1" noThreeD="1"/>
</file>

<file path=xl/ctrlProps/ctrlProp123.xml><?xml version="1.0" encoding="utf-8"?>
<formControlPr xmlns="http://schemas.microsoft.com/office/spreadsheetml/2009/9/main" objectType="CheckBox" fmlaLink="'Talning athugasemda'!$C$24" lockText="1" noThreeD="1"/>
</file>

<file path=xl/ctrlProps/ctrlProp124.xml><?xml version="1.0" encoding="utf-8"?>
<formControlPr xmlns="http://schemas.microsoft.com/office/spreadsheetml/2009/9/main" objectType="CheckBox" fmlaLink="'Talning athugasemda'!$C$25" lockText="1" noThreeD="1"/>
</file>

<file path=xl/ctrlProps/ctrlProp125.xml><?xml version="1.0" encoding="utf-8"?>
<formControlPr xmlns="http://schemas.microsoft.com/office/spreadsheetml/2009/9/main" objectType="CheckBox" fmlaLink="'Talning athugasemda'!$C$26" lockText="1" noThreeD="1"/>
</file>

<file path=xl/ctrlProps/ctrlProp13.xml><?xml version="1.0" encoding="utf-8"?>
<formControlPr xmlns="http://schemas.microsoft.com/office/spreadsheetml/2009/9/main" objectType="CheckBox" fmlaLink="'Talning athugasemda'!$D$36" lockText="1" noThreeD="1"/>
</file>

<file path=xl/ctrlProps/ctrlProp14.xml><?xml version="1.0" encoding="utf-8"?>
<formControlPr xmlns="http://schemas.microsoft.com/office/spreadsheetml/2009/9/main" objectType="CheckBox" fmlaLink="'Talning athugasemda'!$D$35" lockText="1" noThreeD="1"/>
</file>

<file path=xl/ctrlProps/ctrlProp15.xml><?xml version="1.0" encoding="utf-8"?>
<formControlPr xmlns="http://schemas.microsoft.com/office/spreadsheetml/2009/9/main" objectType="CheckBox" fmlaLink="'Talning athugasemda'!$D$30" lockText="1" noThreeD="1"/>
</file>

<file path=xl/ctrlProps/ctrlProp16.xml><?xml version="1.0" encoding="utf-8"?>
<formControlPr xmlns="http://schemas.microsoft.com/office/spreadsheetml/2009/9/main" objectType="CheckBox" fmlaLink="'Talning athugasemda'!$D$29" lockText="1" noThreeD="1"/>
</file>

<file path=xl/ctrlProps/ctrlProp17.xml><?xml version="1.0" encoding="utf-8"?>
<formControlPr xmlns="http://schemas.microsoft.com/office/spreadsheetml/2009/9/main" objectType="CheckBox" fmlaLink="'Talning athugasemda'!$D$28" lockText="1" noThreeD="1"/>
</file>

<file path=xl/ctrlProps/ctrlProp18.xml><?xml version="1.0" encoding="utf-8"?>
<formControlPr xmlns="http://schemas.microsoft.com/office/spreadsheetml/2009/9/main" objectType="CheckBox" fmlaLink="'Talning athugasemda'!$D$27" lockText="1" noThreeD="1"/>
</file>

<file path=xl/ctrlProps/ctrlProp19.xml><?xml version="1.0" encoding="utf-8"?>
<formControlPr xmlns="http://schemas.microsoft.com/office/spreadsheetml/2009/9/main" objectType="CheckBox" fmlaLink="'Talning athugasemda'!$D$26" lockText="1" noThreeD="1"/>
</file>

<file path=xl/ctrlProps/ctrlProp2.xml><?xml version="1.0" encoding="utf-8"?>
<formControlPr xmlns="http://schemas.microsoft.com/office/spreadsheetml/2009/9/main" objectType="CheckBox" fmlaLink="'Talning athugasemda'!$D$8" lockText="1" noThreeD="1"/>
</file>

<file path=xl/ctrlProps/ctrlProp20.xml><?xml version="1.0" encoding="utf-8"?>
<formControlPr xmlns="http://schemas.microsoft.com/office/spreadsheetml/2009/9/main" objectType="CheckBox" fmlaLink="'Talning athugasemda'!$D$25" lockText="1" noThreeD="1"/>
</file>

<file path=xl/ctrlProps/ctrlProp21.xml><?xml version="1.0" encoding="utf-8"?>
<formControlPr xmlns="http://schemas.microsoft.com/office/spreadsheetml/2009/9/main" objectType="CheckBox" fmlaLink="'Talning athugasemda'!$D$24" lockText="1" noThreeD="1"/>
</file>

<file path=xl/ctrlProps/ctrlProp22.xml><?xml version="1.0" encoding="utf-8"?>
<formControlPr xmlns="http://schemas.microsoft.com/office/spreadsheetml/2009/9/main" objectType="CheckBox" fmlaLink="'Talning athugasemda'!$D$23" lockText="1" noThreeD="1"/>
</file>

<file path=xl/ctrlProps/ctrlProp23.xml><?xml version="1.0" encoding="utf-8"?>
<formControlPr xmlns="http://schemas.microsoft.com/office/spreadsheetml/2009/9/main" objectType="CheckBox" fmlaLink="'Talning athugasemda'!$D$22" lockText="1" noThreeD="1"/>
</file>

<file path=xl/ctrlProps/ctrlProp24.xml><?xml version="1.0" encoding="utf-8"?>
<formControlPr xmlns="http://schemas.microsoft.com/office/spreadsheetml/2009/9/main" objectType="CheckBox" fmlaLink="'Talning athugasemda'!$D$19" lockText="1" noThreeD="1"/>
</file>

<file path=xl/ctrlProps/ctrlProp25.xml><?xml version="1.0" encoding="utf-8"?>
<formControlPr xmlns="http://schemas.microsoft.com/office/spreadsheetml/2009/9/main" objectType="CheckBox" fmlaLink="'Talning athugasemda'!$D$18" lockText="1" noThreeD="1"/>
</file>

<file path=xl/ctrlProps/ctrlProp26.xml><?xml version="1.0" encoding="utf-8"?>
<formControlPr xmlns="http://schemas.microsoft.com/office/spreadsheetml/2009/9/main" objectType="CheckBox" fmlaLink="'Talning athugasemda'!$D$17" lockText="1" noThreeD="1"/>
</file>

<file path=xl/ctrlProps/ctrlProp27.xml><?xml version="1.0" encoding="utf-8"?>
<formControlPr xmlns="http://schemas.microsoft.com/office/spreadsheetml/2009/9/main" objectType="CheckBox" fmlaLink="'Talning athugasemda'!$D$16" lockText="1" noThreeD="1"/>
</file>

<file path=xl/ctrlProps/ctrlProp28.xml><?xml version="1.0" encoding="utf-8"?>
<formControlPr xmlns="http://schemas.microsoft.com/office/spreadsheetml/2009/9/main" objectType="CheckBox" fmlaLink="'Talning athugasemda'!$D$15" lockText="1" noThreeD="1"/>
</file>

<file path=xl/ctrlProps/ctrlProp29.xml><?xml version="1.0" encoding="utf-8"?>
<formControlPr xmlns="http://schemas.microsoft.com/office/spreadsheetml/2009/9/main" objectType="CheckBox" fmlaLink="'Talning athugasemda'!$D$14" lockText="1" noThreeD="1"/>
</file>

<file path=xl/ctrlProps/ctrlProp3.xml><?xml version="1.0" encoding="utf-8"?>
<formControlPr xmlns="http://schemas.microsoft.com/office/spreadsheetml/2009/9/main" objectType="CheckBox" fmlaLink="'Talning athugasemda'!$D$9" lockText="1" noThreeD="1"/>
</file>

<file path=xl/ctrlProps/ctrlProp30.xml><?xml version="1.0" encoding="utf-8"?>
<formControlPr xmlns="http://schemas.microsoft.com/office/spreadsheetml/2009/9/main" objectType="CheckBox" fmlaLink="'Talning athugasemda'!$C$13" lockText="1" noThreeD="1"/>
</file>

<file path=xl/ctrlProps/ctrlProp31.xml><?xml version="1.0" encoding="utf-8"?>
<formControlPr xmlns="http://schemas.microsoft.com/office/spreadsheetml/2009/9/main" objectType="CheckBox" fmlaLink="'Talning athugasemda'!$C$37" lockText="1" noThreeD="1"/>
</file>

<file path=xl/ctrlProps/ctrlProp32.xml><?xml version="1.0" encoding="utf-8"?>
<formControlPr xmlns="http://schemas.microsoft.com/office/spreadsheetml/2009/9/main" objectType="CheckBox" fmlaLink="'Talning athugasemda'!$C$36" lockText="1" noThreeD="1"/>
</file>

<file path=xl/ctrlProps/ctrlProp33.xml><?xml version="1.0" encoding="utf-8"?>
<formControlPr xmlns="http://schemas.microsoft.com/office/spreadsheetml/2009/9/main" objectType="CheckBox" fmlaLink="'Talning athugasemda'!$C$35" lockText="1" noThreeD="1"/>
</file>

<file path=xl/ctrlProps/ctrlProp34.xml><?xml version="1.0" encoding="utf-8"?>
<formControlPr xmlns="http://schemas.microsoft.com/office/spreadsheetml/2009/9/main" objectType="CheckBox" fmlaLink="'Talning athugasemda'!$C$30" lockText="1" noThreeD="1"/>
</file>

<file path=xl/ctrlProps/ctrlProp35.xml><?xml version="1.0" encoding="utf-8"?>
<formControlPr xmlns="http://schemas.microsoft.com/office/spreadsheetml/2009/9/main" objectType="CheckBox" fmlaLink="'Talning athugasemda'!$C$27" lockText="1" noThreeD="1"/>
</file>

<file path=xl/ctrlProps/ctrlProp36.xml><?xml version="1.0" encoding="utf-8"?>
<formControlPr xmlns="http://schemas.microsoft.com/office/spreadsheetml/2009/9/main" objectType="CheckBox" fmlaLink="'Talning athugasemda'!$C$19" lockText="1" noThreeD="1"/>
</file>

<file path=xl/ctrlProps/ctrlProp37.xml><?xml version="1.0" encoding="utf-8"?>
<formControlPr xmlns="http://schemas.microsoft.com/office/spreadsheetml/2009/9/main" objectType="CheckBox" fmlaLink="'Talning athugasemda'!$C$18" lockText="1" noThreeD="1"/>
</file>

<file path=xl/ctrlProps/ctrlProp38.xml><?xml version="1.0" encoding="utf-8"?>
<formControlPr xmlns="http://schemas.microsoft.com/office/spreadsheetml/2009/9/main" objectType="CheckBox" fmlaLink="'Talning athugasemda'!$C$17" lockText="1" noThreeD="1"/>
</file>

<file path=xl/ctrlProps/ctrlProp39.xml><?xml version="1.0" encoding="utf-8"?>
<formControlPr xmlns="http://schemas.microsoft.com/office/spreadsheetml/2009/9/main" objectType="CheckBox" fmlaLink="'Talning athugasemda'!$C$16" lockText="1" noThreeD="1"/>
</file>

<file path=xl/ctrlProps/ctrlProp4.xml><?xml version="1.0" encoding="utf-8"?>
<formControlPr xmlns="http://schemas.microsoft.com/office/spreadsheetml/2009/9/main" objectType="CheckBox" fmlaLink="'Talning athugasemda'!$D$11" lockText="1" noThreeD="1"/>
</file>

<file path=xl/ctrlProps/ctrlProp40.xml><?xml version="1.0" encoding="utf-8"?>
<formControlPr xmlns="http://schemas.microsoft.com/office/spreadsheetml/2009/9/main" objectType="CheckBox" fmlaLink="'Talning athugasemda'!$C$15" lockText="1" noThreeD="1"/>
</file>

<file path=xl/ctrlProps/ctrlProp41.xml><?xml version="1.0" encoding="utf-8"?>
<formControlPr xmlns="http://schemas.microsoft.com/office/spreadsheetml/2009/9/main" objectType="CheckBox" fmlaLink="'Talning athugasemda'!$C$14" lockText="1" noThreeD="1"/>
</file>

<file path=xl/ctrlProps/ctrlProp42.xml><?xml version="1.0" encoding="utf-8"?>
<formControlPr xmlns="http://schemas.microsoft.com/office/spreadsheetml/2009/9/main" objectType="CheckBox" fmlaLink="'Talning athugasemda'!$C$8" lockText="1" noThreeD="1"/>
</file>

<file path=xl/ctrlProps/ctrlProp43.xml><?xml version="1.0" encoding="utf-8"?>
<formControlPr xmlns="http://schemas.microsoft.com/office/spreadsheetml/2009/9/main" objectType="CheckBox" fmlaLink="'Talning athugasemda'!$C$10" lockText="1" noThreeD="1"/>
</file>

<file path=xl/ctrlProps/ctrlProp44.xml><?xml version="1.0" encoding="utf-8"?>
<formControlPr xmlns="http://schemas.microsoft.com/office/spreadsheetml/2009/9/main" objectType="CheckBox" fmlaLink="'Talning athugasemda'!$E$12" lockText="1" noThreeD="1"/>
</file>

<file path=xl/ctrlProps/ctrlProp45.xml><?xml version="1.0" encoding="utf-8"?>
<formControlPr xmlns="http://schemas.microsoft.com/office/spreadsheetml/2009/9/main" objectType="CheckBox" fmlaLink="'Talning athugasemda'!$E$9" lockText="1" noThreeD="1"/>
</file>

<file path=xl/ctrlProps/ctrlProp46.xml><?xml version="1.0" encoding="utf-8"?>
<formControlPr xmlns="http://schemas.microsoft.com/office/spreadsheetml/2009/9/main" objectType="CheckBox" fmlaLink="'Talning athugasemda'!$E$11" lockText="1" noThreeD="1"/>
</file>

<file path=xl/ctrlProps/ctrlProp47.xml><?xml version="1.0" encoding="utf-8"?>
<formControlPr xmlns="http://schemas.microsoft.com/office/spreadsheetml/2009/9/main" objectType="CheckBox" fmlaLink="'Talning athugasemda'!$E$7" lockText="1" noThreeD="1"/>
</file>

<file path=xl/ctrlProps/ctrlProp48.xml><?xml version="1.0" encoding="utf-8"?>
<formControlPr xmlns="http://schemas.microsoft.com/office/spreadsheetml/2009/9/main" objectType="CheckBox" fmlaLink="'Talning athugasemda'!$E$13" lockText="1" noThreeD="1"/>
</file>

<file path=xl/ctrlProps/ctrlProp49.xml><?xml version="1.0" encoding="utf-8"?>
<formControlPr xmlns="http://schemas.microsoft.com/office/spreadsheetml/2009/9/main" objectType="CheckBox" fmlaLink="'Talning athugasemda'!$E$37" lockText="1" noThreeD="1"/>
</file>

<file path=xl/ctrlProps/ctrlProp5.xml><?xml version="1.0" encoding="utf-8"?>
<formControlPr xmlns="http://schemas.microsoft.com/office/spreadsheetml/2009/9/main" objectType="CheckBox" fmlaLink="'Talning athugasemda'!$D$10" lockText="1" noThreeD="1"/>
</file>

<file path=xl/ctrlProps/ctrlProp50.xml><?xml version="1.0" encoding="utf-8"?>
<formControlPr xmlns="http://schemas.microsoft.com/office/spreadsheetml/2009/9/main" objectType="CheckBox" fmlaLink="'Talning athugasemda'!$E$36" lockText="1" noThreeD="1"/>
</file>

<file path=xl/ctrlProps/ctrlProp51.xml><?xml version="1.0" encoding="utf-8"?>
<formControlPr xmlns="http://schemas.microsoft.com/office/spreadsheetml/2009/9/main" objectType="CheckBox" fmlaLink="'Talning athugasemda'!$E$35" lockText="1" noThreeD="1"/>
</file>

<file path=xl/ctrlProps/ctrlProp52.xml><?xml version="1.0" encoding="utf-8"?>
<formControlPr xmlns="http://schemas.microsoft.com/office/spreadsheetml/2009/9/main" objectType="CheckBox" fmlaLink="'Talning athugasemda'!$E$30" lockText="1" noThreeD="1"/>
</file>

<file path=xl/ctrlProps/ctrlProp53.xml><?xml version="1.0" encoding="utf-8"?>
<formControlPr xmlns="http://schemas.microsoft.com/office/spreadsheetml/2009/9/main" objectType="CheckBox" fmlaLink="'Talning athugasemda'!$E$29" lockText="1" noThreeD="1"/>
</file>

<file path=xl/ctrlProps/ctrlProp54.xml><?xml version="1.0" encoding="utf-8"?>
<formControlPr xmlns="http://schemas.microsoft.com/office/spreadsheetml/2009/9/main" objectType="CheckBox" fmlaLink="'Talning athugasemda'!$E$28" lockText="1" noThreeD="1"/>
</file>

<file path=xl/ctrlProps/ctrlProp55.xml><?xml version="1.0" encoding="utf-8"?>
<formControlPr xmlns="http://schemas.microsoft.com/office/spreadsheetml/2009/9/main" objectType="CheckBox" fmlaLink="'Talning athugasemda'!$E$27" lockText="1" noThreeD="1"/>
</file>

<file path=xl/ctrlProps/ctrlProp56.xml><?xml version="1.0" encoding="utf-8"?>
<formControlPr xmlns="http://schemas.microsoft.com/office/spreadsheetml/2009/9/main" objectType="CheckBox" fmlaLink="'Talning athugasemda'!$E$26" lockText="1" noThreeD="1"/>
</file>

<file path=xl/ctrlProps/ctrlProp57.xml><?xml version="1.0" encoding="utf-8"?>
<formControlPr xmlns="http://schemas.microsoft.com/office/spreadsheetml/2009/9/main" objectType="CheckBox" fmlaLink="'Talning athugasemda'!$E$25" lockText="1" noThreeD="1"/>
</file>

<file path=xl/ctrlProps/ctrlProp58.xml><?xml version="1.0" encoding="utf-8"?>
<formControlPr xmlns="http://schemas.microsoft.com/office/spreadsheetml/2009/9/main" objectType="CheckBox" fmlaLink="'Talning athugasemda'!$E$24" lockText="1" noThreeD="1"/>
</file>

<file path=xl/ctrlProps/ctrlProp59.xml><?xml version="1.0" encoding="utf-8"?>
<formControlPr xmlns="http://schemas.microsoft.com/office/spreadsheetml/2009/9/main" objectType="CheckBox" fmlaLink="'Talning athugasemda'!$E$23" lockText="1" noThreeD="1"/>
</file>

<file path=xl/ctrlProps/ctrlProp6.xml><?xml version="1.0" encoding="utf-8"?>
<formControlPr xmlns="http://schemas.microsoft.com/office/spreadsheetml/2009/9/main" objectType="CheckBox" fmlaLink="'Talning athugasemda'!$D$12" lockText="1" noThreeD="1"/>
</file>

<file path=xl/ctrlProps/ctrlProp60.xml><?xml version="1.0" encoding="utf-8"?>
<formControlPr xmlns="http://schemas.microsoft.com/office/spreadsheetml/2009/9/main" objectType="CheckBox" fmlaLink="'Talning athugasemda'!$E$22" lockText="1" noThreeD="1"/>
</file>

<file path=xl/ctrlProps/ctrlProp61.xml><?xml version="1.0" encoding="utf-8"?>
<formControlPr xmlns="http://schemas.microsoft.com/office/spreadsheetml/2009/9/main" objectType="CheckBox" fmlaLink="'Talning athugasemda'!$E$19" lockText="1" noThreeD="1"/>
</file>

<file path=xl/ctrlProps/ctrlProp62.xml><?xml version="1.0" encoding="utf-8"?>
<formControlPr xmlns="http://schemas.microsoft.com/office/spreadsheetml/2009/9/main" objectType="CheckBox" fmlaLink="'Talning athugasemda'!$E$18" lockText="1" noThreeD="1"/>
</file>

<file path=xl/ctrlProps/ctrlProp63.xml><?xml version="1.0" encoding="utf-8"?>
<formControlPr xmlns="http://schemas.microsoft.com/office/spreadsheetml/2009/9/main" objectType="CheckBox" fmlaLink="'Talning athugasemda'!$E$17" lockText="1" noThreeD="1"/>
</file>

<file path=xl/ctrlProps/ctrlProp64.xml><?xml version="1.0" encoding="utf-8"?>
<formControlPr xmlns="http://schemas.microsoft.com/office/spreadsheetml/2009/9/main" objectType="CheckBox" fmlaLink="'Talning athugasemda'!$E$16" lockText="1" noThreeD="1"/>
</file>

<file path=xl/ctrlProps/ctrlProp65.xml><?xml version="1.0" encoding="utf-8"?>
<formControlPr xmlns="http://schemas.microsoft.com/office/spreadsheetml/2009/9/main" objectType="CheckBox" fmlaLink="'Talning athugasemda'!$E$15" lockText="1" noThreeD="1"/>
</file>

<file path=xl/ctrlProps/ctrlProp66.xml><?xml version="1.0" encoding="utf-8"?>
<formControlPr xmlns="http://schemas.microsoft.com/office/spreadsheetml/2009/9/main" objectType="CheckBox" fmlaLink="'Talning athugasemda'!$E$14" lockText="1" noThreeD="1"/>
</file>

<file path=xl/ctrlProps/ctrlProp67.xml><?xml version="1.0" encoding="utf-8"?>
<formControlPr xmlns="http://schemas.microsoft.com/office/spreadsheetml/2009/9/main" objectType="CheckBox" fmlaLink="'Talning athugasemda'!$E$8" lockText="1" noThreeD="1"/>
</file>

<file path=xl/ctrlProps/ctrlProp68.xml><?xml version="1.0" encoding="utf-8"?>
<formControlPr xmlns="http://schemas.microsoft.com/office/spreadsheetml/2009/9/main" objectType="CheckBox" fmlaLink="'Talning athugasemda'!$E$10" lockText="1" noThreeD="1"/>
</file>

<file path=xl/ctrlProps/ctrlProp69.xml><?xml version="1.0" encoding="utf-8"?>
<formControlPr xmlns="http://schemas.microsoft.com/office/spreadsheetml/2009/9/main" objectType="CheckBox" fmlaLink="'Talning athugasemda'!$F$12" lockText="1" noThreeD="1"/>
</file>

<file path=xl/ctrlProps/ctrlProp7.xml><?xml version="1.0" encoding="utf-8"?>
<formControlPr xmlns="http://schemas.microsoft.com/office/spreadsheetml/2009/9/main" objectType="CheckBox" fmlaLink="'Talning athugasemda'!$D$13" lockText="1" noThreeD="1"/>
</file>

<file path=xl/ctrlProps/ctrlProp70.xml><?xml version="1.0" encoding="utf-8"?>
<formControlPr xmlns="http://schemas.microsoft.com/office/spreadsheetml/2009/9/main" objectType="CheckBox" fmlaLink="'Talning athugasemda'!$F$9" lockText="1" noThreeD="1"/>
</file>

<file path=xl/ctrlProps/ctrlProp71.xml><?xml version="1.0" encoding="utf-8"?>
<formControlPr xmlns="http://schemas.microsoft.com/office/spreadsheetml/2009/9/main" objectType="CheckBox" fmlaLink="'Talning athugasemda'!$F$11" lockText="1" noThreeD="1"/>
</file>

<file path=xl/ctrlProps/ctrlProp72.xml><?xml version="1.0" encoding="utf-8"?>
<formControlPr xmlns="http://schemas.microsoft.com/office/spreadsheetml/2009/9/main" objectType="CheckBox" fmlaLink="'Talning athugasemda'!$F$7" lockText="1" noThreeD="1"/>
</file>

<file path=xl/ctrlProps/ctrlProp73.xml><?xml version="1.0" encoding="utf-8"?>
<formControlPr xmlns="http://schemas.microsoft.com/office/spreadsheetml/2009/9/main" objectType="CheckBox" fmlaLink="'Talning athugasemda'!$F$13" lockText="1" noThreeD="1"/>
</file>

<file path=xl/ctrlProps/ctrlProp74.xml><?xml version="1.0" encoding="utf-8"?>
<formControlPr xmlns="http://schemas.microsoft.com/office/spreadsheetml/2009/9/main" objectType="CheckBox" fmlaLink="'Talning athugasemda'!$F$37" lockText="1" noThreeD="1"/>
</file>

<file path=xl/ctrlProps/ctrlProp75.xml><?xml version="1.0" encoding="utf-8"?>
<formControlPr xmlns="http://schemas.microsoft.com/office/spreadsheetml/2009/9/main" objectType="CheckBox" fmlaLink="'Talning athugasemda'!$F$36" lockText="1" noThreeD="1"/>
</file>

<file path=xl/ctrlProps/ctrlProp76.xml><?xml version="1.0" encoding="utf-8"?>
<formControlPr xmlns="http://schemas.microsoft.com/office/spreadsheetml/2009/9/main" objectType="CheckBox" fmlaLink="'Talning athugasemda'!$F$35" lockText="1" noThreeD="1"/>
</file>

<file path=xl/ctrlProps/ctrlProp77.xml><?xml version="1.0" encoding="utf-8"?>
<formControlPr xmlns="http://schemas.microsoft.com/office/spreadsheetml/2009/9/main" objectType="CheckBox" fmlaLink="'Talning athugasemda'!$F$30" lockText="1" noThreeD="1"/>
</file>

<file path=xl/ctrlProps/ctrlProp78.xml><?xml version="1.0" encoding="utf-8"?>
<formControlPr xmlns="http://schemas.microsoft.com/office/spreadsheetml/2009/9/main" objectType="CheckBox" fmlaLink="'Talning athugasemda'!$F$29" lockText="1" noThreeD="1"/>
</file>

<file path=xl/ctrlProps/ctrlProp79.xml><?xml version="1.0" encoding="utf-8"?>
<formControlPr xmlns="http://schemas.microsoft.com/office/spreadsheetml/2009/9/main" objectType="CheckBox" fmlaLink="'Talning athugasemda'!$F$28" lockText="1" noThreeD="1"/>
</file>

<file path=xl/ctrlProps/ctrlProp8.xml><?xml version="1.0" encoding="utf-8"?>
<formControlPr xmlns="http://schemas.microsoft.com/office/spreadsheetml/2009/9/main" objectType="CheckBox" fmlaLink="'Talning athugasemda'!$C$12" lockText="1" noThreeD="1"/>
</file>

<file path=xl/ctrlProps/ctrlProp80.xml><?xml version="1.0" encoding="utf-8"?>
<formControlPr xmlns="http://schemas.microsoft.com/office/spreadsheetml/2009/9/main" objectType="CheckBox" fmlaLink="'Talning athugasemda'!$F$27" lockText="1" noThreeD="1"/>
</file>

<file path=xl/ctrlProps/ctrlProp81.xml><?xml version="1.0" encoding="utf-8"?>
<formControlPr xmlns="http://schemas.microsoft.com/office/spreadsheetml/2009/9/main" objectType="CheckBox" fmlaLink="'Talning athugasemda'!$F$26" lockText="1" noThreeD="1"/>
</file>

<file path=xl/ctrlProps/ctrlProp82.xml><?xml version="1.0" encoding="utf-8"?>
<formControlPr xmlns="http://schemas.microsoft.com/office/spreadsheetml/2009/9/main" objectType="CheckBox" fmlaLink="'Talning athugasemda'!$F$25" lockText="1" noThreeD="1"/>
</file>

<file path=xl/ctrlProps/ctrlProp83.xml><?xml version="1.0" encoding="utf-8"?>
<formControlPr xmlns="http://schemas.microsoft.com/office/spreadsheetml/2009/9/main" objectType="CheckBox" fmlaLink="'Talning athugasemda'!$F$24" lockText="1" noThreeD="1"/>
</file>

<file path=xl/ctrlProps/ctrlProp84.xml><?xml version="1.0" encoding="utf-8"?>
<formControlPr xmlns="http://schemas.microsoft.com/office/spreadsheetml/2009/9/main" objectType="CheckBox" fmlaLink="'Talning athugasemda'!$F$23" lockText="1" noThreeD="1"/>
</file>

<file path=xl/ctrlProps/ctrlProp85.xml><?xml version="1.0" encoding="utf-8"?>
<formControlPr xmlns="http://schemas.microsoft.com/office/spreadsheetml/2009/9/main" objectType="CheckBox" fmlaLink="'Talning athugasemda'!$F$22" lockText="1" noThreeD="1"/>
</file>

<file path=xl/ctrlProps/ctrlProp86.xml><?xml version="1.0" encoding="utf-8"?>
<formControlPr xmlns="http://schemas.microsoft.com/office/spreadsheetml/2009/9/main" objectType="CheckBox" fmlaLink="'Talning athugasemda'!$F$19" lockText="1" noThreeD="1"/>
</file>

<file path=xl/ctrlProps/ctrlProp87.xml><?xml version="1.0" encoding="utf-8"?>
<formControlPr xmlns="http://schemas.microsoft.com/office/spreadsheetml/2009/9/main" objectType="CheckBox" fmlaLink="'Talning athugasemda'!$F$18" lockText="1" noThreeD="1"/>
</file>

<file path=xl/ctrlProps/ctrlProp88.xml><?xml version="1.0" encoding="utf-8"?>
<formControlPr xmlns="http://schemas.microsoft.com/office/spreadsheetml/2009/9/main" objectType="CheckBox" fmlaLink="'Talning athugasemda'!$F$17" lockText="1" noThreeD="1"/>
</file>

<file path=xl/ctrlProps/ctrlProp89.xml><?xml version="1.0" encoding="utf-8"?>
<formControlPr xmlns="http://schemas.microsoft.com/office/spreadsheetml/2009/9/main" objectType="CheckBox" fmlaLink="'Talning athugasemda'!$F$16" lockText="1" noThreeD="1"/>
</file>

<file path=xl/ctrlProps/ctrlProp9.xml><?xml version="1.0" encoding="utf-8"?>
<formControlPr xmlns="http://schemas.microsoft.com/office/spreadsheetml/2009/9/main" objectType="CheckBox" fmlaLink="'Talning athugasemda'!$C$9" lockText="1" noThreeD="1"/>
</file>

<file path=xl/ctrlProps/ctrlProp90.xml><?xml version="1.0" encoding="utf-8"?>
<formControlPr xmlns="http://schemas.microsoft.com/office/spreadsheetml/2009/9/main" objectType="CheckBox" fmlaLink="'Talning athugasemda'!$F$15" lockText="1" noThreeD="1"/>
</file>

<file path=xl/ctrlProps/ctrlProp91.xml><?xml version="1.0" encoding="utf-8"?>
<formControlPr xmlns="http://schemas.microsoft.com/office/spreadsheetml/2009/9/main" objectType="CheckBox" fmlaLink="'Talning athugasemda'!$F$14" lockText="1" noThreeD="1"/>
</file>

<file path=xl/ctrlProps/ctrlProp92.xml><?xml version="1.0" encoding="utf-8"?>
<formControlPr xmlns="http://schemas.microsoft.com/office/spreadsheetml/2009/9/main" objectType="CheckBox" fmlaLink="'Talning athugasemda'!$F$8" lockText="1" noThreeD="1"/>
</file>

<file path=xl/ctrlProps/ctrlProp93.xml><?xml version="1.0" encoding="utf-8"?>
<formControlPr xmlns="http://schemas.microsoft.com/office/spreadsheetml/2009/9/main" objectType="CheckBox" fmlaLink="'Talning athugasemda'!$F$10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fmlaLink="'Talning athugasemda'!$C$20" lockText="1" noThreeD="1"/>
</file>

<file path=xl/ctrlProps/ctrlProp96.xml><?xml version="1.0" encoding="utf-8"?>
<formControlPr xmlns="http://schemas.microsoft.com/office/spreadsheetml/2009/9/main" objectType="CheckBox" fmlaLink="'Talning athugasemda'!$D$20" lockText="1" noThreeD="1"/>
</file>

<file path=xl/ctrlProps/ctrlProp97.xml><?xml version="1.0" encoding="utf-8"?>
<formControlPr xmlns="http://schemas.microsoft.com/office/spreadsheetml/2009/9/main" objectType="CheckBox" fmlaLink="'Talning athugasemda'!$E$20" lockText="1" noThreeD="1"/>
</file>

<file path=xl/ctrlProps/ctrlProp98.xml><?xml version="1.0" encoding="utf-8"?>
<formControlPr xmlns="http://schemas.microsoft.com/office/spreadsheetml/2009/9/main" objectType="CheckBox" fmlaLink="'Talning athugasemda'!$F$20" lockText="1" noThreeD="1"/>
</file>

<file path=xl/ctrlProps/ctrlProp99.xml><?xml version="1.0" encoding="utf-8"?>
<formControlPr xmlns="http://schemas.microsoft.com/office/spreadsheetml/2009/9/main" objectType="CheckBox" fmlaLink="'Talning athugasemda'!$C$2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5</xdr:col>
          <xdr:colOff>220807</xdr:colOff>
          <xdr:row>19</xdr:row>
          <xdr:rowOff>21771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778454" y="3265714"/>
              <a:ext cx="774617" cy="212271"/>
              <a:chOff x="2152653" y="3242818"/>
              <a:chExt cx="873699" cy="212271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2373456" y="3252355"/>
                <a:ext cx="211282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2152653" y="3242818"/>
                <a:ext cx="230331" cy="212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000-000043040000}"/>
                  </a:ext>
                </a:extLst>
              </xdr:cNvPr>
              <xdr:cNvSpPr/>
            </xdr:nvSpPr>
            <xdr:spPr bwMode="auto">
              <a:xfrm>
                <a:off x="2594264" y="3252355"/>
                <a:ext cx="211280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2805544" y="3252355"/>
                <a:ext cx="220808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15</xdr:row>
          <xdr:rowOff>9525</xdr:rowOff>
        </xdr:from>
        <xdr:to>
          <xdr:col>5</xdr:col>
          <xdr:colOff>220807</xdr:colOff>
          <xdr:row>16</xdr:row>
          <xdr:rowOff>20411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778454" y="2703739"/>
              <a:ext cx="774617" cy="201386"/>
              <a:chOff x="2152653" y="2680855"/>
              <a:chExt cx="873699" cy="201386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2373456" y="2680855"/>
                <a:ext cx="211282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2152653" y="2680855"/>
                <a:ext cx="230331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2594264" y="2680855"/>
                <a:ext cx="211280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2805544" y="2680855"/>
                <a:ext cx="220808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17</xdr:row>
          <xdr:rowOff>0</xdr:rowOff>
        </xdr:from>
        <xdr:to>
          <xdr:col>5</xdr:col>
          <xdr:colOff>220807</xdr:colOff>
          <xdr:row>18</xdr:row>
          <xdr:rowOff>21771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778454" y="3075214"/>
              <a:ext cx="774617" cy="212271"/>
              <a:chOff x="2152653" y="3052322"/>
              <a:chExt cx="873699" cy="212271"/>
            </a:xfrm>
          </xdr:grpSpPr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373456" y="3061855"/>
                <a:ext cx="211282" cy="2013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152653" y="3052322"/>
                <a:ext cx="230331" cy="212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2594264" y="3061855"/>
                <a:ext cx="211280" cy="2013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2805544" y="3061855"/>
                <a:ext cx="220808" cy="2013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13</xdr:row>
          <xdr:rowOff>9525</xdr:rowOff>
        </xdr:from>
        <xdr:to>
          <xdr:col>4</xdr:col>
          <xdr:colOff>0</xdr:colOff>
          <xdr:row>13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0</xdr:rowOff>
        </xdr:from>
        <xdr:to>
          <xdr:col>3</xdr:col>
          <xdr:colOff>9525</xdr:colOff>
          <xdr:row>14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9525</xdr:rowOff>
        </xdr:from>
        <xdr:to>
          <xdr:col>5</xdr:col>
          <xdr:colOff>9525</xdr:colOff>
          <xdr:row>13</xdr:row>
          <xdr:rowOff>209550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0</xdr:rowOff>
        </xdr:from>
        <xdr:to>
          <xdr:col>6</xdr:col>
          <xdr:colOff>19050</xdr:colOff>
          <xdr:row>13</xdr:row>
          <xdr:rowOff>209550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9525</xdr:rowOff>
        </xdr:from>
        <xdr:to>
          <xdr:col>4</xdr:col>
          <xdr:colOff>9525</xdr:colOff>
          <xdr:row>21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9525</xdr:rowOff>
        </xdr:from>
        <xdr:to>
          <xdr:col>3</xdr:col>
          <xdr:colOff>9525</xdr:colOff>
          <xdr:row>21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20</xdr:row>
          <xdr:rowOff>9525</xdr:rowOff>
        </xdr:from>
        <xdr:to>
          <xdr:col>5</xdr:col>
          <xdr:colOff>19050</xdr:colOff>
          <xdr:row>21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9525</xdr:rowOff>
        </xdr:from>
        <xdr:to>
          <xdr:col>6</xdr:col>
          <xdr:colOff>19050</xdr:colOff>
          <xdr:row>21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2115</xdr:colOff>
          <xdr:row>48</xdr:row>
          <xdr:rowOff>907</xdr:rowOff>
        </xdr:from>
        <xdr:to>
          <xdr:col>6</xdr:col>
          <xdr:colOff>39686</xdr:colOff>
          <xdr:row>49</xdr:row>
          <xdr:rowOff>0</xdr:rowOff>
        </xdr:to>
        <xdr:grpSp>
          <xdr:nvGrpSpPr>
            <xdr:cNvPr id="1122" name="Group 1121">
              <a:extLs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GrpSpPr/>
          </xdr:nvGrpSpPr>
          <xdr:grpSpPr>
            <a:xfrm>
              <a:off x="1771044" y="9553121"/>
              <a:ext cx="819981" cy="210004"/>
              <a:chOff x="1987920" y="9538696"/>
              <a:chExt cx="768868" cy="213846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2185651" y="9538696"/>
                <a:ext cx="207434" cy="213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1987920" y="9550400"/>
                <a:ext cx="237066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000-000049040000}"/>
                  </a:ext>
                </a:extLst>
              </xdr:cNvPr>
              <xdr:cNvSpPr/>
            </xdr:nvSpPr>
            <xdr:spPr bwMode="auto">
              <a:xfrm>
                <a:off x="2358691" y="9550400"/>
                <a:ext cx="214841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2539830" y="9550400"/>
                <a:ext cx="216958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3282</xdr:colOff>
          <xdr:row>47</xdr:row>
          <xdr:rowOff>284</xdr:rowOff>
        </xdr:from>
        <xdr:to>
          <xdr:col>6</xdr:col>
          <xdr:colOff>39653</xdr:colOff>
          <xdr:row>48</xdr:row>
          <xdr:rowOff>0</xdr:rowOff>
        </xdr:to>
        <xdr:grpSp>
          <xdr:nvGrpSpPr>
            <xdr:cNvPr id="31" name="Group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1772211" y="9341588"/>
              <a:ext cx="818781" cy="210626"/>
              <a:chOff x="1988763" y="9327147"/>
              <a:chExt cx="768031" cy="213784"/>
            </a:xfrm>
          </xdr:grpSpPr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179934" y="9338734"/>
                <a:ext cx="207434" cy="202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1988763" y="9329206"/>
                <a:ext cx="236008" cy="2116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/>
            </xdr:nvSpPr>
            <xdr:spPr bwMode="auto">
              <a:xfrm>
                <a:off x="2359716" y="9338734"/>
                <a:ext cx="216957" cy="202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000-000064040000}"/>
                  </a:ext>
                </a:extLst>
              </xdr:cNvPr>
              <xdr:cNvSpPr/>
            </xdr:nvSpPr>
            <xdr:spPr bwMode="auto">
              <a:xfrm>
                <a:off x="2539837" y="9327147"/>
                <a:ext cx="216957" cy="213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3922</xdr:colOff>
          <xdr:row>46</xdr:row>
          <xdr:rowOff>9525</xdr:rowOff>
        </xdr:from>
        <xdr:to>
          <xdr:col>6</xdr:col>
          <xdr:colOff>15874</xdr:colOff>
          <xdr:row>47</xdr:row>
          <xdr:rowOff>1</xdr:rowOff>
        </xdr:to>
        <xdr:grpSp>
          <xdr:nvGrpSpPr>
            <xdr:cNvPr id="30" name="Group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1772851" y="9139918"/>
              <a:ext cx="794362" cy="201387"/>
              <a:chOff x="1892674" y="9127067"/>
              <a:chExt cx="843109" cy="202142"/>
            </a:xfrm>
          </xdr:grpSpPr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2105733" y="9127067"/>
                <a:ext cx="207434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000-000031040000}"/>
                  </a:ext>
                </a:extLst>
              </xdr:cNvPr>
              <xdr:cNvSpPr/>
            </xdr:nvSpPr>
            <xdr:spPr bwMode="auto">
              <a:xfrm>
                <a:off x="1892674" y="9127067"/>
                <a:ext cx="226483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000-00004B040000}"/>
                  </a:ext>
                </a:extLst>
              </xdr:cNvPr>
              <xdr:cNvSpPr/>
            </xdr:nvSpPr>
            <xdr:spPr bwMode="auto">
              <a:xfrm>
                <a:off x="2311776" y="9127067"/>
                <a:ext cx="216958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2518823" y="9127067"/>
                <a:ext cx="216960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2275</xdr:colOff>
          <xdr:row>40</xdr:row>
          <xdr:rowOff>9525</xdr:rowOff>
        </xdr:from>
        <xdr:to>
          <xdr:col>6</xdr:col>
          <xdr:colOff>29482</xdr:colOff>
          <xdr:row>41</xdr:row>
          <xdr:rowOff>1</xdr:rowOff>
        </xdr:to>
        <xdr:grpSp>
          <xdr:nvGrpSpPr>
            <xdr:cNvPr id="25" name="Group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1771204" y="7874454"/>
              <a:ext cx="809617" cy="201386"/>
              <a:chOff x="1991613" y="7857067"/>
              <a:chExt cx="756259" cy="202142"/>
            </a:xfrm>
          </xdr:grpSpPr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2183338" y="7857067"/>
                <a:ext cx="207434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991613" y="7857067"/>
                <a:ext cx="237070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000-00004C040000}"/>
                  </a:ext>
                </a:extLst>
              </xdr:cNvPr>
              <xdr:cNvSpPr/>
            </xdr:nvSpPr>
            <xdr:spPr bwMode="auto">
              <a:xfrm>
                <a:off x="2351414" y="7857067"/>
                <a:ext cx="207433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2530914" y="7857067"/>
                <a:ext cx="216958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202705</xdr:colOff>
          <xdr:row>39</xdr:row>
          <xdr:rowOff>908</xdr:rowOff>
        </xdr:from>
        <xdr:to>
          <xdr:col>6</xdr:col>
          <xdr:colOff>24941</xdr:colOff>
          <xdr:row>40</xdr:row>
          <xdr:rowOff>1335</xdr:rowOff>
        </xdr:to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1971634" y="7654926"/>
              <a:ext cx="604646" cy="211338"/>
              <a:chOff x="2168587" y="7633978"/>
              <a:chExt cx="575258" cy="213783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168587" y="7645400"/>
                <a:ext cx="207434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/>
            </xdr:nvSpPr>
            <xdr:spPr bwMode="auto">
              <a:xfrm>
                <a:off x="2347391" y="7645400"/>
                <a:ext cx="207433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000-000067040000}"/>
                  </a:ext>
                </a:extLst>
              </xdr:cNvPr>
              <xdr:cNvSpPr/>
            </xdr:nvSpPr>
            <xdr:spPr bwMode="auto">
              <a:xfrm>
                <a:off x="2526887" y="7633978"/>
                <a:ext cx="216958" cy="213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209382</xdr:colOff>
          <xdr:row>38</xdr:row>
          <xdr:rowOff>2967</xdr:rowOff>
        </xdr:from>
        <xdr:to>
          <xdr:col>6</xdr:col>
          <xdr:colOff>29483</xdr:colOff>
          <xdr:row>38</xdr:row>
          <xdr:rowOff>208642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978311" y="7446074"/>
              <a:ext cx="602511" cy="205675"/>
              <a:chOff x="2175297" y="7424164"/>
              <a:chExt cx="572567" cy="211710"/>
            </a:xfrm>
          </xdr:grpSpPr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2175297" y="7424164"/>
                <a:ext cx="207434" cy="2116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2347391" y="7433733"/>
                <a:ext cx="207433" cy="202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2530908" y="7433733"/>
                <a:ext cx="216956" cy="202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0</xdr:rowOff>
        </xdr:from>
        <xdr:to>
          <xdr:col>4</xdr:col>
          <xdr:colOff>19050</xdr:colOff>
          <xdr:row>38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209550</xdr:colOff>
          <xdr:row>38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37</xdr:row>
          <xdr:rowOff>9525</xdr:rowOff>
        </xdr:from>
        <xdr:to>
          <xdr:col>5</xdr:col>
          <xdr:colOff>0</xdr:colOff>
          <xdr:row>38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</xdr:colOff>
          <xdr:row>38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204843</xdr:colOff>
          <xdr:row>36</xdr:row>
          <xdr:rowOff>907</xdr:rowOff>
        </xdr:from>
        <xdr:to>
          <xdr:col>6</xdr:col>
          <xdr:colOff>34017</xdr:colOff>
          <xdr:row>37</xdr:row>
          <xdr:rowOff>0</xdr:rowOff>
        </xdr:to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1973772" y="7022193"/>
              <a:ext cx="611584" cy="210003"/>
              <a:chOff x="2171266" y="6998750"/>
              <a:chExt cx="580627" cy="213792"/>
            </a:xfrm>
          </xdr:grpSpPr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2171266" y="6998750"/>
                <a:ext cx="207433" cy="213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2347391" y="7010400"/>
                <a:ext cx="207433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2534936" y="7010400"/>
                <a:ext cx="216957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204842</xdr:colOff>
          <xdr:row>35</xdr:row>
          <xdr:rowOff>3023</xdr:rowOff>
        </xdr:from>
        <xdr:to>
          <xdr:col>6</xdr:col>
          <xdr:colOff>34016</xdr:colOff>
          <xdr:row>36</xdr:row>
          <xdr:rowOff>3023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1973771" y="6813398"/>
              <a:ext cx="611584" cy="210911"/>
              <a:chOff x="2171272" y="6789279"/>
              <a:chExt cx="580614" cy="211666"/>
            </a:xfrm>
          </xdr:grpSpPr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2171272" y="6789279"/>
                <a:ext cx="207434" cy="2116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  <a:ext uri="{FF2B5EF4-FFF2-40B4-BE49-F238E27FC236}">
                    <a16:creationId xmlns:a16="http://schemas.microsoft.com/office/drawing/2014/main" id="{00000000-0008-0000-0000-000051040000}"/>
                  </a:ext>
                </a:extLst>
              </xdr:cNvPr>
              <xdr:cNvSpPr/>
            </xdr:nvSpPr>
            <xdr:spPr bwMode="auto">
              <a:xfrm>
                <a:off x="2343368" y="6798733"/>
                <a:ext cx="207433" cy="202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2534930" y="6798733"/>
                <a:ext cx="216956" cy="202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209381</xdr:colOff>
          <xdr:row>34</xdr:row>
          <xdr:rowOff>9525</xdr:rowOff>
        </xdr:from>
        <xdr:to>
          <xdr:col>6</xdr:col>
          <xdr:colOff>29484</xdr:colOff>
          <xdr:row>35</xdr:row>
          <xdr:rowOff>1</xdr:rowOff>
        </xdr:to>
        <xdr:grpSp>
          <xdr:nvGrpSpPr>
            <xdr:cNvPr id="19" name="Group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pSpPr/>
          </xdr:nvGrpSpPr>
          <xdr:grpSpPr>
            <a:xfrm>
              <a:off x="1978310" y="6608989"/>
              <a:ext cx="602513" cy="201387"/>
              <a:chOff x="2175293" y="6587067"/>
              <a:chExt cx="572578" cy="202142"/>
            </a:xfrm>
          </xdr:grpSpPr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175293" y="6587067"/>
                <a:ext cx="207434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52040000}"/>
                  </a:ext>
                </a:extLst>
              </xdr:cNvPr>
              <xdr:cNvSpPr/>
            </xdr:nvSpPr>
            <xdr:spPr bwMode="auto">
              <a:xfrm>
                <a:off x="2343368" y="6587067"/>
                <a:ext cx="207433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2530913" y="6587067"/>
                <a:ext cx="216958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204843</xdr:colOff>
          <xdr:row>32</xdr:row>
          <xdr:rowOff>208643</xdr:rowOff>
        </xdr:from>
        <xdr:to>
          <xdr:col>6</xdr:col>
          <xdr:colOff>34017</xdr:colOff>
          <xdr:row>34</xdr:row>
          <xdr:rowOff>0</xdr:rowOff>
        </xdr:to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1973772" y="6386286"/>
              <a:ext cx="611584" cy="213178"/>
              <a:chOff x="2171266" y="6365875"/>
              <a:chExt cx="580627" cy="211667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2171266" y="6365875"/>
                <a:ext cx="207433" cy="2116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2347391" y="6365875"/>
                <a:ext cx="207433" cy="2116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2534936" y="6375400"/>
                <a:ext cx="216957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9525</xdr:rowOff>
        </xdr:from>
        <xdr:to>
          <xdr:col>4</xdr:col>
          <xdr:colOff>9525</xdr:colOff>
          <xdr:row>27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3</xdr:col>
          <xdr:colOff>9525</xdr:colOff>
          <xdr:row>26</xdr:row>
          <xdr:rowOff>209550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26</xdr:row>
          <xdr:rowOff>9525</xdr:rowOff>
        </xdr:from>
        <xdr:to>
          <xdr:col>5</xdr:col>
          <xdr:colOff>19050</xdr:colOff>
          <xdr:row>26</xdr:row>
          <xdr:rowOff>209550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</xdr:row>
          <xdr:rowOff>9525</xdr:rowOff>
        </xdr:from>
        <xdr:to>
          <xdr:col>6</xdr:col>
          <xdr:colOff>19050</xdr:colOff>
          <xdr:row>26</xdr:row>
          <xdr:rowOff>209550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9525</xdr:rowOff>
        </xdr:from>
        <xdr:to>
          <xdr:col>4</xdr:col>
          <xdr:colOff>9525</xdr:colOff>
          <xdr:row>26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3</xdr:col>
          <xdr:colOff>9525</xdr:colOff>
          <xdr:row>26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9525</xdr:rowOff>
        </xdr:from>
        <xdr:to>
          <xdr:col>5</xdr:col>
          <xdr:colOff>19050</xdr:colOff>
          <xdr:row>26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9525</xdr:rowOff>
        </xdr:from>
        <xdr:to>
          <xdr:col>6</xdr:col>
          <xdr:colOff>104775</xdr:colOff>
          <xdr:row>26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9525</xdr:colOff>
          <xdr:row>25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9525</xdr:rowOff>
        </xdr:from>
        <xdr:to>
          <xdr:col>3</xdr:col>
          <xdr:colOff>9525</xdr:colOff>
          <xdr:row>25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24</xdr:row>
          <xdr:rowOff>0</xdr:rowOff>
        </xdr:from>
        <xdr:to>
          <xdr:col>5</xdr:col>
          <xdr:colOff>9525</xdr:colOff>
          <xdr:row>25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0</xdr:rowOff>
        </xdr:from>
        <xdr:to>
          <xdr:col>6</xdr:col>
          <xdr:colOff>19050</xdr:colOff>
          <xdr:row>25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9525</xdr:colOff>
          <xdr:row>24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9525</xdr:rowOff>
        </xdr:from>
        <xdr:to>
          <xdr:col>3</xdr:col>
          <xdr:colOff>9525</xdr:colOff>
          <xdr:row>24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23</xdr:row>
          <xdr:rowOff>0</xdr:rowOff>
        </xdr:from>
        <xdr:to>
          <xdr:col>5</xdr:col>
          <xdr:colOff>19050</xdr:colOff>
          <xdr:row>24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0</xdr:rowOff>
        </xdr:from>
        <xdr:to>
          <xdr:col>6</xdr:col>
          <xdr:colOff>9525</xdr:colOff>
          <xdr:row>24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9525</xdr:rowOff>
        </xdr:from>
        <xdr:to>
          <xdr:col>4</xdr:col>
          <xdr:colOff>9525</xdr:colOff>
          <xdr:row>23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3</xdr:col>
          <xdr:colOff>9525</xdr:colOff>
          <xdr:row>23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22</xdr:row>
          <xdr:rowOff>0</xdr:rowOff>
        </xdr:from>
        <xdr:to>
          <xdr:col>5</xdr:col>
          <xdr:colOff>19050</xdr:colOff>
          <xdr:row>23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6</xdr:col>
          <xdr:colOff>9525</xdr:colOff>
          <xdr:row>23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9525</xdr:colOff>
          <xdr:row>22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0</xdr:rowOff>
        </xdr:from>
        <xdr:to>
          <xdr:col>3</xdr:col>
          <xdr:colOff>9525</xdr:colOff>
          <xdr:row>22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21</xdr:row>
          <xdr:rowOff>9525</xdr:rowOff>
        </xdr:from>
        <xdr:to>
          <xdr:col>5</xdr:col>
          <xdr:colOff>19050</xdr:colOff>
          <xdr:row>22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9525</xdr:rowOff>
        </xdr:from>
        <xdr:to>
          <xdr:col>6</xdr:col>
          <xdr:colOff>19050</xdr:colOff>
          <xdr:row>22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14</xdr:row>
          <xdr:rowOff>9525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3</xdr:col>
          <xdr:colOff>9525</xdr:colOff>
          <xdr:row>15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9525</xdr:rowOff>
        </xdr:from>
        <xdr:to>
          <xdr:col>5</xdr:col>
          <xdr:colOff>19050</xdr:colOff>
          <xdr:row>15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9525</xdr:rowOff>
        </xdr:from>
        <xdr:to>
          <xdr:col>6</xdr:col>
          <xdr:colOff>19050</xdr:colOff>
          <xdr:row>15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15</xdr:row>
          <xdr:rowOff>180976</xdr:rowOff>
        </xdr:from>
        <xdr:to>
          <xdr:col>6</xdr:col>
          <xdr:colOff>1732</xdr:colOff>
          <xdr:row>17</xdr:row>
          <xdr:rowOff>12248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778454" y="2875190"/>
              <a:ext cx="774617" cy="212272"/>
              <a:chOff x="2152663" y="2861837"/>
              <a:chExt cx="873692" cy="212272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2373455" y="2871354"/>
                <a:ext cx="211282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2152663" y="2861837"/>
                <a:ext cx="230333" cy="2122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2594265" y="2871355"/>
                <a:ext cx="211280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2805547" y="2871355"/>
                <a:ext cx="220808" cy="2013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204937</xdr:colOff>
          <xdr:row>32</xdr:row>
          <xdr:rowOff>12244</xdr:rowOff>
        </xdr:from>
        <xdr:to>
          <xdr:col>6</xdr:col>
          <xdr:colOff>30824</xdr:colOff>
          <xdr:row>32</xdr:row>
          <xdr:rowOff>208631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973866" y="6189887"/>
              <a:ext cx="608297" cy="196387"/>
              <a:chOff x="2171235" y="6163735"/>
              <a:chExt cx="577458" cy="202140"/>
            </a:xfrm>
          </xdr:grpSpPr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171235" y="6163735"/>
                <a:ext cx="207434" cy="2021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2347381" y="6163735"/>
                <a:ext cx="207433" cy="2021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2533856" y="6163735"/>
                <a:ext cx="214837" cy="2021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49</xdr:row>
          <xdr:rowOff>171450</xdr:rowOff>
        </xdr:from>
        <xdr:to>
          <xdr:col>6</xdr:col>
          <xdr:colOff>114300</xdr:colOff>
          <xdr:row>51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3</xdr:col>
          <xdr:colOff>9525</xdr:colOff>
          <xdr:row>28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9525</xdr:rowOff>
        </xdr:from>
        <xdr:to>
          <xdr:col>4</xdr:col>
          <xdr:colOff>9525</xdr:colOff>
          <xdr:row>28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9525</xdr:rowOff>
        </xdr:from>
        <xdr:to>
          <xdr:col>5</xdr:col>
          <xdr:colOff>19050</xdr:colOff>
          <xdr:row>28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</xdr:row>
          <xdr:rowOff>9525</xdr:rowOff>
        </xdr:from>
        <xdr:to>
          <xdr:col>6</xdr:col>
          <xdr:colOff>19050</xdr:colOff>
          <xdr:row>28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9525</xdr:rowOff>
        </xdr:from>
        <xdr:to>
          <xdr:col>3</xdr:col>
          <xdr:colOff>9525</xdr:colOff>
          <xdr:row>29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9525</xdr:rowOff>
        </xdr:from>
        <xdr:to>
          <xdr:col>4</xdr:col>
          <xdr:colOff>9525</xdr:colOff>
          <xdr:row>29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9525</xdr:rowOff>
        </xdr:from>
        <xdr:to>
          <xdr:col>5</xdr:col>
          <xdr:colOff>19050</xdr:colOff>
          <xdr:row>29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0</xdr:rowOff>
        </xdr:from>
        <xdr:to>
          <xdr:col>6</xdr:col>
          <xdr:colOff>19050</xdr:colOff>
          <xdr:row>29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214815</xdr:colOff>
          <xdr:row>41</xdr:row>
          <xdr:rowOff>3023</xdr:rowOff>
        </xdr:from>
        <xdr:to>
          <xdr:col>6</xdr:col>
          <xdr:colOff>29482</xdr:colOff>
          <xdr:row>42</xdr:row>
          <xdr:rowOff>3023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1974219" y="8078862"/>
              <a:ext cx="606602" cy="210911"/>
              <a:chOff x="2180111" y="8059292"/>
              <a:chExt cx="567763" cy="211666"/>
            </a:xfrm>
          </xdr:grpSpPr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2180111" y="8068733"/>
                <a:ext cx="207434" cy="202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2351412" y="8068733"/>
                <a:ext cx="207433" cy="202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2530916" y="8059292"/>
                <a:ext cx="216958" cy="2116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219352</xdr:colOff>
          <xdr:row>42</xdr:row>
          <xdr:rowOff>907</xdr:rowOff>
        </xdr:from>
        <xdr:to>
          <xdr:col>6</xdr:col>
          <xdr:colOff>34016</xdr:colOff>
          <xdr:row>43</xdr:row>
          <xdr:rowOff>0</xdr:rowOff>
        </xdr:to>
        <xdr:grpSp>
          <xdr:nvGrpSpPr>
            <xdr:cNvPr id="27" name="Group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1978756" y="8287657"/>
              <a:ext cx="606599" cy="210004"/>
              <a:chOff x="2184140" y="8268758"/>
              <a:chExt cx="567742" cy="213784"/>
            </a:xfrm>
          </xdr:grpSpPr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  <a:ext uri="{FF2B5EF4-FFF2-40B4-BE49-F238E27FC236}">
                    <a16:creationId xmlns:a16="http://schemas.microsoft.com/office/drawing/2014/main" id="{00000000-0008-0000-0000-00008C040000}"/>
                  </a:ext>
                </a:extLst>
              </xdr:cNvPr>
              <xdr:cNvSpPr/>
            </xdr:nvSpPr>
            <xdr:spPr bwMode="auto">
              <a:xfrm>
                <a:off x="2184140" y="8268758"/>
                <a:ext cx="207434" cy="213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2353957" y="8280400"/>
                <a:ext cx="216958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2534925" y="8268758"/>
                <a:ext cx="216957" cy="213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219354</xdr:colOff>
          <xdr:row>43</xdr:row>
          <xdr:rowOff>0</xdr:rowOff>
        </xdr:from>
        <xdr:to>
          <xdr:col>6</xdr:col>
          <xdr:colOff>38556</xdr:colOff>
          <xdr:row>44</xdr:row>
          <xdr:rowOff>1</xdr:rowOff>
        </xdr:to>
        <xdr:grpSp>
          <xdr:nvGrpSpPr>
            <xdr:cNvPr id="28" name="Group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1978758" y="8497661"/>
              <a:ext cx="611137" cy="210911"/>
              <a:chOff x="2184141" y="8482542"/>
              <a:chExt cx="571776" cy="211667"/>
            </a:xfrm>
          </xdr:grpSpPr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2184141" y="8482542"/>
                <a:ext cx="207434" cy="2116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2355436" y="8482542"/>
                <a:ext cx="207433" cy="2116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538959" y="8492067"/>
                <a:ext cx="216958" cy="20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3</xdr:col>
          <xdr:colOff>9525</xdr:colOff>
          <xdr:row>45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44</xdr:row>
          <xdr:rowOff>9525</xdr:rowOff>
        </xdr:from>
        <xdr:to>
          <xdr:col>4</xdr:col>
          <xdr:colOff>28575</xdr:colOff>
          <xdr:row>45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44</xdr:row>
          <xdr:rowOff>9525</xdr:rowOff>
        </xdr:from>
        <xdr:to>
          <xdr:col>5</xdr:col>
          <xdr:colOff>0</xdr:colOff>
          <xdr:row>45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0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9525</xdr:rowOff>
        </xdr:from>
        <xdr:to>
          <xdr:col>3</xdr:col>
          <xdr:colOff>38100</xdr:colOff>
          <xdr:row>33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9525</xdr:rowOff>
        </xdr:from>
        <xdr:to>
          <xdr:col>3</xdr:col>
          <xdr:colOff>9525</xdr:colOff>
          <xdr:row>43</xdr:row>
          <xdr:rowOff>210910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9525</xdr:rowOff>
        </xdr:from>
        <xdr:to>
          <xdr:col>3</xdr:col>
          <xdr:colOff>9525</xdr:colOff>
          <xdr:row>43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9525</xdr:rowOff>
        </xdr:from>
        <xdr:to>
          <xdr:col>3</xdr:col>
          <xdr:colOff>9525</xdr:colOff>
          <xdr:row>42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9525</xdr:rowOff>
        </xdr:from>
        <xdr:to>
          <xdr:col>3</xdr:col>
          <xdr:colOff>9525</xdr:colOff>
          <xdr:row>39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3</xdr:col>
          <xdr:colOff>9525</xdr:colOff>
          <xdr:row>40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9525</xdr:rowOff>
        </xdr:from>
        <xdr:to>
          <xdr:col>3</xdr:col>
          <xdr:colOff>9525</xdr:colOff>
          <xdr:row>34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9525</xdr:rowOff>
        </xdr:from>
        <xdr:to>
          <xdr:col>3</xdr:col>
          <xdr:colOff>9525</xdr:colOff>
          <xdr:row>35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9525</xdr:rowOff>
        </xdr:from>
        <xdr:to>
          <xdr:col>3</xdr:col>
          <xdr:colOff>9525</xdr:colOff>
          <xdr:row>36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9525</xdr:rowOff>
        </xdr:from>
        <xdr:to>
          <xdr:col>3</xdr:col>
          <xdr:colOff>19050</xdr:colOff>
          <xdr:row>36</xdr:row>
          <xdr:rowOff>210910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26" Type="http://schemas.openxmlformats.org/officeDocument/2006/relationships/ctrlProp" Target="../ctrlProps/ctrlProp12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16" Type="http://schemas.openxmlformats.org/officeDocument/2006/relationships/ctrlProp" Target="../ctrlProps/ctrlProp112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11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9"/>
  <sheetViews>
    <sheetView tabSelected="1" zoomScale="140" zoomScaleNormal="140" zoomScaleSheetLayoutView="120" zoomScalePageLayoutView="102" workbookViewId="0">
      <selection activeCell="A3" sqref="A3:E3"/>
    </sheetView>
  </sheetViews>
  <sheetFormatPr defaultRowHeight="15" x14ac:dyDescent="0.25"/>
  <cols>
    <col min="1" max="1" width="3" customWidth="1"/>
    <col min="2" max="2" width="23.5703125" customWidth="1"/>
    <col min="3" max="3" width="3.140625" customWidth="1"/>
    <col min="4" max="6" width="2.85546875" customWidth="1"/>
    <col min="7" max="7" width="12.85546875" customWidth="1"/>
    <col min="8" max="8" width="9"/>
    <col min="9" max="9" width="11.7109375" customWidth="1"/>
    <col min="10" max="10" width="55.5703125" customWidth="1"/>
  </cols>
  <sheetData>
    <row r="1" spans="1:10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8.1" customHeight="1" x14ac:dyDescent="0.25">
      <c r="A2" s="91" t="s">
        <v>134</v>
      </c>
      <c r="B2" s="91"/>
      <c r="C2" s="91"/>
      <c r="D2" s="91"/>
      <c r="E2" s="91"/>
      <c r="F2" s="91" t="s">
        <v>100</v>
      </c>
      <c r="G2" s="91"/>
      <c r="H2" s="91" t="s">
        <v>99</v>
      </c>
      <c r="I2" s="91"/>
    </row>
    <row r="3" spans="1:10" ht="17.100000000000001" customHeight="1" x14ac:dyDescent="0.25">
      <c r="A3" s="102"/>
      <c r="B3" s="103"/>
      <c r="C3" s="103"/>
      <c r="D3" s="103"/>
      <c r="E3" s="104"/>
      <c r="F3" s="105"/>
      <c r="G3" s="106"/>
      <c r="H3" s="107"/>
      <c r="I3" s="106"/>
    </row>
    <row r="4" spans="1:10" x14ac:dyDescent="0.25">
      <c r="J4" s="57" t="s">
        <v>137</v>
      </c>
    </row>
    <row r="5" spans="1:10" ht="8.1" customHeight="1" x14ac:dyDescent="0.25">
      <c r="A5" s="92" t="s">
        <v>138</v>
      </c>
      <c r="B5" s="93"/>
      <c r="C5" s="93"/>
      <c r="D5" s="93"/>
      <c r="E5" s="94"/>
      <c r="F5" s="69" t="s">
        <v>135</v>
      </c>
      <c r="G5" s="70"/>
      <c r="H5" s="71"/>
      <c r="I5" s="72" t="s">
        <v>136</v>
      </c>
    </row>
    <row r="6" spans="1:10" ht="17.100000000000001" customHeight="1" x14ac:dyDescent="0.25">
      <c r="A6" s="99"/>
      <c r="B6" s="100"/>
      <c r="C6" s="100"/>
      <c r="D6" s="100"/>
      <c r="E6" s="110"/>
      <c r="F6" s="111"/>
      <c r="G6" s="112"/>
      <c r="H6" s="113"/>
      <c r="I6" s="73"/>
    </row>
    <row r="7" spans="1:10" ht="8.1" customHeight="1" x14ac:dyDescent="0.25">
      <c r="A7" s="92" t="s">
        <v>139</v>
      </c>
      <c r="B7" s="93"/>
      <c r="C7" s="93"/>
      <c r="D7" s="93"/>
      <c r="E7" s="95"/>
      <c r="F7" s="114" t="s">
        <v>95</v>
      </c>
      <c r="G7" s="115"/>
      <c r="H7" s="115"/>
      <c r="I7" s="51" t="s">
        <v>96</v>
      </c>
    </row>
    <row r="8" spans="1:10" ht="17.100000000000001" customHeight="1" x14ac:dyDescent="0.25">
      <c r="A8" s="99"/>
      <c r="B8" s="100"/>
      <c r="C8" s="100"/>
      <c r="D8" s="100"/>
      <c r="E8" s="101"/>
      <c r="F8" s="116"/>
      <c r="G8" s="117"/>
      <c r="H8" s="118"/>
      <c r="I8" s="52"/>
    </row>
    <row r="9" spans="1:10" ht="8.1" customHeight="1" x14ac:dyDescent="0.25">
      <c r="A9" s="92" t="s">
        <v>140</v>
      </c>
      <c r="B9" s="93"/>
      <c r="C9" s="93"/>
      <c r="D9" s="93"/>
      <c r="E9" s="95"/>
      <c r="F9" s="96" t="s">
        <v>97</v>
      </c>
      <c r="G9" s="97"/>
      <c r="H9" s="96" t="s">
        <v>98</v>
      </c>
      <c r="I9" s="95"/>
    </row>
    <row r="10" spans="1:10" ht="17.100000000000001" customHeight="1" x14ac:dyDescent="0.25">
      <c r="A10" s="99"/>
      <c r="B10" s="100"/>
      <c r="C10" s="100"/>
      <c r="D10" s="100"/>
      <c r="E10" s="101"/>
      <c r="F10" s="108"/>
      <c r="G10" s="109"/>
      <c r="H10" s="108"/>
      <c r="I10" s="109"/>
    </row>
    <row r="11" spans="1:10" ht="19.899999999999999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</row>
    <row r="12" spans="1:10" ht="17.100000000000001" customHeight="1" x14ac:dyDescent="0.25">
      <c r="A12" s="37" t="s">
        <v>109</v>
      </c>
      <c r="B12" s="35" t="s">
        <v>1</v>
      </c>
      <c r="C12" s="37" t="s">
        <v>2</v>
      </c>
      <c r="D12" s="37">
        <v>1</v>
      </c>
      <c r="E12" s="37">
        <v>2</v>
      </c>
      <c r="F12" s="37">
        <v>3</v>
      </c>
      <c r="G12" s="98" t="s">
        <v>93</v>
      </c>
      <c r="H12" s="98"/>
      <c r="I12" s="98"/>
      <c r="J12" s="37" t="s">
        <v>94</v>
      </c>
    </row>
    <row r="13" spans="1:10" ht="17.100000000000001" customHeight="1" x14ac:dyDescent="0.25">
      <c r="A13" s="81" t="s">
        <v>125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7.100000000000001" customHeight="1" x14ac:dyDescent="0.25">
      <c r="A14" s="30" t="s">
        <v>68</v>
      </c>
      <c r="B14" s="36" t="s">
        <v>4</v>
      </c>
      <c r="C14" s="78"/>
      <c r="D14" s="78"/>
      <c r="E14" s="78"/>
      <c r="F14" s="78"/>
      <c r="G14" s="80" t="str">
        <f>IF('Talning athugasemda'!C7=TRUE,TEXT('Talning athugasemda'!$C$41,1),IF('Talning athugasemda'!D7=TRUE,TEXT('Talning athugasemda'!M1,1),IF('Talning athugasemda'!E7=TRUE,TEXT('Talning athugasemda'!M2,1),IF('Talning athugasemda'!F7=TRUE,TEXT('Talning athugasemda'!M3,1),""))))</f>
        <v/>
      </c>
      <c r="H14" s="80"/>
      <c r="I14" s="80"/>
      <c r="J14" s="50"/>
    </row>
    <row r="15" spans="1:10" ht="17.100000000000001" customHeight="1" x14ac:dyDescent="0.25">
      <c r="A15" s="30" t="s">
        <v>69</v>
      </c>
      <c r="B15" s="36" t="s">
        <v>6</v>
      </c>
      <c r="C15" s="31"/>
      <c r="D15" s="31"/>
      <c r="E15" s="31"/>
      <c r="F15" s="31"/>
      <c r="G15" s="80" t="str">
        <f>IF('Talning athugasemda'!C8=TRUE,TEXT('Talning athugasemda'!$C$41,1),IF('Talning athugasemda'!D8=TRUE,TEXT('Talning athugasemda'!M4,1),IF('Talning athugasemda'!E8=TRUE,TEXT('Talning athugasemda'!M5,1),IF('Talning athugasemda'!F8=TRUE,TEXT('Talning athugasemda'!M6,1),""))))</f>
        <v/>
      </c>
      <c r="H15" s="80"/>
      <c r="I15" s="80"/>
      <c r="J15" s="38"/>
    </row>
    <row r="16" spans="1:10" x14ac:dyDescent="0.25">
      <c r="A16" s="30" t="s">
        <v>70</v>
      </c>
      <c r="B16" s="36" t="s">
        <v>8</v>
      </c>
      <c r="C16" s="31"/>
      <c r="D16" s="31"/>
      <c r="E16" s="31"/>
      <c r="F16" s="31"/>
      <c r="G16" s="80" t="str">
        <f>IF('Talning athugasemda'!C9=TRUE,TEXT('Talning athugasemda'!$C$41,1),IF('Talning athugasemda'!D9=TRUE,TEXT('Talning athugasemda'!M7,1),IF('Talning athugasemda'!E9=TRUE,TEXT('Talning athugasemda'!M8,1),IF('Talning athugasemda'!F9=TRUE,TEXT('Talning athugasemda'!M9,1),""))))</f>
        <v/>
      </c>
      <c r="H16" s="80"/>
      <c r="I16" s="80"/>
      <c r="J16" s="38"/>
    </row>
    <row r="17" spans="1:10" x14ac:dyDescent="0.25">
      <c r="A17" s="30" t="s">
        <v>71</v>
      </c>
      <c r="B17" s="36" t="s">
        <v>10</v>
      </c>
      <c r="C17" s="31"/>
      <c r="D17" s="31"/>
      <c r="E17" s="31"/>
      <c r="F17" s="31"/>
      <c r="G17" s="80" t="str">
        <f>IF('Talning athugasemda'!C10=TRUE,TEXT('Talning athugasemda'!$C$41,1),IF('Talning athugasemda'!D10=TRUE,TEXT('Talning athugasemda'!M10,1),IF('Talning athugasemda'!E10=TRUE,TEXT('Talning athugasemda'!M11,1),IF('Talning athugasemda'!F10=TRUE,TEXT('Talning athugasemda'!M12,1),""))))</f>
        <v/>
      </c>
      <c r="H17" s="80"/>
      <c r="I17" s="80"/>
      <c r="J17" s="38"/>
    </row>
    <row r="18" spans="1:10" x14ac:dyDescent="0.25">
      <c r="A18" s="30" t="s">
        <v>72</v>
      </c>
      <c r="B18" s="36" t="s">
        <v>12</v>
      </c>
      <c r="C18" s="31"/>
      <c r="D18" s="31"/>
      <c r="E18" s="31"/>
      <c r="F18" s="31"/>
      <c r="G18" s="80" t="str">
        <f>IF('Talning athugasemda'!C11=TRUE,TEXT('Talning athugasemda'!$C$41,1),IF('Talning athugasemda'!D11=TRUE,TEXT('Talning athugasemda'!M13,1),IF('Talning athugasemda'!E11=TRUE,TEXT('Talning athugasemda'!M14,1),IF('Talning athugasemda'!F11=TRUE,TEXT('Talning athugasemda'!M15,1),""))))</f>
        <v/>
      </c>
      <c r="H18" s="80"/>
      <c r="I18" s="80"/>
      <c r="J18" s="38"/>
    </row>
    <row r="19" spans="1:10" x14ac:dyDescent="0.25">
      <c r="A19" s="30" t="s">
        <v>73</v>
      </c>
      <c r="B19" s="36" t="s">
        <v>141</v>
      </c>
      <c r="C19" s="31"/>
      <c r="D19" s="31"/>
      <c r="E19" s="31"/>
      <c r="F19" s="31"/>
      <c r="G19" s="80" t="str">
        <f>IF('Talning athugasemda'!C12=TRUE,TEXT('Talning athugasemda'!$C$41,1),IF('Talning athugasemda'!D12=TRUE,TEXT('Talning athugasemda'!M16,1),IF('Talning athugasemda'!E12=TRUE,TEXT('Talning athugasemda'!M17,1),IF('Talning athugasemda'!F12=TRUE,TEXT('Talning athugasemda'!M18,1),""))))</f>
        <v/>
      </c>
      <c r="H19" s="80"/>
      <c r="I19" s="80"/>
      <c r="J19" s="38"/>
    </row>
    <row r="20" spans="1:10" ht="17.100000000000001" customHeight="1" x14ac:dyDescent="0.25">
      <c r="A20" s="81" t="s">
        <v>126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7.100000000000001" customHeight="1" x14ac:dyDescent="0.25">
      <c r="A21" s="30" t="s">
        <v>74</v>
      </c>
      <c r="B21" s="36" t="s">
        <v>102</v>
      </c>
      <c r="C21" s="31"/>
      <c r="D21" s="31"/>
      <c r="E21" s="31"/>
      <c r="F21" s="31"/>
      <c r="G21" s="80" t="str">
        <f>IF('Talning athugasemda'!C13=TRUE,TEXT('Talning athugasemda'!$C$41,1),IF('Talning athugasemda'!D13=TRUE,TEXT('Talning athugasemda'!M19,1),IF('Talning athugasemda'!E13=TRUE,TEXT('Talning athugasemda'!M20,1),IF('Talning athugasemda'!F13=TRUE,TEXT('Talning athugasemda'!M21,1),""))))</f>
        <v/>
      </c>
      <c r="H21" s="80"/>
      <c r="I21" s="80"/>
      <c r="J21" s="36"/>
    </row>
    <row r="22" spans="1:10" x14ac:dyDescent="0.25">
      <c r="A22" s="30" t="s">
        <v>75</v>
      </c>
      <c r="B22" s="36" t="s">
        <v>103</v>
      </c>
      <c r="C22" s="31"/>
      <c r="D22" s="31"/>
      <c r="E22" s="31"/>
      <c r="F22" s="31"/>
      <c r="G22" s="80" t="str">
        <f>IF('Talning athugasemda'!C14=TRUE,TEXT('Talning athugasemda'!$C$41,1),IF('Talning athugasemda'!D14=TRUE,TEXT('Talning athugasemda'!M22,1),IF('Talning athugasemda'!E14=TRUE,TEXT('Talning athugasemda'!M23,1),IF('Talning athugasemda'!F14=TRUE,TEXT('Talning athugasemda'!M24,1),""))))</f>
        <v/>
      </c>
      <c r="H22" s="80"/>
      <c r="I22" s="80"/>
      <c r="J22" s="38"/>
    </row>
    <row r="23" spans="1:10" ht="18" x14ac:dyDescent="0.25">
      <c r="A23" s="30" t="s">
        <v>76</v>
      </c>
      <c r="B23" s="36" t="s">
        <v>18</v>
      </c>
      <c r="C23" s="31"/>
      <c r="D23" s="31"/>
      <c r="E23" s="31"/>
      <c r="F23" s="31"/>
      <c r="G23" s="80" t="str">
        <f>IF('Talning athugasemda'!C15=TRUE,TEXT('Talning athugasemda'!$C$41,1),IF('Talning athugasemda'!D15=TRUE,TEXT('Talning athugasemda'!M25,1),IF('Talning athugasemda'!E15=TRUE,TEXT('Talning athugasemda'!M26,1),IF('Talning athugasemda'!F15=TRUE,TEXT('Talning athugasemda'!M27,1),""))))</f>
        <v/>
      </c>
      <c r="H23" s="80"/>
      <c r="I23" s="80"/>
      <c r="J23" s="38"/>
    </row>
    <row r="24" spans="1:10" x14ac:dyDescent="0.25">
      <c r="A24" s="30" t="s">
        <v>77</v>
      </c>
      <c r="B24" s="36" t="s">
        <v>20</v>
      </c>
      <c r="C24" s="31"/>
      <c r="D24" s="31"/>
      <c r="E24" s="31"/>
      <c r="F24" s="31"/>
      <c r="G24" s="80" t="str">
        <f>IF('Talning athugasemda'!C16=TRUE,TEXT('Talning athugasemda'!$C$41,1),IF('Talning athugasemda'!D16=TRUE,TEXT('Talning athugasemda'!M28,1),IF('Talning athugasemda'!E16=TRUE,TEXT('Talning athugasemda'!M29,1),IF('Talning athugasemda'!F16=TRUE,TEXT('Talning athugasemda'!M30,1),""))))</f>
        <v/>
      </c>
      <c r="H24" s="80"/>
      <c r="I24" s="80"/>
      <c r="J24" s="38"/>
    </row>
    <row r="25" spans="1:10" ht="17.100000000000001" customHeight="1" x14ac:dyDescent="0.25">
      <c r="A25" s="30" t="s">
        <v>78</v>
      </c>
      <c r="B25" s="36" t="s">
        <v>104</v>
      </c>
      <c r="C25" s="31"/>
      <c r="D25" s="31"/>
      <c r="E25" s="31"/>
      <c r="F25" s="31"/>
      <c r="G25" s="80" t="str">
        <f>IF('Talning athugasemda'!C17=TRUE,TEXT('Talning athugasemda'!$C$41,1),IF('Talning athugasemda'!D17=TRUE,TEXT('Talning athugasemda'!M31,1),IF('Talning athugasemda'!E17=TRUE,TEXT('Talning athugasemda'!M32,1),IF('Talning athugasemda'!F17=TRUE,TEXT('Talning athugasemda'!M33,1),""))))</f>
        <v/>
      </c>
      <c r="H25" s="80"/>
      <c r="I25" s="80"/>
      <c r="J25" s="38"/>
    </row>
    <row r="26" spans="1:10" ht="17.100000000000001" customHeight="1" x14ac:dyDescent="0.25">
      <c r="A26" s="30" t="s">
        <v>79</v>
      </c>
      <c r="B26" s="36" t="s">
        <v>105</v>
      </c>
      <c r="C26" s="31"/>
      <c r="D26" s="31"/>
      <c r="E26" s="31"/>
      <c r="F26" s="31"/>
      <c r="G26" s="80" t="str">
        <f>IF('Talning athugasemda'!C18=TRUE,TEXT('Talning athugasemda'!$C$41,1),IF('Talning athugasemda'!D18=TRUE,TEXT('Talning athugasemda'!M34,1),IF('Talning athugasemda'!E18=TRUE,TEXT('Talning athugasemda'!M35,1),IF('Talning athugasemda'!F18=TRUE,TEXT('Talning athugasemda'!M36,1),""))))</f>
        <v/>
      </c>
      <c r="H26" s="80"/>
      <c r="I26" s="80"/>
      <c r="J26" s="38"/>
    </row>
    <row r="27" spans="1:10" ht="17.100000000000001" customHeight="1" x14ac:dyDescent="0.25">
      <c r="A27" s="30" t="s">
        <v>80</v>
      </c>
      <c r="B27" s="36" t="s">
        <v>144</v>
      </c>
      <c r="C27" s="31"/>
      <c r="D27" s="31"/>
      <c r="E27" s="31"/>
      <c r="F27" s="31"/>
      <c r="G27" s="80" t="str">
        <f>IF('Talning athugasemda'!C19=TRUE,TEXT('Talning athugasemda'!$C$41,1),IF('Talning athugasemda'!D19=TRUE,TEXT('Talning athugasemda'!M37,1),IF('Talning athugasemda'!E19=TRUE,TEXT('Talning athugasemda'!M38,1),IF('Talning athugasemda'!F19=TRUE,TEXT('Talning athugasemda'!M39,1),""))))</f>
        <v/>
      </c>
      <c r="H27" s="80"/>
      <c r="I27" s="80"/>
      <c r="J27" s="38"/>
    </row>
    <row r="28" spans="1:10" ht="17.100000000000001" customHeight="1" x14ac:dyDescent="0.25">
      <c r="A28" s="30" t="s">
        <v>107</v>
      </c>
      <c r="B28" s="36" t="s">
        <v>396</v>
      </c>
      <c r="C28" s="31"/>
      <c r="D28" s="31"/>
      <c r="E28" s="31"/>
      <c r="F28" s="31"/>
      <c r="G28" s="80" t="str">
        <f>IF('Talning athugasemda'!C20=TRUE,TEXT('Talning athugasemda'!$C$41,1),IF('Talning athugasemda'!D20=TRUE,TEXT('Talning athugasemda'!M40,1),IF('Talning athugasemda'!E20=TRUE,TEXT('Talning athugasemda'!M41,1),IF('Talning athugasemda'!F20=TRUE,TEXT('Talning athugasemda'!M42,1),""))))</f>
        <v/>
      </c>
      <c r="H28" s="80"/>
      <c r="I28" s="80"/>
      <c r="J28" s="38"/>
    </row>
    <row r="29" spans="1:10" ht="17.100000000000001" customHeight="1" x14ac:dyDescent="0.25">
      <c r="A29" s="30" t="s">
        <v>108</v>
      </c>
      <c r="B29" s="36" t="s">
        <v>142</v>
      </c>
      <c r="C29" s="31"/>
      <c r="D29" s="31"/>
      <c r="E29" s="31"/>
      <c r="F29" s="31"/>
      <c r="G29" s="80" t="str">
        <f>IF('Talning athugasemda'!C21=TRUE,TEXT('Talning athugasemda'!$C$41,1),IF('Talning athugasemda'!D21=TRUE,TEXT('Talning athugasemda'!M43,1),IF('Talning athugasemda'!E21=TRUE,TEXT('Talning athugasemda'!M44,1),IF('Talning athugasemda'!F21=TRUE,TEXT('Talning athugasemda'!M45,1),""))))</f>
        <v/>
      </c>
      <c r="H29" s="80"/>
      <c r="I29" s="80"/>
      <c r="J29" s="38"/>
    </row>
    <row r="30" spans="1:10" ht="17.100000000000001" customHeight="1" x14ac:dyDescent="0.25">
      <c r="A30" s="39"/>
      <c r="B30" s="40"/>
      <c r="C30" s="41"/>
      <c r="D30" s="41"/>
      <c r="E30" s="41"/>
      <c r="F30" s="41"/>
      <c r="G30" s="40"/>
      <c r="H30" s="40"/>
      <c r="I30" s="40"/>
      <c r="J30" s="42"/>
    </row>
    <row r="31" spans="1:10" ht="17.100000000000001" customHeight="1" x14ac:dyDescent="0.25">
      <c r="A31" s="53"/>
      <c r="B31" s="54"/>
      <c r="C31" s="55"/>
      <c r="D31" s="55"/>
      <c r="E31" s="55"/>
      <c r="F31" s="55"/>
      <c r="G31" s="54"/>
      <c r="H31" s="54"/>
      <c r="I31" s="54"/>
      <c r="J31" s="56"/>
    </row>
    <row r="32" spans="1:10" ht="17.100000000000001" customHeight="1" x14ac:dyDescent="0.25">
      <c r="A32" s="81" t="s">
        <v>127</v>
      </c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17.100000000000001" customHeight="1" x14ac:dyDescent="0.25">
      <c r="A33" s="30" t="s">
        <v>81</v>
      </c>
      <c r="B33" s="36" t="s">
        <v>112</v>
      </c>
      <c r="C33" s="31"/>
      <c r="D33" s="31"/>
      <c r="E33" s="31"/>
      <c r="F33" s="31"/>
      <c r="G33" s="80" t="str">
        <f>IF('Talning athugasemda'!C22=TRUE,TEXT('Talning athugasemda'!$C$41,1),IF('Talning athugasemda'!D22=TRUE,TEXT('Talning athugasemda'!M46,1),IF('Talning athugasemda'!E22=TRUE,TEXT('Talning athugasemda'!M47,1),IF('Talning athugasemda'!F22=TRUE,TEXT('Talning athugasemda'!M48,1),""))))</f>
        <v/>
      </c>
      <c r="H33" s="80"/>
      <c r="I33" s="80"/>
      <c r="J33" s="38"/>
    </row>
    <row r="34" spans="1:10" ht="17.100000000000001" customHeight="1" x14ac:dyDescent="0.25">
      <c r="A34" s="30" t="s">
        <v>82</v>
      </c>
      <c r="B34" s="36" t="s">
        <v>27</v>
      </c>
      <c r="C34" s="31"/>
      <c r="D34" s="31"/>
      <c r="E34" s="31"/>
      <c r="F34" s="31"/>
      <c r="G34" s="80" t="str">
        <f>IF('Talning athugasemda'!C23=TRUE,TEXT('Talning athugasemda'!$C$41,1),IF('Talning athugasemda'!D23=TRUE,TEXT('Talning athugasemda'!M49,1),IF('Talning athugasemda'!E23=TRUE,TEXT('Talning athugasemda'!M50,1),IF('Talning athugasemda'!F23=TRUE,TEXT('Talning athugasemda'!M51,1),""))))</f>
        <v/>
      </c>
      <c r="H34" s="80"/>
      <c r="I34" s="80"/>
      <c r="J34" s="38"/>
    </row>
    <row r="35" spans="1:10" ht="17.100000000000001" customHeight="1" x14ac:dyDescent="0.25">
      <c r="A35" s="30" t="s">
        <v>83</v>
      </c>
      <c r="B35" s="36" t="s">
        <v>29</v>
      </c>
      <c r="C35" s="31"/>
      <c r="D35" s="31"/>
      <c r="E35" s="31"/>
      <c r="F35" s="31"/>
      <c r="G35" s="80" t="str">
        <f>IF('Talning athugasemda'!C24=TRUE,TEXT('Talning athugasemda'!$C$41,1),IF('Talning athugasemda'!D24=TRUE,TEXT('Talning athugasemda'!M52,1),IF('Talning athugasemda'!E24=TRUE,TEXT('Talning athugasemda'!M53,1),IF('Talning athugasemda'!F24=TRUE,TEXT('Talning athugasemda'!M54,1),""))))</f>
        <v/>
      </c>
      <c r="H35" s="80"/>
      <c r="I35" s="80"/>
      <c r="J35" s="38"/>
    </row>
    <row r="36" spans="1:10" ht="17.100000000000001" customHeight="1" x14ac:dyDescent="0.25">
      <c r="A36" s="30" t="s">
        <v>84</v>
      </c>
      <c r="B36" s="36" t="s">
        <v>31</v>
      </c>
      <c r="C36" s="31"/>
      <c r="D36" s="31"/>
      <c r="E36" s="31"/>
      <c r="F36" s="31"/>
      <c r="G36" s="80" t="str">
        <f>IF('Talning athugasemda'!C25=TRUE,TEXT('Talning athugasemda'!$C$41,1),IF('Talning athugasemda'!D25=TRUE,TEXT('Talning athugasemda'!M55,1),IF('Talning athugasemda'!E25=TRUE,TEXT('Talning athugasemda'!M56,1),IF('Talning athugasemda'!F25=TRUE,TEXT('Talning athugasemda'!M57,1),""))))</f>
        <v/>
      </c>
      <c r="H36" s="80"/>
      <c r="I36" s="80"/>
      <c r="J36" s="38"/>
    </row>
    <row r="37" spans="1:10" ht="17.100000000000001" customHeight="1" x14ac:dyDescent="0.25">
      <c r="A37" s="30" t="s">
        <v>85</v>
      </c>
      <c r="B37" s="36" t="s">
        <v>33</v>
      </c>
      <c r="C37" s="31"/>
      <c r="D37" s="31"/>
      <c r="E37" s="31"/>
      <c r="F37" s="31"/>
      <c r="G37" s="80" t="str">
        <f>IF('Talning athugasemda'!C26=TRUE,TEXT('Talning athugasemda'!$C$41,1),IF('Talning athugasemda'!D26=TRUE,TEXT('Talning athugasemda'!M58,1),IF('Talning athugasemda'!E26=TRUE,TEXT('Talning athugasemda'!M59,1),IF('Talning athugasemda'!F26=TRUE,TEXT('Talning athugasemda'!M60,1),""))))</f>
        <v/>
      </c>
      <c r="H37" s="80"/>
      <c r="I37" s="80"/>
      <c r="J37" s="38"/>
    </row>
    <row r="38" spans="1:10" ht="17.100000000000001" customHeight="1" x14ac:dyDescent="0.25">
      <c r="A38" s="30" t="s">
        <v>86</v>
      </c>
      <c r="B38" s="36" t="s">
        <v>113</v>
      </c>
      <c r="C38" s="31"/>
      <c r="D38" s="31"/>
      <c r="E38" s="31"/>
      <c r="F38" s="31"/>
      <c r="G38" s="80" t="str">
        <f>IF('Talning athugasemda'!C27=TRUE,TEXT('Talning athugasemda'!$C$41,1),IF('Talning athugasemda'!D27=TRUE,TEXT('Talning athugasemda'!M61,1),IF('Talning athugasemda'!E27=TRUE,TEXT('Talning athugasemda'!M62,1),IF('Talning athugasemda'!F27=TRUE,TEXT('Talning athugasemda'!M63,1),""))))</f>
        <v/>
      </c>
      <c r="H38" s="80"/>
      <c r="I38" s="80"/>
      <c r="J38" s="38"/>
    </row>
    <row r="39" spans="1:10" ht="17.100000000000001" customHeight="1" x14ac:dyDescent="0.25">
      <c r="A39" s="30" t="s">
        <v>87</v>
      </c>
      <c r="B39" s="36" t="s">
        <v>114</v>
      </c>
      <c r="C39" s="31"/>
      <c r="D39" s="31"/>
      <c r="E39" s="31"/>
      <c r="F39" s="31"/>
      <c r="G39" s="80" t="str">
        <f>IF('Talning athugasemda'!C28=TRUE,TEXT('Talning athugasemda'!$C$41,1),IF('Talning athugasemda'!D28=TRUE,TEXT('Talning athugasemda'!M64,1),IF('Talning athugasemda'!E28=TRUE,TEXT('Talning athugasemda'!M65,1),IF('Talning athugasemda'!F28=TRUE,TEXT('Talning athugasemda'!M66,1),""))))</f>
        <v/>
      </c>
      <c r="H39" s="80"/>
      <c r="I39" s="80"/>
      <c r="J39" s="38"/>
    </row>
    <row r="40" spans="1:10" ht="17.100000000000001" customHeight="1" x14ac:dyDescent="0.25">
      <c r="A40" s="30" t="s">
        <v>88</v>
      </c>
      <c r="B40" s="36" t="s">
        <v>115</v>
      </c>
      <c r="C40" s="31"/>
      <c r="D40" s="79"/>
      <c r="E40" s="31"/>
      <c r="F40" s="31"/>
      <c r="G40" s="80" t="str">
        <f>IF('Talning athugasemda'!C29=TRUE,TEXT('Talning athugasemda'!$C$41,1),IF('Talning athugasemda'!D29=TRUE,TEXT('Talning athugasemda'!M67,1),IF('Talning athugasemda'!E29=TRUE,TEXT('Talning athugasemda'!M68,1),IF('Talning athugasemda'!F29=TRUE,TEXT('Talning athugasemda'!M69,1),""))))</f>
        <v/>
      </c>
      <c r="H40" s="80"/>
      <c r="I40" s="80"/>
      <c r="J40" s="38"/>
    </row>
    <row r="41" spans="1:10" ht="17.100000000000001" customHeight="1" x14ac:dyDescent="0.25">
      <c r="A41" s="30" t="s">
        <v>89</v>
      </c>
      <c r="B41" s="36" t="s">
        <v>116</v>
      </c>
      <c r="C41" s="31"/>
      <c r="D41" s="31"/>
      <c r="E41" s="31"/>
      <c r="F41" s="31"/>
      <c r="G41" s="80" t="str">
        <f>IF('Talning athugasemda'!C30=TRUE,TEXT('Talning athugasemda'!$C$41,1),IF('Talning athugasemda'!D30=TRUE,TEXT('Talning athugasemda'!M70,1),IF('Talning athugasemda'!E30=TRUE,TEXT('Talning athugasemda'!M71,1),IF('Talning athugasemda'!F30=TRUE,TEXT('Talning athugasemda'!M72,1),""))))</f>
        <v/>
      </c>
      <c r="H41" s="80"/>
      <c r="I41" s="80"/>
      <c r="J41" s="38"/>
    </row>
    <row r="42" spans="1:10" ht="17.100000000000001" customHeight="1" x14ac:dyDescent="0.25">
      <c r="A42" s="30" t="s">
        <v>121</v>
      </c>
      <c r="B42" s="36" t="s">
        <v>117</v>
      </c>
      <c r="C42" s="31"/>
      <c r="D42" s="31"/>
      <c r="E42" s="31"/>
      <c r="F42" s="31"/>
      <c r="G42" s="80" t="str">
        <f>IF('Talning athugasemda'!C31=TRUE,TEXT('Talning athugasemda'!$C$41,1),IF('Talning athugasemda'!D31=TRUE,TEXT('Talning athugasemda'!M73,1),IF('Talning athugasemda'!E31=TRUE,TEXT('Talning athugasemda'!M74,1),IF('Talning athugasemda'!F31=TRUE,TEXT('Talning athugasemda'!M75,1),""))))</f>
        <v/>
      </c>
      <c r="H42" s="80"/>
      <c r="I42" s="80"/>
      <c r="J42" s="38"/>
    </row>
    <row r="43" spans="1:10" ht="17.100000000000001" customHeight="1" x14ac:dyDescent="0.25">
      <c r="A43" s="30" t="s">
        <v>122</v>
      </c>
      <c r="B43" s="36" t="s">
        <v>118</v>
      </c>
      <c r="C43" s="31"/>
      <c r="D43" s="31"/>
      <c r="E43" s="31"/>
      <c r="F43" s="31"/>
      <c r="G43" s="80" t="str">
        <f>IF('Talning athugasemda'!C32=TRUE,TEXT('Talning athugasemda'!$C$41,1),IF('Talning athugasemda'!D32=TRUE,TEXT('Talning athugasemda'!M76,1),IF('Talning athugasemda'!E32=TRUE,TEXT('Talning athugasemda'!M77,1),IF('Talning athugasemda'!F32=TRUE,TEXT('Talning athugasemda'!M78,1),""))))</f>
        <v/>
      </c>
      <c r="H43" s="80"/>
      <c r="I43" s="80"/>
      <c r="J43" s="38"/>
    </row>
    <row r="44" spans="1:10" ht="17.100000000000001" customHeight="1" x14ac:dyDescent="0.25">
      <c r="A44" s="30" t="s">
        <v>123</v>
      </c>
      <c r="B44" s="36" t="s">
        <v>119</v>
      </c>
      <c r="C44" s="31"/>
      <c r="D44" s="31"/>
      <c r="E44" s="31"/>
      <c r="F44" s="31"/>
      <c r="G44" s="80" t="str">
        <f>IF('Talning athugasemda'!C33=TRUE,TEXT('Talning athugasemda'!$C$41,1),IF('Talning athugasemda'!D33=TRUE,TEXT('Talning athugasemda'!M79,1),IF('Talning athugasemda'!E33=TRUE,TEXT('Talning athugasemda'!M80,1),IF('Talning athugasemda'!F33=TRUE,TEXT('Talning athugasemda'!M81,1),""))))</f>
        <v/>
      </c>
      <c r="H44" s="80"/>
      <c r="I44" s="80"/>
      <c r="J44" s="38"/>
    </row>
    <row r="45" spans="1:10" ht="17.100000000000001" customHeight="1" x14ac:dyDescent="0.25">
      <c r="A45" s="30" t="s">
        <v>124</v>
      </c>
      <c r="B45" s="36" t="s">
        <v>120</v>
      </c>
      <c r="C45" s="31"/>
      <c r="D45" s="31"/>
      <c r="E45" s="31"/>
      <c r="F45" s="31"/>
      <c r="G45" s="80" t="str">
        <f>IF('Talning athugasemda'!C34=TRUE,TEXT('Talning athugasemda'!$C$41,1),IF('Talning athugasemda'!D34=TRUE,TEXT('Talning athugasemda'!M82,1),IF('Talning athugasemda'!E34=TRUE,TEXT('Talning athugasemda'!M83,1),IF('Talning athugasemda'!F34=TRUE,TEXT('Talning athugasemda'!M84,1),""))))</f>
        <v/>
      </c>
      <c r="H45" s="80"/>
      <c r="I45" s="80"/>
      <c r="J45" s="38"/>
    </row>
    <row r="46" spans="1:10" ht="17.100000000000001" customHeight="1" x14ac:dyDescent="0.25">
      <c r="A46" s="82" t="s">
        <v>128</v>
      </c>
      <c r="B46" s="83"/>
      <c r="C46" s="83"/>
      <c r="D46" s="83"/>
      <c r="E46" s="83"/>
      <c r="F46" s="83"/>
      <c r="G46" s="83"/>
      <c r="H46" s="83"/>
      <c r="I46" s="83"/>
      <c r="J46" s="84"/>
    </row>
    <row r="47" spans="1:10" ht="17.100000000000001" customHeight="1" x14ac:dyDescent="0.25">
      <c r="A47" s="30" t="s">
        <v>90</v>
      </c>
      <c r="B47" s="36" t="s">
        <v>43</v>
      </c>
      <c r="C47" s="31"/>
      <c r="D47" s="31"/>
      <c r="E47" s="31"/>
      <c r="F47" s="31"/>
      <c r="G47" s="80" t="str">
        <f>IF('Talning athugasemda'!C35=TRUE,TEXT('Talning athugasemda'!$C$41,1),IF('Talning athugasemda'!D35=TRUE,TEXT('Talning athugasemda'!M85,1),IF('Talning athugasemda'!E35=TRUE,TEXT('Talning athugasemda'!M86,1),IF('Talning athugasemda'!F35=TRUE,TEXT('Talning athugasemda'!M87,1),""))))</f>
        <v/>
      </c>
      <c r="H47" s="80"/>
      <c r="I47" s="80"/>
      <c r="J47" s="38"/>
    </row>
    <row r="48" spans="1:10" ht="17.100000000000001" customHeight="1" x14ac:dyDescent="0.25">
      <c r="A48" s="30" t="s">
        <v>91</v>
      </c>
      <c r="B48" s="36" t="s">
        <v>145</v>
      </c>
      <c r="C48" s="31"/>
      <c r="D48" s="31"/>
      <c r="E48" s="31"/>
      <c r="F48" s="31"/>
      <c r="G48" s="80" t="str">
        <f>IF('Talning athugasemda'!C36=TRUE,TEXT('Talning athugasemda'!$C$41,1),IF('Talning athugasemda'!D36=TRUE,TEXT('Talning athugasemda'!M88,1),IF('Talning athugasemda'!E36=TRUE,TEXT('Talning athugasemda'!M89,1),IF('Talning athugasemda'!F36=TRUE,TEXT('Talning athugasemda'!M90,1),""))))</f>
        <v/>
      </c>
      <c r="H48" s="80"/>
      <c r="I48" s="80"/>
      <c r="J48" s="38"/>
    </row>
    <row r="49" spans="1:10" ht="17.100000000000001" customHeight="1" x14ac:dyDescent="0.25">
      <c r="A49" s="30" t="s">
        <v>92</v>
      </c>
      <c r="B49" s="36" t="s">
        <v>47</v>
      </c>
      <c r="C49" s="31"/>
      <c r="D49" s="31"/>
      <c r="E49" s="31"/>
      <c r="F49" s="31"/>
      <c r="G49" s="80" t="str">
        <f>IF('Talning athugasemda'!C37=TRUE,TEXT('Talning athugasemda'!$C$41,1),IF('Talning athugasemda'!D37=TRUE,TEXT('Talning athugasemda'!M91,1),IF('Talning athugasemda'!E37=TRUE,TEXT('Talning athugasemda'!M92,1),IF('Talning athugasemda'!F37=TRUE,TEXT('Talning athugasemda'!M93,1),""))))</f>
        <v/>
      </c>
      <c r="H49" s="80"/>
      <c r="I49" s="80"/>
      <c r="J49" s="38"/>
    </row>
    <row r="51" spans="1:10" x14ac:dyDescent="0.25">
      <c r="A51" s="48">
        <f>'Talning athugasemda'!C39</f>
        <v>0</v>
      </c>
      <c r="B51" s="49" t="s">
        <v>130</v>
      </c>
      <c r="C51" s="46"/>
      <c r="D51" s="46"/>
      <c r="E51" s="46"/>
      <c r="F51" s="46"/>
      <c r="G51" s="87" t="s">
        <v>51</v>
      </c>
      <c r="H51" s="87"/>
      <c r="I51" s="88"/>
    </row>
    <row r="52" spans="1:10" x14ac:dyDescent="0.25">
      <c r="A52" s="32">
        <f>'Talning athugasemda'!D39</f>
        <v>0</v>
      </c>
      <c r="B52" s="21" t="s">
        <v>48</v>
      </c>
      <c r="C52" s="20"/>
      <c r="D52" s="20"/>
      <c r="E52" s="20"/>
      <c r="F52" s="20"/>
      <c r="G52" s="20"/>
      <c r="H52" s="20"/>
      <c r="I52" s="47"/>
    </row>
    <row r="53" spans="1:10" x14ac:dyDescent="0.25">
      <c r="A53" s="32">
        <f>'Talning athugasemda'!E39</f>
        <v>0</v>
      </c>
      <c r="B53" s="21" t="s">
        <v>49</v>
      </c>
      <c r="C53" s="20"/>
      <c r="D53" s="20"/>
      <c r="E53" s="20"/>
      <c r="F53" s="20"/>
      <c r="G53" s="89"/>
      <c r="H53" s="89"/>
      <c r="I53" s="90"/>
    </row>
    <row r="54" spans="1:10" x14ac:dyDescent="0.25">
      <c r="A54" s="33">
        <f>'Talning athugasemda'!F39</f>
        <v>0</v>
      </c>
      <c r="B54" s="34" t="s">
        <v>50</v>
      </c>
      <c r="C54" s="45"/>
      <c r="D54" s="45"/>
      <c r="E54" s="45"/>
      <c r="F54" s="45"/>
      <c r="G54" s="85"/>
      <c r="H54" s="85"/>
      <c r="I54" s="86"/>
    </row>
    <row r="56" spans="1:10" x14ac:dyDescent="0.25">
      <c r="A56" s="67" t="str">
        <f>IF(OR(A52&gt;4,A53&gt;2,A54&gt;0),"Of margar athugasemdir eru í flokki 1, 2 eða 3. Þörf er á endurskoðun gæðastjórnunarkerfis","")</f>
        <v/>
      </c>
      <c r="B56" s="74"/>
      <c r="C56" s="64"/>
      <c r="D56" s="64"/>
      <c r="E56" s="64"/>
      <c r="F56" s="64"/>
      <c r="G56" s="60"/>
      <c r="H56" s="60"/>
      <c r="I56" s="61"/>
    </row>
    <row r="57" spans="1:10" x14ac:dyDescent="0.25">
      <c r="A57" s="77"/>
      <c r="B57" s="65"/>
      <c r="C57" s="65"/>
      <c r="D57" s="65"/>
      <c r="E57" s="65"/>
      <c r="F57" s="65"/>
      <c r="G57" s="62"/>
      <c r="H57" s="62"/>
      <c r="I57" s="63"/>
    </row>
    <row r="58" spans="1:10" x14ac:dyDescent="0.25">
      <c r="A58" s="68"/>
      <c r="B58" s="66"/>
      <c r="C58" s="66"/>
      <c r="D58" s="66"/>
      <c r="E58" s="66"/>
      <c r="F58" s="66"/>
      <c r="G58" s="58"/>
      <c r="H58" s="58"/>
      <c r="I58" s="59"/>
      <c r="J58" s="43"/>
    </row>
    <row r="59" spans="1:10" x14ac:dyDescent="0.25">
      <c r="J59" t="s">
        <v>143</v>
      </c>
    </row>
  </sheetData>
  <dataConsolidate/>
  <mergeCells count="58">
    <mergeCell ref="F10:G10"/>
    <mergeCell ref="H10:I10"/>
    <mergeCell ref="A6:E6"/>
    <mergeCell ref="A8:E8"/>
    <mergeCell ref="F6:H6"/>
    <mergeCell ref="F7:H7"/>
    <mergeCell ref="F8:H8"/>
    <mergeCell ref="A2:E2"/>
    <mergeCell ref="F2:G2"/>
    <mergeCell ref="H2:I2"/>
    <mergeCell ref="A13:J13"/>
    <mergeCell ref="A20:J20"/>
    <mergeCell ref="A5:E5"/>
    <mergeCell ref="A7:E7"/>
    <mergeCell ref="A9:E9"/>
    <mergeCell ref="F9:G9"/>
    <mergeCell ref="H9:I9"/>
    <mergeCell ref="G19:I19"/>
    <mergeCell ref="G12:I12"/>
    <mergeCell ref="A10:E10"/>
    <mergeCell ref="A3:E3"/>
    <mergeCell ref="F3:G3"/>
    <mergeCell ref="H3:I3"/>
    <mergeCell ref="G54:I54"/>
    <mergeCell ref="G48:I48"/>
    <mergeCell ref="G49:I49"/>
    <mergeCell ref="G51:I51"/>
    <mergeCell ref="G53:I53"/>
    <mergeCell ref="G39:I39"/>
    <mergeCell ref="G40:I40"/>
    <mergeCell ref="G41:I41"/>
    <mergeCell ref="G47:I47"/>
    <mergeCell ref="G42:I42"/>
    <mergeCell ref="G43:I43"/>
    <mergeCell ref="G44:I44"/>
    <mergeCell ref="G45:I45"/>
    <mergeCell ref="A46:J46"/>
    <mergeCell ref="G22:I22"/>
    <mergeCell ref="G23:I23"/>
    <mergeCell ref="G36:I36"/>
    <mergeCell ref="G37:I37"/>
    <mergeCell ref="G38:I38"/>
    <mergeCell ref="A32:J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21:I21"/>
    <mergeCell ref="G14:I14"/>
    <mergeCell ref="G15:I15"/>
    <mergeCell ref="G16:I16"/>
    <mergeCell ref="G17:I17"/>
    <mergeCell ref="G18:I18"/>
  </mergeCells>
  <phoneticPr fontId="9" type="noConversion"/>
  <pageMargins left="0.70866141732283472" right="0.97916666666666663" top="0.94488188976377963" bottom="0.74803149606299213" header="0.31496062992125984" footer="0.31496062992125984"/>
  <pageSetup paperSize="9" orientation="landscape" r:id="rId1"/>
  <headerFooter>
    <oddHeader xml:space="preserve">&amp;LLogo skoðunarstofu eða vottunarstofu
&amp;C&amp;"-,Bold"&amp;18Skoðun á gæðastjórnunarkerfi 
byggingarstjóra&amp;R&amp;"-,Bold"&amp;16 9.003&amp;"-,Regular"&amp;11
&amp;8Útgáfa 3.3
Dags. 14.02.2022
</oddHeader>
    <oddFooter>&amp;C&amp;G</oddFooter>
  </headerFooter>
  <rowBreaks count="1" manualBreakCount="1">
    <brk id="60" max="16383" man="1"/>
  </rowBreaks>
  <ignoredErrors>
    <ignoredError sqref="A45" twoDigitTextYear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219075</xdr:colOff>
                    <xdr:row>13</xdr:row>
                    <xdr:rowOff>9525</xdr:rowOff>
                  </from>
                  <to>
                    <xdr:col>3</xdr:col>
                    <xdr:colOff>190500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2</xdr:col>
                    <xdr:colOff>219075</xdr:colOff>
                    <xdr:row>14</xdr:row>
                    <xdr:rowOff>9525</xdr:rowOff>
                  </from>
                  <to>
                    <xdr:col>3</xdr:col>
                    <xdr:colOff>200025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9525</xdr:rowOff>
                  </from>
                  <to>
                    <xdr:col>3</xdr:col>
                    <xdr:colOff>180975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9525</xdr:rowOff>
                  </from>
                  <to>
                    <xdr:col>3</xdr:col>
                    <xdr:colOff>180975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190500</xdr:rowOff>
                  </from>
                  <to>
                    <xdr:col>3</xdr:col>
                    <xdr:colOff>180975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9525</xdr:rowOff>
                  </from>
                  <to>
                    <xdr:col>3</xdr:col>
                    <xdr:colOff>180975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2</xdr:col>
                    <xdr:colOff>228600</xdr:colOff>
                    <xdr:row>20</xdr:row>
                    <xdr:rowOff>9525</xdr:rowOff>
                  </from>
                  <to>
                    <xdr:col>4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3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3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4</xdr:col>
                    <xdr:colOff>28575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9525</xdr:rowOff>
                  </from>
                  <to>
                    <xdr:col>4</xdr:col>
                    <xdr:colOff>28575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2</xdr:col>
                    <xdr:colOff>200025</xdr:colOff>
                    <xdr:row>46</xdr:row>
                    <xdr:rowOff>9525</xdr:rowOff>
                  </from>
                  <to>
                    <xdr:col>3</xdr:col>
                    <xdr:colOff>190500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9525</xdr:rowOff>
                  </from>
                  <to>
                    <xdr:col>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2</xdr:col>
                    <xdr:colOff>200025</xdr:colOff>
                    <xdr:row>39</xdr:row>
                    <xdr:rowOff>9525</xdr:rowOff>
                  </from>
                  <to>
                    <xdr:col>4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0</xdr:rowOff>
                  </from>
                  <to>
                    <xdr:col>4</xdr:col>
                    <xdr:colOff>28575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0</xdr:rowOff>
                  </from>
                  <to>
                    <xdr:col>4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0</xdr:rowOff>
                  </from>
                  <to>
                    <xdr:col>4</xdr:col>
                    <xdr:colOff>19050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0</xdr:rowOff>
                  </from>
                  <to>
                    <xdr:col>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9525</xdr:rowOff>
                  </from>
                  <to>
                    <xdr:col>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209550</xdr:rowOff>
                  </from>
                  <to>
                    <xdr:col>4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9525</xdr:rowOff>
                  </from>
                  <to>
                    <xdr:col>4</xdr:col>
                    <xdr:colOff>19050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9525</xdr:rowOff>
                  </from>
                  <to>
                    <xdr:col>4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9525</xdr:rowOff>
                  </from>
                  <to>
                    <xdr:col>4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9525</xdr:rowOff>
                  </from>
                  <to>
                    <xdr:col>4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Check Box 44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3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9525</xdr:rowOff>
                  </from>
                  <to>
                    <xdr:col>3</xdr:col>
                    <xdr:colOff>47625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3</xdr:col>
                    <xdr:colOff>47625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9525</xdr:rowOff>
                  </from>
                  <to>
                    <xdr:col>3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228600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Check Box 59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3</xdr:col>
                    <xdr:colOff>9525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Check Box 60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3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2" name="Check Box 61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3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3" name="Check Box 62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3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3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0</xdr:rowOff>
                  </from>
                  <to>
                    <xdr:col>3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3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180975</xdr:rowOff>
                  </from>
                  <to>
                    <xdr:col>3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9525</xdr:rowOff>
                  </from>
                  <to>
                    <xdr:col>4</xdr:col>
                    <xdr:colOff>190500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Fill="0" autoLine="0" autoPict="0">
                <anchor moveWithCells="1">
                  <from>
                    <xdr:col>3</xdr:col>
                    <xdr:colOff>190500</xdr:colOff>
                    <xdr:row>15</xdr:row>
                    <xdr:rowOff>9525</xdr:rowOff>
                  </from>
                  <to>
                    <xdr:col>4</xdr:col>
                    <xdr:colOff>190500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9525</xdr:rowOff>
                  </from>
                  <to>
                    <xdr:col>4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9525</xdr:rowOff>
                  </from>
                  <to>
                    <xdr:col>5</xdr:col>
                    <xdr:colOff>9525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9525</xdr:rowOff>
                  </from>
                  <to>
                    <xdr:col>5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3" name="Check Box 73">
              <controlPr defaultSize="0" autoFill="0" autoLine="0" autoPict="0">
                <anchor moveWithCells="1">
                  <from>
                    <xdr:col>3</xdr:col>
                    <xdr:colOff>190500</xdr:colOff>
                    <xdr:row>48</xdr:row>
                    <xdr:rowOff>9525</xdr:rowOff>
                  </from>
                  <to>
                    <xdr:col>5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4" name="Check Box 74">
              <controlPr defaultSize="0" autoFill="0" autoLine="0" autoPict="0">
                <anchor moveWithCells="1">
                  <from>
                    <xdr:col>3</xdr:col>
                    <xdr:colOff>190500</xdr:colOff>
                    <xdr:row>47</xdr:row>
                    <xdr:rowOff>9525</xdr:rowOff>
                  </from>
                  <to>
                    <xdr:col>5</xdr:col>
                    <xdr:colOff>38100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5" name="Check Box 75">
              <controlPr defaultSize="0" autoFill="0" autoLine="0" autoPict="0">
                <anchor moveWithCells="1">
                  <from>
                    <xdr:col>3</xdr:col>
                    <xdr:colOff>190500</xdr:colOff>
                    <xdr:row>46</xdr:row>
                    <xdr:rowOff>9525</xdr:rowOff>
                  </from>
                  <to>
                    <xdr:col>5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6" name="Check Box 76">
              <controlPr defaultSize="0" autoFill="0" autoLine="0" autoPict="0">
                <anchor moveWithCells="1">
                  <from>
                    <xdr:col>3</xdr:col>
                    <xdr:colOff>180975</xdr:colOff>
                    <xdr:row>40</xdr:row>
                    <xdr:rowOff>9525</xdr:rowOff>
                  </from>
                  <to>
                    <xdr:col>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7" name="Check Box 77">
              <controlPr defaultSize="0" autoFill="0" autoLine="0" autoPict="0">
                <anchor moveWithCells="1">
                  <from>
                    <xdr:col>3</xdr:col>
                    <xdr:colOff>180975</xdr:colOff>
                    <xdr:row>39</xdr:row>
                    <xdr:rowOff>9525</xdr:rowOff>
                  </from>
                  <to>
                    <xdr:col>5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8" name="Check Box 78">
              <controlPr defaultSize="0" autoFill="0" autoLine="0" autoPict="0">
                <anchor moveWithCells="1">
                  <from>
                    <xdr:col>3</xdr:col>
                    <xdr:colOff>180975</xdr:colOff>
                    <xdr:row>38</xdr:row>
                    <xdr:rowOff>9525</xdr:rowOff>
                  </from>
                  <to>
                    <xdr:col>5</xdr:col>
                    <xdr:colOff>19050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9" name="Check Box 79">
              <controlPr defaultSize="0" autoFill="0" autoLine="0" autoPict="0">
                <anchor moveWithCells="1">
                  <from>
                    <xdr:col>3</xdr:col>
                    <xdr:colOff>180975</xdr:colOff>
                    <xdr:row>37</xdr:row>
                    <xdr:rowOff>9525</xdr:rowOff>
                  </from>
                  <to>
                    <xdr:col>4</xdr:col>
                    <xdr:colOff>190500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0" name="Check Box 80">
              <controlPr defaultSize="0" autoFill="0" autoLine="0" autoPict="0">
                <anchor moveWithCells="1">
                  <from>
                    <xdr:col>3</xdr:col>
                    <xdr:colOff>180975</xdr:colOff>
                    <xdr:row>36</xdr:row>
                    <xdr:rowOff>9525</xdr:rowOff>
                  </from>
                  <to>
                    <xdr:col>5</xdr:col>
                    <xdr:colOff>19050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1" name="Check Box 81">
              <controlPr defaultSize="0" autoFill="0" autoLine="0" autoPict="0">
                <anchor moveWithCells="1">
                  <from>
                    <xdr:col>3</xdr:col>
                    <xdr:colOff>171450</xdr:colOff>
                    <xdr:row>35</xdr:row>
                    <xdr:rowOff>9525</xdr:rowOff>
                  </from>
                  <to>
                    <xdr:col>5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2" name="Check Box 82">
              <controlPr defaultSize="0" autoFill="0" autoLine="0" autoPict="0">
                <anchor moveWithCells="1">
                  <from>
                    <xdr:col>3</xdr:col>
                    <xdr:colOff>171450</xdr:colOff>
                    <xdr:row>34</xdr:row>
                    <xdr:rowOff>9525</xdr:rowOff>
                  </from>
                  <to>
                    <xdr:col>5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3" name="Check Box 83">
              <controlPr defaultSize="0" autoFill="0" autoLine="0" autoPict="0">
                <anchor moveWithCells="1">
                  <from>
                    <xdr:col>3</xdr:col>
                    <xdr:colOff>180975</xdr:colOff>
                    <xdr:row>32</xdr:row>
                    <xdr:rowOff>209550</xdr:rowOff>
                  </from>
                  <to>
                    <xdr:col>5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4" name="Check Box 84">
              <controlPr defaultSize="0" autoFill="0" autoLine="0" autoPict="0">
                <anchor moveWithCells="1">
                  <from>
                    <xdr:col>3</xdr:col>
                    <xdr:colOff>180975</xdr:colOff>
                    <xdr:row>32</xdr:row>
                    <xdr:rowOff>9525</xdr:rowOff>
                  </from>
                  <to>
                    <xdr:col>5</xdr:col>
                    <xdr:colOff>19050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5" name="Check Box 85">
              <controlPr defaultSize="0" autoFill="0" autoLine="0" autoPict="0">
                <anchor moveWithCells="1">
                  <from>
                    <xdr:col>3</xdr:col>
                    <xdr:colOff>200025</xdr:colOff>
                    <xdr:row>26</xdr:row>
                    <xdr:rowOff>9525</xdr:rowOff>
                  </from>
                  <to>
                    <xdr:col>5</xdr:col>
                    <xdr:colOff>19050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6" name="Check Box 8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9525</xdr:rowOff>
                  </from>
                  <to>
                    <xdr:col>5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7" name="Check Box 87">
              <controlPr defaultSize="0" autoFill="0" autoLine="0" autoPict="0">
                <anchor moveWithCells="1">
                  <from>
                    <xdr:col>3</xdr:col>
                    <xdr:colOff>200025</xdr:colOff>
                    <xdr:row>24</xdr:row>
                    <xdr:rowOff>0</xdr:rowOff>
                  </from>
                  <to>
                    <xdr:col>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8" name="Check Box 88">
              <controlPr defaultSize="0" autoFill="0" autoLine="0" autoPict="0">
                <anchor moveWithCells="1">
                  <from>
                    <xdr:col>3</xdr:col>
                    <xdr:colOff>200025</xdr:colOff>
                    <xdr:row>23</xdr:row>
                    <xdr:rowOff>0</xdr:rowOff>
                  </from>
                  <to>
                    <xdr:col>5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9" name="Check Box 89">
              <controlPr defaultSize="0" autoFill="0" autoLine="0" autoPict="0">
                <anchor moveWithCells="1">
                  <from>
                    <xdr:col>3</xdr:col>
                    <xdr:colOff>200025</xdr:colOff>
                    <xdr:row>22</xdr:row>
                    <xdr:rowOff>0</xdr:rowOff>
                  </from>
                  <to>
                    <xdr:col>5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0" name="Check Box 90">
              <controlPr defaultSize="0" autoFill="0" autoLine="0" autoPict="0">
                <anchor moveWithCells="1">
                  <from>
                    <xdr:col>3</xdr:col>
                    <xdr:colOff>200025</xdr:colOff>
                    <xdr:row>21</xdr:row>
                    <xdr:rowOff>9525</xdr:rowOff>
                  </from>
                  <to>
                    <xdr:col>5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1" name="Check Box 91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5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2" name="Check Box 92">
              <controlPr defaultSize="0" autoFill="0" autoLine="0" autoPict="0">
                <anchor moveWithCells="1">
                  <from>
                    <xdr:col>3</xdr:col>
                    <xdr:colOff>190500</xdr:colOff>
                    <xdr:row>15</xdr:row>
                    <xdr:rowOff>190500</xdr:rowOff>
                  </from>
                  <to>
                    <xdr:col>4</xdr:col>
                    <xdr:colOff>190500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3" name="Check Box 93">
              <controlPr defaultSize="0" autoFill="0" autoLine="0" autoPict="0">
                <anchor moveWithCells="1">
                  <from>
                    <xdr:col>4</xdr:col>
                    <xdr:colOff>190500</xdr:colOff>
                    <xdr:row>18</xdr:row>
                    <xdr:rowOff>9525</xdr:rowOff>
                  </from>
                  <to>
                    <xdr:col>6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4" name="Check Box 94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9525</xdr:rowOff>
                  </from>
                  <to>
                    <xdr:col>6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5" name="Check Box 95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9525</xdr:rowOff>
                  </from>
                  <to>
                    <xdr:col>6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6" name="Check Box 96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0</xdr:rowOff>
                  </from>
                  <to>
                    <xdr:col>6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7" name="Check Box 97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9525</xdr:rowOff>
                  </from>
                  <to>
                    <xdr:col>6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9525</xdr:rowOff>
                  </from>
                  <to>
                    <xdr:col>6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0</xdr:rowOff>
                  </from>
                  <to>
                    <xdr:col>6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0" name="Check Box 101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9525</xdr:rowOff>
                  </from>
                  <to>
                    <xdr:col>6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1" name="Check Box 102">
              <controlPr defaultSize="0" autoFill="0" autoLine="0" autoPict="0">
                <anchor moveWithCells="1">
                  <from>
                    <xdr:col>4</xdr:col>
                    <xdr:colOff>180975</xdr:colOff>
                    <xdr:row>40</xdr:row>
                    <xdr:rowOff>9525</xdr:rowOff>
                  </from>
                  <to>
                    <xdr:col>6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2" name="Check Box 103">
              <controlPr defaultSize="0" autoFill="0" autoLine="0" autoPict="0">
                <anchor moveWithCells="1">
                  <from>
                    <xdr:col>4</xdr:col>
                    <xdr:colOff>180975</xdr:colOff>
                    <xdr:row>39</xdr:row>
                    <xdr:rowOff>0</xdr:rowOff>
                  </from>
                  <to>
                    <xdr:col>6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3" name="Check Box 104">
              <controlPr defaultSize="0" autoFill="0" autoLine="0" autoPict="0">
                <anchor moveWithCells="1">
                  <from>
                    <xdr:col>4</xdr:col>
                    <xdr:colOff>180975</xdr:colOff>
                    <xdr:row>38</xdr:row>
                    <xdr:rowOff>9525</xdr:rowOff>
                  </from>
                  <to>
                    <xdr:col>6</xdr:col>
                    <xdr:colOff>28575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4" name="Check Box 105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5" name="Check Box 106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9525</xdr:rowOff>
                  </from>
                  <to>
                    <xdr:col>6</xdr:col>
                    <xdr:colOff>38100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6" name="Check Box 107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9525</xdr:rowOff>
                  </from>
                  <to>
                    <xdr:col>6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7" name="Check Box 108">
              <controlPr defaultSize="0" autoFill="0" autoLine="0" autoPict="0">
                <anchor moveWithCells="1">
                  <from>
                    <xdr:col>4</xdr:col>
                    <xdr:colOff>180975</xdr:colOff>
                    <xdr:row>34</xdr:row>
                    <xdr:rowOff>9525</xdr:rowOff>
                  </from>
                  <to>
                    <xdr:col>6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8" name="Check Box 109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9525</xdr:rowOff>
                  </from>
                  <to>
                    <xdr:col>6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9" name="Check Box 110">
              <controlPr defaultSize="0" autoFill="0" autoLine="0" autoPict="0">
                <anchor moveWithCells="1">
                  <from>
                    <xdr:col>4</xdr:col>
                    <xdr:colOff>180975</xdr:colOff>
                    <xdr:row>32</xdr:row>
                    <xdr:rowOff>9525</xdr:rowOff>
                  </from>
                  <to>
                    <xdr:col>6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0" name="Check Box 111">
              <controlPr defaultSize="0" autoFill="0" autoLine="0" autoPict="0">
                <anchor moveWithCells="1">
                  <from>
                    <xdr:col>4</xdr:col>
                    <xdr:colOff>200025</xdr:colOff>
                    <xdr:row>26</xdr:row>
                    <xdr:rowOff>9525</xdr:rowOff>
                  </from>
                  <to>
                    <xdr:col>6</xdr:col>
                    <xdr:colOff>19050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1" name="Check Box 112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9525</xdr:rowOff>
                  </from>
                  <to>
                    <xdr:col>6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2" name="Check Box 113">
              <controlPr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0</xdr:rowOff>
                  </from>
                  <to>
                    <xdr:col>6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3" name="Check Box 114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0</xdr:rowOff>
                  </from>
                  <to>
                    <xdr:col>6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4" name="Check Box 115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6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5" name="Check Box 116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9525</xdr:rowOff>
                  </from>
                  <to>
                    <xdr:col>6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6" name="Check Box 117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9525</xdr:rowOff>
                  </from>
                  <to>
                    <xdr:col>6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7" name="Check Box 118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190500</xdr:rowOff>
                  </from>
                  <to>
                    <xdr:col>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5</xdr:col>
                    <xdr:colOff>9525</xdr:colOff>
                    <xdr:row>49</xdr:row>
                    <xdr:rowOff>171450</xdr:rowOff>
                  </from>
                  <to>
                    <xdr:col>6</xdr:col>
                    <xdr:colOff>114300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3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 Box 128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9525</xdr:rowOff>
                  </from>
                  <to>
                    <xdr:col>4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 Box 129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9525</xdr:rowOff>
                  </from>
                  <to>
                    <xdr:col>5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 Box 130">
              <controlPr defaultSize="0" autoFill="0" autoLine="0" autoPict="0">
                <anchor moveWithCells="1">
                  <from>
                    <xdr:col>4</xdr:col>
                    <xdr:colOff>200025</xdr:colOff>
                    <xdr:row>27</xdr:row>
                    <xdr:rowOff>9525</xdr:rowOff>
                  </from>
                  <to>
                    <xdr:col>6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 Box 131">
              <controlPr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9525</xdr:rowOff>
                  </from>
                  <to>
                    <xdr:col>3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 Box 132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4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 Box 133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9525</xdr:rowOff>
                  </from>
                  <to>
                    <xdr:col>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 Box 134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0</xdr:rowOff>
                  </from>
                  <to>
                    <xdr:col>6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7" name="Check Box 136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9525</xdr:rowOff>
                  </from>
                  <to>
                    <xdr:col>4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8" name="Check Box 137">
              <controlPr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9525</xdr:rowOff>
                  </from>
                  <to>
                    <xdr:col>5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9" name="Check Box 138">
              <controlPr defaultSize="0" autoFill="0" autoLine="0" autoPict="0">
                <anchor moveWithCells="1">
                  <from>
                    <xdr:col>4</xdr:col>
                    <xdr:colOff>180975</xdr:colOff>
                    <xdr:row>41</xdr:row>
                    <xdr:rowOff>0</xdr:rowOff>
                  </from>
                  <to>
                    <xdr:col>6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0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0</xdr:rowOff>
                  </from>
                  <to>
                    <xdr:col>4</xdr:col>
                    <xdr:colOff>28575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1" name="Check Box 141">
              <controlPr defaultSize="0" autoFill="0" autoLine="0" autoPict="0">
                <anchor moveWithCells="1">
                  <from>
                    <xdr:col>3</xdr:col>
                    <xdr:colOff>180975</xdr:colOff>
                    <xdr:row>42</xdr:row>
                    <xdr:rowOff>9525</xdr:rowOff>
                  </from>
                  <to>
                    <xdr:col>5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2" name="Check Box 142">
              <controlPr defaultSize="0" autoFill="0" autoLine="0" autoPict="0">
                <anchor moveWithCells="1">
                  <from>
                    <xdr:col>4</xdr:col>
                    <xdr:colOff>180975</xdr:colOff>
                    <xdr:row>42</xdr:row>
                    <xdr:rowOff>0</xdr:rowOff>
                  </from>
                  <to>
                    <xdr:col>6</xdr:col>
                    <xdr:colOff>38100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3" name="Check Box 144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0</xdr:rowOff>
                  </from>
                  <to>
                    <xdr:col>4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4" name="Check Box 145">
              <controlPr defaultSize="0" autoFill="0" autoLine="0" autoPict="0">
                <anchor moveWithCells="1">
                  <from>
                    <xdr:col>3</xdr:col>
                    <xdr:colOff>180975</xdr:colOff>
                    <xdr:row>43</xdr:row>
                    <xdr:rowOff>0</xdr:rowOff>
                  </from>
                  <to>
                    <xdr:col>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5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9525</xdr:rowOff>
                  </from>
                  <to>
                    <xdr:col>6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6" name="Check Box 147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3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7" name="Check Box 148">
              <controlPr defaultSize="0" autoFill="0" autoLine="0" autoPict="0">
                <anchor moveWithCells="1">
                  <from>
                    <xdr:col>2</xdr:col>
                    <xdr:colOff>219075</xdr:colOff>
                    <xdr:row>44</xdr:row>
                    <xdr:rowOff>9525</xdr:rowOff>
                  </from>
                  <to>
                    <xdr:col>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8" name="Check Box 149">
              <controlPr defaultSize="0" autoFill="0" autoLine="0" autoPict="0">
                <anchor moveWithCells="1">
                  <from>
                    <xdr:col>3</xdr:col>
                    <xdr:colOff>190500</xdr:colOff>
                    <xdr:row>44</xdr:row>
                    <xdr:rowOff>9525</xdr:rowOff>
                  </from>
                  <to>
                    <xdr:col>4</xdr:col>
                    <xdr:colOff>200025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9" name="Check Box 150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0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0" name="Check Box 159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9525</xdr:rowOff>
                  </from>
                  <to>
                    <xdr:col>3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1" name="Check Box 160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9525</xdr:rowOff>
                  </from>
                  <to>
                    <xdr:col>3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2" name="Check Box 161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9525</xdr:rowOff>
                  </from>
                  <to>
                    <xdr:col>3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3" name="Check Box 162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9525</xdr:rowOff>
                  </from>
                  <to>
                    <xdr:col>3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4" name="Check Box 163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9525</xdr:rowOff>
                  </from>
                  <to>
                    <xdr:col>3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5" name="Check Box 164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3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6" name="Check Box 165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3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7" name="Check Box 166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9525</xdr:rowOff>
                  </from>
                  <to>
                    <xdr:col>3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8" name="Check Box 167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9525</xdr:rowOff>
                  </from>
                  <to>
                    <xdr:col>3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9" name="Check Box 168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9525</xdr:rowOff>
                  </from>
                  <to>
                    <xdr:col>3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'Talning athugasemda'!$I$39:$I$40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177"/>
  <sheetViews>
    <sheetView topLeftCell="A25" zoomScale="60" zoomScaleNormal="60" workbookViewId="0">
      <selection activeCell="C41" sqref="C41"/>
    </sheetView>
  </sheetViews>
  <sheetFormatPr defaultRowHeight="15" x14ac:dyDescent="0.25"/>
  <cols>
    <col min="1" max="1" width="5.42578125" customWidth="1"/>
    <col min="2" max="2" width="31.85546875" customWidth="1"/>
    <col min="3" max="3" width="5.28515625" bestFit="1" customWidth="1"/>
    <col min="4" max="9" width="6.140625" customWidth="1"/>
    <col min="11" max="11" width="4.7109375" bestFit="1" customWidth="1"/>
    <col min="12" max="12" width="32.140625" customWidth="1"/>
    <col min="13" max="13" width="97.85546875" bestFit="1" customWidth="1"/>
    <col min="14" max="14" width="25.7109375" customWidth="1"/>
    <col min="15" max="15" width="96.7109375" customWidth="1"/>
  </cols>
  <sheetData>
    <row r="1" spans="1:15" ht="30" x14ac:dyDescent="0.25">
      <c r="K1" s="75" t="s">
        <v>146</v>
      </c>
      <c r="L1" s="44" t="s">
        <v>241</v>
      </c>
      <c r="M1" t="str">
        <f>K1&amp;" "&amp;L1</f>
        <v>1-01 Lítilsháttar galli á viðhaldi laga nr. 160/2010</v>
      </c>
      <c r="N1" t="s">
        <v>254</v>
      </c>
      <c r="O1" s="44" t="s">
        <v>241</v>
      </c>
    </row>
    <row r="2" spans="1:15" x14ac:dyDescent="0.25">
      <c r="K2" s="75" t="s">
        <v>147</v>
      </c>
      <c r="L2" s="44" t="s">
        <v>239</v>
      </c>
      <c r="M2" t="str">
        <f t="shared" ref="M2:M65" si="0">K2&amp;" "&amp;L2</f>
        <v>1-02 Lögum nr. 160/2010 ekki viðhaldið</v>
      </c>
      <c r="N2" t="s">
        <v>255</v>
      </c>
      <c r="O2" s="44" t="s">
        <v>239</v>
      </c>
    </row>
    <row r="3" spans="1:15" ht="45" x14ac:dyDescent="0.25">
      <c r="K3" s="75" t="s">
        <v>148</v>
      </c>
      <c r="L3" s="44" t="s">
        <v>240</v>
      </c>
      <c r="M3" t="str">
        <f t="shared" si="0"/>
        <v>1-03 Lög nr. 160/2010 ekki til staðar og ekki þekking á hvar hægt er að nálgast þau</v>
      </c>
      <c r="N3" t="s">
        <v>256</v>
      </c>
      <c r="O3" s="44" t="s">
        <v>240</v>
      </c>
    </row>
    <row r="4" spans="1:15" ht="30" x14ac:dyDescent="0.25">
      <c r="K4" s="75" t="s">
        <v>149</v>
      </c>
      <c r="L4" s="44" t="s">
        <v>242</v>
      </c>
      <c r="M4" t="str">
        <f t="shared" si="0"/>
        <v>1-04 Lítilsháttar galli á viðhaldi reglugerðar nr. 112/2012</v>
      </c>
      <c r="N4" t="s">
        <v>257</v>
      </c>
      <c r="O4" s="44" t="s">
        <v>242</v>
      </c>
    </row>
    <row r="5" spans="1:15" ht="30.75" thickBot="1" x14ac:dyDescent="0.3">
      <c r="K5" s="75" t="s">
        <v>150</v>
      </c>
      <c r="L5" s="44" t="s">
        <v>243</v>
      </c>
      <c r="M5" t="str">
        <f t="shared" si="0"/>
        <v>1-05 Reglugerð nr. 112/2012 ekki viðhaldið</v>
      </c>
      <c r="N5" t="s">
        <v>258</v>
      </c>
      <c r="O5" s="44" t="s">
        <v>243</v>
      </c>
    </row>
    <row r="6" spans="1:15" ht="45.75" thickBot="1" x14ac:dyDescent="0.3">
      <c r="A6" s="1" t="s">
        <v>0</v>
      </c>
      <c r="B6" s="2" t="s">
        <v>1</v>
      </c>
      <c r="C6" s="3" t="s">
        <v>2</v>
      </c>
      <c r="D6" s="3">
        <v>1</v>
      </c>
      <c r="E6" s="3">
        <v>2</v>
      </c>
      <c r="F6" s="3">
        <v>3</v>
      </c>
      <c r="G6" s="119"/>
      <c r="H6" s="119"/>
      <c r="I6" s="119"/>
      <c r="K6" s="75" t="s">
        <v>151</v>
      </c>
      <c r="L6" s="44" t="s">
        <v>244</v>
      </c>
      <c r="M6" t="str">
        <f t="shared" si="0"/>
        <v>1-06 Reglugerð nr. 112/2012 ekki til staðar og ekki þekking á hvar hægt er að nálgast hana</v>
      </c>
      <c r="N6" t="s">
        <v>259</v>
      </c>
      <c r="O6" s="44" t="s">
        <v>244</v>
      </c>
    </row>
    <row r="7" spans="1:15" ht="30.75" thickBot="1" x14ac:dyDescent="0.3">
      <c r="A7" s="11" t="s">
        <v>3</v>
      </c>
      <c r="B7" s="4" t="s">
        <v>4</v>
      </c>
      <c r="C7" s="5" t="b">
        <v>0</v>
      </c>
      <c r="D7" s="5" t="b">
        <v>0</v>
      </c>
      <c r="E7" s="5" t="b">
        <v>0</v>
      </c>
      <c r="F7" s="5" t="b">
        <v>0</v>
      </c>
      <c r="G7" s="120"/>
      <c r="H7" s="120"/>
      <c r="I7" s="120"/>
      <c r="K7" s="75" t="s">
        <v>152</v>
      </c>
      <c r="L7" s="44" t="s">
        <v>245</v>
      </c>
      <c r="M7" t="str">
        <f t="shared" si="0"/>
        <v>1-07 Lítilsháttar galli á viðhaldi leiðbeininga HMS</v>
      </c>
      <c r="N7" t="s">
        <v>260</v>
      </c>
      <c r="O7" s="44" t="s">
        <v>245</v>
      </c>
    </row>
    <row r="8" spans="1:15" ht="30.75" thickBot="1" x14ac:dyDescent="0.3">
      <c r="A8" s="11" t="s">
        <v>5</v>
      </c>
      <c r="B8" s="4" t="s">
        <v>6</v>
      </c>
      <c r="C8" s="5" t="b">
        <v>0</v>
      </c>
      <c r="D8" s="5" t="b">
        <v>0</v>
      </c>
      <c r="E8" s="5" t="b">
        <v>0</v>
      </c>
      <c r="F8" s="5" t="b">
        <v>0</v>
      </c>
      <c r="G8" s="120"/>
      <c r="H8" s="120"/>
      <c r="I8" s="120"/>
      <c r="K8" s="75" t="s">
        <v>153</v>
      </c>
      <c r="L8" s="44" t="s">
        <v>246</v>
      </c>
      <c r="M8" t="str">
        <f t="shared" si="0"/>
        <v xml:space="preserve">1-08 Leiðbeiningum HMS ekki við haldið. </v>
      </c>
      <c r="N8" t="s">
        <v>261</v>
      </c>
      <c r="O8" s="44" t="s">
        <v>246</v>
      </c>
    </row>
    <row r="9" spans="1:15" ht="45.75" thickBot="1" x14ac:dyDescent="0.3">
      <c r="A9" s="11" t="s">
        <v>7</v>
      </c>
      <c r="B9" s="4" t="s">
        <v>8</v>
      </c>
      <c r="C9" s="5" t="b">
        <v>0</v>
      </c>
      <c r="D9" s="5" t="b">
        <v>0</v>
      </c>
      <c r="E9" s="5" t="b">
        <v>0</v>
      </c>
      <c r="F9" s="5" t="b">
        <v>0</v>
      </c>
      <c r="G9" s="120"/>
      <c r="H9" s="120"/>
      <c r="I9" s="120"/>
      <c r="K9" s="75" t="s">
        <v>154</v>
      </c>
      <c r="L9" s="44" t="s">
        <v>247</v>
      </c>
      <c r="M9" t="str">
        <f t="shared" si="0"/>
        <v xml:space="preserve">1-09 Leiðbeiningar HMS ekki til staðar og ekki þekking á hvar hægt er að nálgast þær. </v>
      </c>
      <c r="N9" t="s">
        <v>262</v>
      </c>
      <c r="O9" s="44" t="s">
        <v>247</v>
      </c>
    </row>
    <row r="10" spans="1:15" ht="30.75" thickBot="1" x14ac:dyDescent="0.3">
      <c r="A10" s="11" t="s">
        <v>9</v>
      </c>
      <c r="B10" s="4" t="s">
        <v>10</v>
      </c>
      <c r="C10" s="5" t="b">
        <v>0</v>
      </c>
      <c r="D10" s="5" t="b">
        <v>0</v>
      </c>
      <c r="E10" s="5" t="b">
        <v>0</v>
      </c>
      <c r="F10" s="5" t="b">
        <v>0</v>
      </c>
      <c r="G10" s="120"/>
      <c r="H10" s="120"/>
      <c r="I10" s="120"/>
      <c r="K10" s="75" t="s">
        <v>155</v>
      </c>
      <c r="L10" s="44" t="s">
        <v>248</v>
      </c>
      <c r="M10" t="str">
        <f t="shared" si="0"/>
        <v>1-10 Lítilsháttar galli á viðhaldi skoðunarhandbóka HMS</v>
      </c>
      <c r="N10" t="s">
        <v>263</v>
      </c>
      <c r="O10" s="44" t="s">
        <v>248</v>
      </c>
    </row>
    <row r="11" spans="1:15" ht="30.75" thickBot="1" x14ac:dyDescent="0.3">
      <c r="A11" s="13" t="s">
        <v>11</v>
      </c>
      <c r="B11" s="4" t="s">
        <v>12</v>
      </c>
      <c r="C11" s="5" t="b">
        <v>0</v>
      </c>
      <c r="D11" s="5" t="b">
        <v>0</v>
      </c>
      <c r="E11" s="5" t="b">
        <v>0</v>
      </c>
      <c r="F11" s="5" t="b">
        <v>0</v>
      </c>
      <c r="G11" s="120"/>
      <c r="H11" s="120"/>
      <c r="I11" s="120"/>
      <c r="K11" s="75" t="s">
        <v>156</v>
      </c>
      <c r="L11" s="44" t="s">
        <v>249</v>
      </c>
      <c r="M11" t="str">
        <f t="shared" si="0"/>
        <v xml:space="preserve">1-11 Skoðunarhandbókum HMS ekki við haldið. </v>
      </c>
      <c r="N11" t="s">
        <v>264</v>
      </c>
      <c r="O11" s="44" t="s">
        <v>249</v>
      </c>
    </row>
    <row r="12" spans="1:15" ht="45.75" thickBot="1" x14ac:dyDescent="0.3">
      <c r="A12" s="14" t="s">
        <v>13</v>
      </c>
      <c r="B12" s="4" t="s">
        <v>14</v>
      </c>
      <c r="C12" s="5" t="b">
        <v>0</v>
      </c>
      <c r="D12" s="5" t="b">
        <v>0</v>
      </c>
      <c r="E12" s="5" t="b">
        <v>0</v>
      </c>
      <c r="F12" s="5" t="b">
        <v>0</v>
      </c>
      <c r="G12" s="120"/>
      <c r="H12" s="120"/>
      <c r="I12" s="120"/>
      <c r="K12" s="75" t="s">
        <v>157</v>
      </c>
      <c r="L12" s="44" t="s">
        <v>250</v>
      </c>
      <c r="M12" t="str">
        <f t="shared" si="0"/>
        <v>1-12 Skoðunarhandbækur HMS ekki til staðar og ekki þekking á hvar hægt er að nálgast þær.</v>
      </c>
      <c r="N12" t="s">
        <v>265</v>
      </c>
      <c r="O12" s="44" t="s">
        <v>250</v>
      </c>
    </row>
    <row r="13" spans="1:15" ht="30.75" thickBot="1" x14ac:dyDescent="0.3">
      <c r="A13" s="13" t="s">
        <v>15</v>
      </c>
      <c r="B13" s="26" t="s">
        <v>102</v>
      </c>
      <c r="C13" s="6" t="b">
        <v>0</v>
      </c>
      <c r="D13" s="6" t="b">
        <v>0</v>
      </c>
      <c r="E13" s="6" t="b">
        <v>0</v>
      </c>
      <c r="F13" s="6" t="b">
        <v>0</v>
      </c>
      <c r="G13" s="120"/>
      <c r="H13" s="120"/>
      <c r="I13" s="120"/>
      <c r="K13" s="75" t="s">
        <v>158</v>
      </c>
      <c r="L13" s="44" t="s">
        <v>253</v>
      </c>
      <c r="M13" t="str">
        <f t="shared" si="0"/>
        <v>1-13 Lítilsháttar galli á viðhaldi bréfa og tilmæla HMS</v>
      </c>
      <c r="N13" t="s">
        <v>266</v>
      </c>
      <c r="O13" s="44" t="s">
        <v>253</v>
      </c>
    </row>
    <row r="14" spans="1:15" ht="30.75" thickBot="1" x14ac:dyDescent="0.3">
      <c r="A14" s="15" t="s">
        <v>16</v>
      </c>
      <c r="B14" s="26" t="s">
        <v>103</v>
      </c>
      <c r="C14" s="7" t="b">
        <v>0</v>
      </c>
      <c r="D14" s="7" t="b">
        <v>0</v>
      </c>
      <c r="E14" s="7" t="b">
        <v>0</v>
      </c>
      <c r="F14" s="7" t="b">
        <v>0</v>
      </c>
      <c r="G14" s="120"/>
      <c r="H14" s="120"/>
      <c r="I14" s="120"/>
      <c r="K14" s="75" t="s">
        <v>159</v>
      </c>
      <c r="L14" s="44" t="s">
        <v>252</v>
      </c>
      <c r="M14" t="str">
        <f t="shared" si="0"/>
        <v xml:space="preserve">1-14 Bréfum og tilmælum HMS ekki við haldið. </v>
      </c>
      <c r="N14" t="s">
        <v>267</v>
      </c>
      <c r="O14" s="44" t="s">
        <v>252</v>
      </c>
    </row>
    <row r="15" spans="1:15" ht="45.75" thickBot="1" x14ac:dyDescent="0.3">
      <c r="A15" s="16" t="s">
        <v>17</v>
      </c>
      <c r="B15" s="26" t="s">
        <v>18</v>
      </c>
      <c r="C15" s="5" t="b">
        <v>0</v>
      </c>
      <c r="D15" s="5" t="b">
        <v>0</v>
      </c>
      <c r="E15" s="5" t="b">
        <v>0</v>
      </c>
      <c r="F15" s="5" t="b">
        <v>0</v>
      </c>
      <c r="G15" s="120"/>
      <c r="H15" s="120"/>
      <c r="I15" s="120"/>
      <c r="K15" s="75" t="s">
        <v>160</v>
      </c>
      <c r="L15" s="44" t="s">
        <v>251</v>
      </c>
      <c r="M15" t="str">
        <f t="shared" si="0"/>
        <v xml:space="preserve">1-15 Bréf og tilmæli HMS ekki til staðar og ekki þekking á hvar hægt er að nálgast þau. </v>
      </c>
      <c r="N15" t="s">
        <v>268</v>
      </c>
      <c r="O15" s="44" t="s">
        <v>251</v>
      </c>
    </row>
    <row r="16" spans="1:15" ht="15.75" thickBot="1" x14ac:dyDescent="0.3">
      <c r="A16" s="16" t="s">
        <v>19</v>
      </c>
      <c r="B16" s="26" t="s">
        <v>20</v>
      </c>
      <c r="C16" s="5" t="b">
        <v>0</v>
      </c>
      <c r="D16" s="5" t="b">
        <v>0</v>
      </c>
      <c r="E16" s="5" t="b">
        <v>0</v>
      </c>
      <c r="F16" s="5" t="b">
        <v>0</v>
      </c>
      <c r="G16" s="120"/>
      <c r="H16" s="120"/>
      <c r="I16" s="120"/>
      <c r="K16" s="75" t="s">
        <v>161</v>
      </c>
      <c r="L16" s="44" t="s">
        <v>52</v>
      </c>
      <c r="M16" t="str">
        <f t="shared" si="0"/>
        <v xml:space="preserve">1-16 Lítilsháttar galli í skjalavistun. </v>
      </c>
      <c r="N16" t="s">
        <v>269</v>
      </c>
      <c r="O16" s="44" t="s">
        <v>52</v>
      </c>
    </row>
    <row r="17" spans="1:15" ht="15.75" thickBot="1" x14ac:dyDescent="0.3">
      <c r="A17" s="11" t="s">
        <v>21</v>
      </c>
      <c r="B17" s="26" t="s">
        <v>104</v>
      </c>
      <c r="C17" s="5" t="b">
        <v>0</v>
      </c>
      <c r="D17" s="5" t="b">
        <v>0</v>
      </c>
      <c r="E17" s="5" t="b">
        <v>0</v>
      </c>
      <c r="F17" s="5" t="b">
        <v>0</v>
      </c>
      <c r="G17" s="120"/>
      <c r="H17" s="120"/>
      <c r="I17" s="120"/>
      <c r="K17" s="75" t="s">
        <v>162</v>
      </c>
      <c r="L17" s="44" t="s">
        <v>54</v>
      </c>
      <c r="M17" t="str">
        <f t="shared" si="0"/>
        <v xml:space="preserve">1-17 Frávik í skjalavistun eða óreiða. </v>
      </c>
      <c r="N17" t="s">
        <v>270</v>
      </c>
      <c r="O17" s="44" t="s">
        <v>54</v>
      </c>
    </row>
    <row r="18" spans="1:15" ht="30.75" thickBot="1" x14ac:dyDescent="0.3">
      <c r="A18" s="11" t="s">
        <v>22</v>
      </c>
      <c r="B18" s="26" t="s">
        <v>105</v>
      </c>
      <c r="C18" s="5" t="b">
        <v>0</v>
      </c>
      <c r="D18" s="5" t="b">
        <v>0</v>
      </c>
      <c r="E18" s="5" t="b">
        <v>0</v>
      </c>
      <c r="F18" s="5" t="b">
        <v>0</v>
      </c>
      <c r="G18" s="120"/>
      <c r="H18" s="120"/>
      <c r="I18" s="120"/>
      <c r="K18" s="75" t="s">
        <v>163</v>
      </c>
      <c r="L18" s="44" t="s">
        <v>55</v>
      </c>
      <c r="M18" t="str">
        <f t="shared" si="0"/>
        <v xml:space="preserve">1-18 Gögn vantar í skjalavistun og/eða grófar rangfærslur. </v>
      </c>
      <c r="N18" t="s">
        <v>271</v>
      </c>
      <c r="O18" s="44" t="s">
        <v>55</v>
      </c>
    </row>
    <row r="19" spans="1:15" ht="30.75" thickBot="1" x14ac:dyDescent="0.3">
      <c r="A19" s="12" t="s">
        <v>23</v>
      </c>
      <c r="B19" s="26" t="s">
        <v>106</v>
      </c>
      <c r="C19" s="9" t="b">
        <v>0</v>
      </c>
      <c r="D19" s="9" t="b">
        <v>0</v>
      </c>
      <c r="E19" s="9" t="b">
        <v>0</v>
      </c>
      <c r="F19" s="9" t="b">
        <v>0</v>
      </c>
      <c r="G19" s="120"/>
      <c r="H19" s="120"/>
      <c r="I19" s="120"/>
      <c r="K19" s="75" t="s">
        <v>164</v>
      </c>
      <c r="L19" s="44" t="s">
        <v>347</v>
      </c>
      <c r="M19" t="str">
        <f t="shared" si="0"/>
        <v>1-19 Lítilsháttar galli í skjalavistun á starfsleyfi</v>
      </c>
      <c r="N19" t="s">
        <v>272</v>
      </c>
      <c r="O19" s="44" t="s">
        <v>347</v>
      </c>
    </row>
    <row r="20" spans="1:15" ht="16.5" thickTop="1" thickBot="1" x14ac:dyDescent="0.3">
      <c r="A20" s="27" t="s">
        <v>107</v>
      </c>
      <c r="B20" s="26" t="s">
        <v>110</v>
      </c>
      <c r="C20" s="6" t="b">
        <v>0</v>
      </c>
      <c r="D20" s="6" t="b">
        <v>0</v>
      </c>
      <c r="E20" s="6" t="b">
        <v>0</v>
      </c>
      <c r="F20" s="6" t="b">
        <v>0</v>
      </c>
      <c r="G20" s="120"/>
      <c r="H20" s="120"/>
      <c r="I20" s="120"/>
      <c r="K20" s="75" t="s">
        <v>165</v>
      </c>
      <c r="L20" s="44" t="s">
        <v>54</v>
      </c>
      <c r="M20" t="str">
        <f t="shared" si="0"/>
        <v xml:space="preserve">1-20 Frávik í skjalavistun eða óreiða. </v>
      </c>
      <c r="N20" t="s">
        <v>274</v>
      </c>
      <c r="O20" s="44" t="s">
        <v>54</v>
      </c>
    </row>
    <row r="21" spans="1:15" ht="30.75" thickBot="1" x14ac:dyDescent="0.3">
      <c r="A21" s="27" t="s">
        <v>108</v>
      </c>
      <c r="B21" s="26" t="s">
        <v>111</v>
      </c>
      <c r="C21" s="6" t="b">
        <v>0</v>
      </c>
      <c r="D21" s="6" t="b">
        <v>0</v>
      </c>
      <c r="E21" s="6" t="b">
        <v>0</v>
      </c>
      <c r="F21" s="6" t="b">
        <v>0</v>
      </c>
      <c r="G21" s="120"/>
      <c r="H21" s="120"/>
      <c r="I21" s="120"/>
      <c r="K21" s="75" t="s">
        <v>166</v>
      </c>
      <c r="L21" s="44" t="s">
        <v>348</v>
      </c>
      <c r="M21" t="str">
        <f t="shared" si="0"/>
        <v xml:space="preserve">1-21 Starfsleyfi vantar í skjalavistun og/eða grófar rangfærslur. </v>
      </c>
      <c r="N21" t="s">
        <v>275</v>
      </c>
      <c r="O21" s="44" t="s">
        <v>348</v>
      </c>
    </row>
    <row r="22" spans="1:15" ht="30.75" thickBot="1" x14ac:dyDescent="0.3">
      <c r="A22" s="17" t="s">
        <v>24</v>
      </c>
      <c r="B22" s="4" t="s">
        <v>25</v>
      </c>
      <c r="C22" s="5" t="b">
        <v>0</v>
      </c>
      <c r="D22" s="5" t="b">
        <v>0</v>
      </c>
      <c r="E22" s="5" t="b">
        <v>0</v>
      </c>
      <c r="F22" s="5" t="b">
        <v>0</v>
      </c>
      <c r="G22" s="120"/>
      <c r="H22" s="120"/>
      <c r="I22" s="120"/>
      <c r="K22" s="75" t="s">
        <v>167</v>
      </c>
      <c r="L22" s="44" t="s">
        <v>349</v>
      </c>
      <c r="M22" t="str">
        <f t="shared" si="0"/>
        <v>1-22 Lítilsháttar galli í skjalavistun á gögnum tengdum starfsleyfi</v>
      </c>
      <c r="N22" t="s">
        <v>276</v>
      </c>
      <c r="O22" s="44" t="s">
        <v>349</v>
      </c>
    </row>
    <row r="23" spans="1:15" ht="30.75" thickBot="1" x14ac:dyDescent="0.3">
      <c r="A23" s="17" t="s">
        <v>26</v>
      </c>
      <c r="B23" s="4" t="s">
        <v>27</v>
      </c>
      <c r="C23" s="5" t="b">
        <v>0</v>
      </c>
      <c r="D23" s="5" t="b">
        <v>0</v>
      </c>
      <c r="E23" s="5" t="b">
        <v>0</v>
      </c>
      <c r="F23" s="5" t="b">
        <v>0</v>
      </c>
      <c r="G23" s="120"/>
      <c r="H23" s="120"/>
      <c r="I23" s="120"/>
      <c r="K23" s="75" t="s">
        <v>168</v>
      </c>
      <c r="L23" s="44" t="s">
        <v>350</v>
      </c>
      <c r="M23" t="str">
        <f t="shared" si="0"/>
        <v xml:space="preserve">1-23 Frávik í skjalavistun gagna vegna starfsleyfis eða óreiða. </v>
      </c>
      <c r="N23" t="s">
        <v>273</v>
      </c>
      <c r="O23" s="44" t="s">
        <v>350</v>
      </c>
    </row>
    <row r="24" spans="1:15" ht="30.75" thickBot="1" x14ac:dyDescent="0.3">
      <c r="A24" s="17" t="s">
        <v>28</v>
      </c>
      <c r="B24" s="4" t="s">
        <v>29</v>
      </c>
      <c r="C24" s="5" t="b">
        <v>0</v>
      </c>
      <c r="D24" s="5" t="b">
        <v>0</v>
      </c>
      <c r="E24" s="5" t="b">
        <v>0</v>
      </c>
      <c r="F24" s="5" t="b">
        <v>0</v>
      </c>
      <c r="G24" s="120"/>
      <c r="H24" s="120"/>
      <c r="I24" s="120"/>
      <c r="K24" s="75" t="s">
        <v>169</v>
      </c>
      <c r="L24" s="44" t="s">
        <v>351</v>
      </c>
      <c r="M24" t="str">
        <f t="shared" si="0"/>
        <v xml:space="preserve">1-24 Gögn vantar vegna starfsleyfis og/eða grófar rangfærslur. </v>
      </c>
      <c r="N24" t="s">
        <v>280</v>
      </c>
      <c r="O24" s="44" t="s">
        <v>351</v>
      </c>
    </row>
    <row r="25" spans="1:15" ht="30.75" thickBot="1" x14ac:dyDescent="0.3">
      <c r="A25" s="18" t="s">
        <v>30</v>
      </c>
      <c r="B25" s="4" t="s">
        <v>31</v>
      </c>
      <c r="C25" s="5" t="b">
        <v>0</v>
      </c>
      <c r="D25" s="5" t="b">
        <v>0</v>
      </c>
      <c r="E25" s="5" t="b">
        <v>0</v>
      </c>
      <c r="F25" s="5" t="b">
        <v>0</v>
      </c>
      <c r="G25" s="120"/>
      <c r="H25" s="120"/>
      <c r="I25" s="120"/>
      <c r="K25" s="75" t="s">
        <v>170</v>
      </c>
      <c r="L25" s="44" t="s">
        <v>352</v>
      </c>
      <c r="M25" t="str">
        <f t="shared" si="0"/>
        <v>1-25 Lítilsháttar galli í skjalavistun vegna endurmenntunar</v>
      </c>
      <c r="N25" t="s">
        <v>278</v>
      </c>
      <c r="O25" s="44" t="s">
        <v>352</v>
      </c>
    </row>
    <row r="26" spans="1:15" ht="30.75" thickBot="1" x14ac:dyDescent="0.3">
      <c r="A26" s="19" t="s">
        <v>32</v>
      </c>
      <c r="B26" s="4" t="s">
        <v>33</v>
      </c>
      <c r="C26" s="5" t="b">
        <v>0</v>
      </c>
      <c r="D26" s="5" t="b">
        <v>0</v>
      </c>
      <c r="E26" s="5" t="b">
        <v>0</v>
      </c>
      <c r="F26" s="5" t="b">
        <v>0</v>
      </c>
      <c r="G26" s="120"/>
      <c r="H26" s="120"/>
      <c r="I26" s="120"/>
      <c r="K26" s="75" t="s">
        <v>171</v>
      </c>
      <c r="L26" s="44" t="s">
        <v>353</v>
      </c>
      <c r="M26" t="str">
        <f t="shared" si="0"/>
        <v>1-26 Frávik í skjalavistun eða óreiða vegna endurmenntunar</v>
      </c>
      <c r="N26" t="s">
        <v>279</v>
      </c>
      <c r="O26" s="44" t="s">
        <v>353</v>
      </c>
    </row>
    <row r="27" spans="1:15" ht="45.75" thickBot="1" x14ac:dyDescent="0.3">
      <c r="A27" s="19" t="s">
        <v>34</v>
      </c>
      <c r="B27" s="4" t="s">
        <v>35</v>
      </c>
      <c r="C27" s="5" t="b">
        <v>0</v>
      </c>
      <c r="D27" s="5" t="b">
        <v>0</v>
      </c>
      <c r="E27" s="5" t="b">
        <v>0</v>
      </c>
      <c r="F27" s="5" t="b">
        <v>0</v>
      </c>
      <c r="G27" s="120"/>
      <c r="H27" s="120"/>
      <c r="I27" s="120"/>
      <c r="K27" s="75" t="s">
        <v>172</v>
      </c>
      <c r="L27" s="44" t="s">
        <v>354</v>
      </c>
      <c r="M27" t="str">
        <f t="shared" si="0"/>
        <v xml:space="preserve">1-27 Gögn vantar vegna endurmenntunar og/eða grófar rangfærslur. </v>
      </c>
      <c r="N27" t="s">
        <v>277</v>
      </c>
      <c r="O27" s="44" t="s">
        <v>354</v>
      </c>
    </row>
    <row r="28" spans="1:15" ht="30.75" thickBot="1" x14ac:dyDescent="0.3">
      <c r="A28" s="19" t="s">
        <v>36</v>
      </c>
      <c r="B28" s="4" t="s">
        <v>37</v>
      </c>
      <c r="C28" s="5" t="b">
        <v>0</v>
      </c>
      <c r="D28" s="5" t="b">
        <v>0</v>
      </c>
      <c r="E28" s="5" t="b">
        <v>0</v>
      </c>
      <c r="F28" s="5" t="b">
        <v>0</v>
      </c>
      <c r="G28" s="120"/>
      <c r="H28" s="120"/>
      <c r="I28" s="120"/>
      <c r="K28" s="75" t="s">
        <v>173</v>
      </c>
      <c r="L28" s="44" t="s">
        <v>355</v>
      </c>
      <c r="M28" t="str">
        <f t="shared" si="0"/>
        <v>1-28 Lítilsháttar galli í skjalavistun starfsábyrgðartryggingar</v>
      </c>
      <c r="N28" t="s">
        <v>281</v>
      </c>
      <c r="O28" s="44" t="s">
        <v>355</v>
      </c>
    </row>
    <row r="29" spans="1:15" ht="45.75" thickBot="1" x14ac:dyDescent="0.3">
      <c r="A29" s="29" t="s">
        <v>38</v>
      </c>
      <c r="B29" s="4" t="s">
        <v>39</v>
      </c>
      <c r="C29" s="5" t="b">
        <v>0</v>
      </c>
      <c r="D29" s="5" t="b">
        <v>0</v>
      </c>
      <c r="E29" s="5" t="b">
        <v>0</v>
      </c>
      <c r="F29" s="5" t="b">
        <v>0</v>
      </c>
      <c r="G29" s="120"/>
      <c r="H29" s="120"/>
      <c r="I29" s="120"/>
      <c r="K29" s="75" t="s">
        <v>174</v>
      </c>
      <c r="L29" s="44" t="s">
        <v>356</v>
      </c>
      <c r="M29" t="str">
        <f t="shared" si="0"/>
        <v xml:space="preserve">1-29 Frávik í skjalavistun starfsábyrgðartryggingar eða óreiða. </v>
      </c>
      <c r="N29" t="s">
        <v>282</v>
      </c>
      <c r="O29" s="44" t="s">
        <v>356</v>
      </c>
    </row>
    <row r="30" spans="1:15" ht="45.75" thickBot="1" x14ac:dyDescent="0.3">
      <c r="A30" s="28" t="s">
        <v>40</v>
      </c>
      <c r="B30" s="4" t="s">
        <v>41</v>
      </c>
      <c r="C30" s="5" t="b">
        <v>0</v>
      </c>
      <c r="D30" s="5" t="b">
        <v>0</v>
      </c>
      <c r="E30" s="5" t="b">
        <v>0</v>
      </c>
      <c r="F30" s="5" t="b">
        <v>0</v>
      </c>
      <c r="G30" s="120"/>
      <c r="H30" s="120"/>
      <c r="I30" s="120"/>
      <c r="K30" s="75" t="s">
        <v>175</v>
      </c>
      <c r="L30" s="44" t="s">
        <v>357</v>
      </c>
      <c r="M30" t="str">
        <f t="shared" si="0"/>
        <v xml:space="preserve">1-30 Gögn vantar vegna starfsábyrgðartryggingar og/eða grófar rangfærslur. </v>
      </c>
      <c r="N30" t="s">
        <v>283</v>
      </c>
      <c r="O30" s="44" t="s">
        <v>357</v>
      </c>
    </row>
    <row r="31" spans="1:15" ht="30.75" thickBot="1" x14ac:dyDescent="0.3">
      <c r="A31" s="28" t="s">
        <v>121</v>
      </c>
      <c r="B31" s="4"/>
      <c r="C31" s="5" t="b">
        <v>0</v>
      </c>
      <c r="D31" s="5" t="b">
        <v>0</v>
      </c>
      <c r="E31" s="5" t="b">
        <v>0</v>
      </c>
      <c r="F31" s="5" t="b">
        <v>0</v>
      </c>
      <c r="G31" s="120"/>
      <c r="H31" s="120"/>
      <c r="I31" s="120"/>
      <c r="K31" s="75" t="s">
        <v>176</v>
      </c>
      <c r="L31" s="44" t="s">
        <v>358</v>
      </c>
      <c r="M31" t="str">
        <f t="shared" si="0"/>
        <v>1-31 Lítilsháttar galli í skjalavistun ábyrgðaryfirlýsinga</v>
      </c>
      <c r="N31" t="s">
        <v>284</v>
      </c>
      <c r="O31" s="44" t="s">
        <v>358</v>
      </c>
    </row>
    <row r="32" spans="1:15" ht="30.75" thickBot="1" x14ac:dyDescent="0.3">
      <c r="A32" s="28" t="s">
        <v>122</v>
      </c>
      <c r="B32" s="4"/>
      <c r="C32" s="5" t="b">
        <v>0</v>
      </c>
      <c r="D32" s="5" t="b">
        <v>0</v>
      </c>
      <c r="E32" s="5" t="b">
        <v>0</v>
      </c>
      <c r="F32" s="5" t="b">
        <v>0</v>
      </c>
      <c r="G32" s="120"/>
      <c r="H32" s="120"/>
      <c r="I32" s="120"/>
      <c r="K32" s="75" t="s">
        <v>177</v>
      </c>
      <c r="L32" s="44" t="s">
        <v>359</v>
      </c>
      <c r="M32" t="str">
        <f t="shared" si="0"/>
        <v xml:space="preserve">1-32 Frávik í skjalavistun ábyrgðaryfirlýsinga eða óreiða. </v>
      </c>
      <c r="N32" t="s">
        <v>285</v>
      </c>
      <c r="O32" s="44" t="s">
        <v>359</v>
      </c>
    </row>
    <row r="33" spans="1:15" ht="45.75" thickBot="1" x14ac:dyDescent="0.3">
      <c r="A33" s="28" t="s">
        <v>123</v>
      </c>
      <c r="B33" s="4"/>
      <c r="C33" s="5" t="b">
        <v>0</v>
      </c>
      <c r="D33" s="5" t="b">
        <v>0</v>
      </c>
      <c r="E33" s="5" t="b">
        <v>0</v>
      </c>
      <c r="F33" s="5" t="b">
        <v>0</v>
      </c>
      <c r="G33" s="120"/>
      <c r="H33" s="120"/>
      <c r="I33" s="120"/>
      <c r="K33" s="75" t="s">
        <v>178</v>
      </c>
      <c r="L33" s="44" t="s">
        <v>360</v>
      </c>
      <c r="M33" t="str">
        <f t="shared" si="0"/>
        <v>1-33 Gögn vantar í skjalavistun ábyrgðaryfirlýsinga og/eða grófar rangfærslur.</v>
      </c>
      <c r="N33" t="s">
        <v>286</v>
      </c>
      <c r="O33" s="44" t="s">
        <v>360</v>
      </c>
    </row>
    <row r="34" spans="1:15" ht="45.75" thickBot="1" x14ac:dyDescent="0.3">
      <c r="A34" s="28" t="s">
        <v>124</v>
      </c>
      <c r="B34" s="4"/>
      <c r="C34" s="5" t="b">
        <v>0</v>
      </c>
      <c r="D34" s="5" t="b">
        <v>0</v>
      </c>
      <c r="E34" s="5" t="b">
        <v>0</v>
      </c>
      <c r="F34" s="5" t="b">
        <v>0</v>
      </c>
      <c r="G34" s="120"/>
      <c r="H34" s="120"/>
      <c r="I34" s="120"/>
      <c r="K34" s="75" t="s">
        <v>179</v>
      </c>
      <c r="L34" s="44" t="s">
        <v>361</v>
      </c>
      <c r="M34" t="str">
        <f t="shared" si="0"/>
        <v>1-34 Lítilsháttar galli í skjalavistun samtskipta leyfisveitinga og iðnmeistara</v>
      </c>
      <c r="N34" t="s">
        <v>287</v>
      </c>
      <c r="O34" s="44" t="s">
        <v>361</v>
      </c>
    </row>
    <row r="35" spans="1:15" ht="45.75" thickBot="1" x14ac:dyDescent="0.3">
      <c r="A35" s="11" t="s">
        <v>42</v>
      </c>
      <c r="B35" s="4" t="s">
        <v>43</v>
      </c>
      <c r="C35" s="5" t="b">
        <v>0</v>
      </c>
      <c r="D35" s="5" t="b">
        <v>0</v>
      </c>
      <c r="E35" s="5" t="b">
        <v>0</v>
      </c>
      <c r="F35" s="5" t="b">
        <v>0</v>
      </c>
      <c r="G35" s="120"/>
      <c r="H35" s="120"/>
      <c r="I35" s="120"/>
      <c r="K35" s="75" t="s">
        <v>180</v>
      </c>
      <c r="L35" s="44" t="s">
        <v>362</v>
      </c>
      <c r="M35" t="str">
        <f t="shared" si="0"/>
        <v xml:space="preserve">1-35 Frávik í skjalavistun samskipta leyfisveitanda og iðnmeistara eða óreiða. </v>
      </c>
      <c r="N35" t="s">
        <v>288</v>
      </c>
      <c r="O35" s="44" t="s">
        <v>362</v>
      </c>
    </row>
    <row r="36" spans="1:15" ht="60.75" thickBot="1" x14ac:dyDescent="0.3">
      <c r="A36" s="11" t="s">
        <v>44</v>
      </c>
      <c r="B36" s="4" t="s">
        <v>45</v>
      </c>
      <c r="C36" s="5" t="b">
        <v>0</v>
      </c>
      <c r="D36" s="5" t="b">
        <v>0</v>
      </c>
      <c r="E36" s="5" t="b">
        <v>0</v>
      </c>
      <c r="F36" s="5" t="b">
        <v>0</v>
      </c>
      <c r="G36" s="120"/>
      <c r="H36" s="120"/>
      <c r="I36" s="120"/>
      <c r="K36" s="75" t="s">
        <v>181</v>
      </c>
      <c r="L36" s="44" t="s">
        <v>363</v>
      </c>
      <c r="M36" t="str">
        <f t="shared" si="0"/>
        <v xml:space="preserve">1-36 Gögn vantar í skjalavistun samskipta leyfisveitanda og iðnmeistara og/eða grófar rangfærslur. </v>
      </c>
      <c r="N36" t="s">
        <v>289</v>
      </c>
      <c r="O36" s="44" t="s">
        <v>363</v>
      </c>
    </row>
    <row r="37" spans="1:15" ht="45.75" thickBot="1" x14ac:dyDescent="0.3">
      <c r="A37" s="11" t="s">
        <v>46</v>
      </c>
      <c r="B37" s="4" t="s">
        <v>47</v>
      </c>
      <c r="C37" s="5" t="b">
        <v>0</v>
      </c>
      <c r="D37" s="5" t="b">
        <v>0</v>
      </c>
      <c r="E37" s="5" t="b">
        <v>0</v>
      </c>
      <c r="F37" s="5" t="b">
        <v>0</v>
      </c>
      <c r="G37" s="120"/>
      <c r="H37" s="120"/>
      <c r="I37" s="120"/>
      <c r="K37" s="75" t="s">
        <v>182</v>
      </c>
      <c r="L37" s="44" t="s">
        <v>364</v>
      </c>
      <c r="M37" t="str">
        <f t="shared" si="0"/>
        <v>1-37 Lítilsháttar galli í skjalavistun samninga við eiganda og iðnmeistara</v>
      </c>
      <c r="N37" t="s">
        <v>290</v>
      </c>
      <c r="O37" s="44" t="s">
        <v>364</v>
      </c>
    </row>
    <row r="38" spans="1:15" ht="45.75" thickBot="1" x14ac:dyDescent="0.3">
      <c r="A38" s="12"/>
      <c r="B38" s="8"/>
      <c r="C38" s="9"/>
      <c r="D38" s="9"/>
      <c r="E38" s="9"/>
      <c r="F38" s="9"/>
      <c r="G38" s="120"/>
      <c r="H38" s="120"/>
      <c r="I38" s="120"/>
      <c r="K38" s="75" t="s">
        <v>183</v>
      </c>
      <c r="L38" s="44" t="s">
        <v>365</v>
      </c>
      <c r="M38" t="str">
        <f t="shared" si="0"/>
        <v xml:space="preserve">1-38 Frávik í skjalavistun samninga við eiganda og iðnmeistara eða óreiða. </v>
      </c>
      <c r="N38" t="s">
        <v>292</v>
      </c>
      <c r="O38" s="44" t="s">
        <v>365</v>
      </c>
    </row>
    <row r="39" spans="1:15" ht="60.75" thickTop="1" x14ac:dyDescent="0.25">
      <c r="A39" s="10"/>
      <c r="C39">
        <f>COUNTIF(C7:C38,TRUE)</f>
        <v>0</v>
      </c>
      <c r="D39">
        <f>COUNTIF(D7:D38,TRUE)</f>
        <v>0</v>
      </c>
      <c r="E39">
        <f>COUNTIF(E7:E38,TRUE)</f>
        <v>0</v>
      </c>
      <c r="F39">
        <f t="shared" ref="F39" si="1">COUNTIF(F7:F38,TRUE)</f>
        <v>0</v>
      </c>
      <c r="I39" t="s">
        <v>398</v>
      </c>
      <c r="K39" s="75" t="s">
        <v>184</v>
      </c>
      <c r="L39" s="44" t="s">
        <v>366</v>
      </c>
      <c r="M39" t="str">
        <f t="shared" si="0"/>
        <v xml:space="preserve">1-39 Gögn vantar í skjalavistun samninga við eiganda og iðnmeistara og/eða grófar rangfærslur. </v>
      </c>
      <c r="N39" t="s">
        <v>291</v>
      </c>
      <c r="O39" s="44" t="s">
        <v>366</v>
      </c>
    </row>
    <row r="40" spans="1:15" ht="30" x14ac:dyDescent="0.25">
      <c r="I40" t="s">
        <v>399</v>
      </c>
      <c r="K40" s="75" t="s">
        <v>185</v>
      </c>
      <c r="L40" s="44" t="s">
        <v>367</v>
      </c>
      <c r="M40" t="str">
        <f t="shared" si="0"/>
        <v>1-40 Lítilsháttar galli í skjalavistun samskipta við iðnmeistara</v>
      </c>
      <c r="N40" t="s">
        <v>293</v>
      </c>
      <c r="O40" s="44" t="s">
        <v>367</v>
      </c>
    </row>
    <row r="41" spans="1:15" ht="30" x14ac:dyDescent="0.25">
      <c r="C41" s="121" t="s">
        <v>2</v>
      </c>
      <c r="K41" s="75" t="s">
        <v>186</v>
      </c>
      <c r="L41" s="44" t="s">
        <v>368</v>
      </c>
      <c r="M41" t="str">
        <f t="shared" si="0"/>
        <v xml:space="preserve">1-41 Frávik í skjalavistun samskipta við iðnmeistara eða óreiða. </v>
      </c>
      <c r="N41" t="s">
        <v>294</v>
      </c>
      <c r="O41" s="44" t="s">
        <v>368</v>
      </c>
    </row>
    <row r="42" spans="1:15" ht="45" x14ac:dyDescent="0.25">
      <c r="K42" s="75" t="s">
        <v>187</v>
      </c>
      <c r="L42" s="44" t="s">
        <v>369</v>
      </c>
      <c r="M42" t="str">
        <f t="shared" si="0"/>
        <v xml:space="preserve">1-42 Gögn vantar í skjalavistun samskipta við iðnmeistara og/eða grófar rangfærslur. </v>
      </c>
      <c r="N42" t="s">
        <v>295</v>
      </c>
      <c r="O42" s="44" t="s">
        <v>369</v>
      </c>
    </row>
    <row r="43" spans="1:15" ht="30" x14ac:dyDescent="0.25">
      <c r="J43" s="23"/>
      <c r="K43" s="75" t="s">
        <v>188</v>
      </c>
      <c r="L43" s="44" t="s">
        <v>370</v>
      </c>
      <c r="M43" t="str">
        <f t="shared" si="0"/>
        <v>1-43 Lítilsháttar galli í skjalavistun úttekta</v>
      </c>
      <c r="N43" t="s">
        <v>296</v>
      </c>
      <c r="O43" s="44" t="s">
        <v>370</v>
      </c>
    </row>
    <row r="44" spans="1:15" ht="30" x14ac:dyDescent="0.25">
      <c r="J44" s="23"/>
      <c r="K44" s="75" t="s">
        <v>189</v>
      </c>
      <c r="L44" s="44" t="s">
        <v>371</v>
      </c>
      <c r="M44" t="str">
        <f t="shared" si="0"/>
        <v xml:space="preserve">1-44 Frávik í skjalavistun úttekta eða óreiða. </v>
      </c>
      <c r="N44" t="s">
        <v>297</v>
      </c>
      <c r="O44" s="44" t="s">
        <v>371</v>
      </c>
    </row>
    <row r="45" spans="1:15" ht="30" x14ac:dyDescent="0.25">
      <c r="J45" s="23"/>
      <c r="K45" s="75" t="s">
        <v>190</v>
      </c>
      <c r="L45" s="44" t="s">
        <v>372</v>
      </c>
      <c r="M45" t="str">
        <f t="shared" si="0"/>
        <v xml:space="preserve">1-45 Gögn vantar í skjalavistun úttekta og/eða grófar rangfærslur. </v>
      </c>
      <c r="N45" t="s">
        <v>298</v>
      </c>
      <c r="O45" s="44" t="s">
        <v>372</v>
      </c>
    </row>
    <row r="46" spans="1:15" x14ac:dyDescent="0.25">
      <c r="J46" s="23"/>
      <c r="K46" s="75" t="s">
        <v>191</v>
      </c>
      <c r="L46" s="44" t="s">
        <v>56</v>
      </c>
      <c r="M46" t="str">
        <f t="shared" si="0"/>
        <v xml:space="preserve">1-46 Lítilsháttar gallar á verkskráningu. </v>
      </c>
      <c r="N46" t="s">
        <v>299</v>
      </c>
      <c r="O46" s="44" t="s">
        <v>56</v>
      </c>
    </row>
    <row r="47" spans="1:15" x14ac:dyDescent="0.25">
      <c r="J47" s="23"/>
      <c r="K47" s="75" t="s">
        <v>192</v>
      </c>
      <c r="L47" s="44" t="s">
        <v>59</v>
      </c>
      <c r="M47" t="str">
        <f t="shared" si="0"/>
        <v xml:space="preserve">1-47 Verkskráning ófullkomin. </v>
      </c>
      <c r="N47" t="s">
        <v>300</v>
      </c>
      <c r="O47" s="44" t="s">
        <v>59</v>
      </c>
    </row>
    <row r="48" spans="1:15" ht="30" x14ac:dyDescent="0.25">
      <c r="J48" s="23"/>
      <c r="K48" s="75" t="s">
        <v>193</v>
      </c>
      <c r="L48" s="44" t="s">
        <v>62</v>
      </c>
      <c r="M48" t="str">
        <f t="shared" si="0"/>
        <v xml:space="preserve">1-48 Verk sem aðili er skráður fyrir er ekki til staðar í verkskrá. </v>
      </c>
      <c r="N48" t="s">
        <v>301</v>
      </c>
      <c r="O48" s="44" t="s">
        <v>62</v>
      </c>
    </row>
    <row r="49" spans="10:15" x14ac:dyDescent="0.25">
      <c r="J49" s="23"/>
      <c r="K49" s="75" t="s">
        <v>194</v>
      </c>
      <c r="L49" t="s">
        <v>101</v>
      </c>
      <c r="M49" t="str">
        <f t="shared" si="0"/>
        <v xml:space="preserve">1-49 Vistunarstaður gagna með verkum er ekki til staðar eða óljóst hvar gögn eru vistuð. </v>
      </c>
      <c r="N49" t="s">
        <v>302</v>
      </c>
      <c r="O49" t="s">
        <v>101</v>
      </c>
    </row>
    <row r="50" spans="10:15" ht="30" x14ac:dyDescent="0.25">
      <c r="J50" s="23"/>
      <c r="K50" s="75" t="s">
        <v>195</v>
      </c>
      <c r="L50" s="44" t="s">
        <v>57</v>
      </c>
      <c r="M50" t="str">
        <f t="shared" si="0"/>
        <v xml:space="preserve">1-50 Ekki auðvelt að sjá hvaða verk eru byggingarleyfisskyld og hver ekki. </v>
      </c>
      <c r="N50" t="s">
        <v>303</v>
      </c>
      <c r="O50" s="44" t="s">
        <v>57</v>
      </c>
    </row>
    <row r="51" spans="10:15" ht="30" x14ac:dyDescent="0.25">
      <c r="J51" s="23"/>
      <c r="K51" s="75" t="s">
        <v>196</v>
      </c>
      <c r="L51" s="44" t="s">
        <v>60</v>
      </c>
      <c r="M51" t="str">
        <f t="shared" si="0"/>
        <v xml:space="preserve">1-51 Ekki er hægt að sjá hvaða verk eru byggingarleyfisskyld og hver ekki. </v>
      </c>
      <c r="N51" t="s">
        <v>304</v>
      </c>
      <c r="O51" s="44" t="s">
        <v>60</v>
      </c>
    </row>
    <row r="52" spans="10:15" ht="30" x14ac:dyDescent="0.25">
      <c r="J52" s="23"/>
      <c r="K52" s="75" t="s">
        <v>197</v>
      </c>
      <c r="L52" s="44" t="s">
        <v>53</v>
      </c>
      <c r="M52" t="str">
        <f t="shared" si="0"/>
        <v xml:space="preserve">1-52 Lítilsháttar galli í rekjanleika gagna. </v>
      </c>
      <c r="N52" t="s">
        <v>305</v>
      </c>
      <c r="O52" s="44" t="s">
        <v>53</v>
      </c>
    </row>
    <row r="53" spans="10:15" ht="30" x14ac:dyDescent="0.25">
      <c r="J53" s="23"/>
      <c r="K53" s="75" t="s">
        <v>198</v>
      </c>
      <c r="L53" s="44" t="s">
        <v>58</v>
      </c>
      <c r="M53" t="str">
        <f t="shared" si="0"/>
        <v xml:space="preserve">1-53 Ekki auðvelt að rekja framgang verka. </v>
      </c>
      <c r="N53" t="s">
        <v>306</v>
      </c>
      <c r="O53" s="44" t="s">
        <v>58</v>
      </c>
    </row>
    <row r="54" spans="10:15" ht="30" x14ac:dyDescent="0.25">
      <c r="J54" s="23"/>
      <c r="K54" s="75" t="s">
        <v>199</v>
      </c>
      <c r="L54" s="44" t="s">
        <v>61</v>
      </c>
      <c r="M54" t="str">
        <f t="shared" si="0"/>
        <v xml:space="preserve">1-54 Ekki hægt að rekja framgang verka. </v>
      </c>
      <c r="N54" t="s">
        <v>307</v>
      </c>
      <c r="O54" s="44" t="s">
        <v>61</v>
      </c>
    </row>
    <row r="55" spans="10:15" ht="30" x14ac:dyDescent="0.25">
      <c r="J55" s="23"/>
      <c r="K55" s="75" t="s">
        <v>200</v>
      </c>
      <c r="L55" s="44" t="s">
        <v>393</v>
      </c>
      <c r="M55" t="str">
        <f t="shared" si="0"/>
        <v xml:space="preserve">1-55 Lítilsháttar gallar á aðgengi að verkskráningu. </v>
      </c>
      <c r="N55" s="76" t="s">
        <v>308</v>
      </c>
      <c r="O55" s="44" t="s">
        <v>393</v>
      </c>
    </row>
    <row r="56" spans="10:15" x14ac:dyDescent="0.25">
      <c r="J56" s="23"/>
      <c r="K56" s="75" t="s">
        <v>201</v>
      </c>
      <c r="L56" s="44" t="s">
        <v>395</v>
      </c>
      <c r="M56" t="str">
        <f t="shared" si="0"/>
        <v xml:space="preserve">1-56 Erfitt að rekja framgang verka. </v>
      </c>
      <c r="N56" s="76" t="s">
        <v>309</v>
      </c>
      <c r="O56" s="44" t="s">
        <v>395</v>
      </c>
    </row>
    <row r="57" spans="10:15" x14ac:dyDescent="0.25">
      <c r="J57" s="23"/>
      <c r="K57" s="75" t="s">
        <v>202</v>
      </c>
      <c r="L57" s="44" t="s">
        <v>394</v>
      </c>
      <c r="M57" t="str">
        <f t="shared" si="0"/>
        <v>1-57 Ekkert aðgengi að verkskráningu</v>
      </c>
      <c r="N57" s="76" t="s">
        <v>310</v>
      </c>
      <c r="O57" s="44" t="s">
        <v>394</v>
      </c>
    </row>
    <row r="58" spans="10:15" ht="45" x14ac:dyDescent="0.25">
      <c r="J58" s="23"/>
      <c r="K58" s="75" t="s">
        <v>203</v>
      </c>
      <c r="L58" s="44" t="s">
        <v>373</v>
      </c>
      <c r="M58" t="str">
        <f t="shared" si="0"/>
        <v>1-58 Lítilsháttar gallar á vistun hönnunargagna, verklýsinga eða breytinga</v>
      </c>
      <c r="N58" t="s">
        <v>311</v>
      </c>
      <c r="O58" s="44" t="s">
        <v>373</v>
      </c>
    </row>
    <row r="59" spans="10:15" ht="45" x14ac:dyDescent="0.25">
      <c r="J59" s="23"/>
      <c r="K59" s="75" t="s">
        <v>204</v>
      </c>
      <c r="L59" s="44" t="s">
        <v>374</v>
      </c>
      <c r="M59" t="str">
        <f t="shared" si="0"/>
        <v xml:space="preserve">1-59 Ófullkomin vistuna á hönnunargögnum, verklýsingum eða breytingum. </v>
      </c>
      <c r="N59" t="s">
        <v>312</v>
      </c>
      <c r="O59" s="44" t="s">
        <v>374</v>
      </c>
    </row>
    <row r="60" spans="10:15" ht="30" x14ac:dyDescent="0.25">
      <c r="J60" s="23"/>
      <c r="K60" s="75" t="s">
        <v>205</v>
      </c>
      <c r="L60" s="44" t="s">
        <v>375</v>
      </c>
      <c r="M60" t="str">
        <f t="shared" si="0"/>
        <v>1-60 Ekki hægt finna hönnunargögn, verklýsingar eða breytingar</v>
      </c>
      <c r="N60" t="s">
        <v>313</v>
      </c>
      <c r="O60" s="44" t="s">
        <v>375</v>
      </c>
    </row>
    <row r="61" spans="10:15" x14ac:dyDescent="0.25">
      <c r="J61" s="23"/>
      <c r="K61" s="75" t="s">
        <v>206</v>
      </c>
      <c r="L61" s="44" t="s">
        <v>56</v>
      </c>
      <c r="M61" t="str">
        <f t="shared" si="0"/>
        <v xml:space="preserve">1-61 Lítilsháttar gallar á verkskráningu. </v>
      </c>
      <c r="N61" t="s">
        <v>314</v>
      </c>
      <c r="O61" s="44" t="s">
        <v>56</v>
      </c>
    </row>
    <row r="62" spans="10:15" x14ac:dyDescent="0.25">
      <c r="J62" s="23"/>
      <c r="K62" s="75" t="s">
        <v>207</v>
      </c>
      <c r="L62" s="44" t="s">
        <v>59</v>
      </c>
      <c r="M62" t="str">
        <f t="shared" si="0"/>
        <v xml:space="preserve">1-62 Verkskráning ófullkomin. </v>
      </c>
      <c r="N62" t="s">
        <v>315</v>
      </c>
      <c r="O62" s="44" t="s">
        <v>59</v>
      </c>
    </row>
    <row r="63" spans="10:15" ht="30" x14ac:dyDescent="0.25">
      <c r="J63" s="23"/>
      <c r="K63" s="75" t="s">
        <v>208</v>
      </c>
      <c r="L63" s="44" t="s">
        <v>61</v>
      </c>
      <c r="M63" t="str">
        <f t="shared" si="0"/>
        <v xml:space="preserve">1-63 Ekki hægt að rekja framgang verka. </v>
      </c>
      <c r="N63" t="s">
        <v>316</v>
      </c>
      <c r="O63" s="44" t="s">
        <v>61</v>
      </c>
    </row>
    <row r="64" spans="10:15" x14ac:dyDescent="0.25">
      <c r="J64" s="23"/>
      <c r="K64" s="75" t="s">
        <v>209</v>
      </c>
      <c r="L64" s="44" t="s">
        <v>56</v>
      </c>
      <c r="M64" t="str">
        <f t="shared" si="0"/>
        <v xml:space="preserve">1-64 Lítilsháttar gallar á verkskráningu. </v>
      </c>
      <c r="N64" t="s">
        <v>317</v>
      </c>
      <c r="O64" s="44" t="s">
        <v>56</v>
      </c>
    </row>
    <row r="65" spans="6:15" x14ac:dyDescent="0.25">
      <c r="J65" s="23"/>
      <c r="K65" s="75" t="s">
        <v>210</v>
      </c>
      <c r="L65" s="44" t="s">
        <v>59</v>
      </c>
      <c r="M65" t="str">
        <f t="shared" si="0"/>
        <v xml:space="preserve">1-65 Verkskráning ófullkomin. </v>
      </c>
      <c r="N65" t="s">
        <v>318</v>
      </c>
      <c r="O65" s="44" t="s">
        <v>59</v>
      </c>
    </row>
    <row r="66" spans="6:15" ht="30" x14ac:dyDescent="0.25">
      <c r="J66" s="23"/>
      <c r="K66" s="75" t="s">
        <v>211</v>
      </c>
      <c r="L66" s="44" t="s">
        <v>61</v>
      </c>
      <c r="M66" t="str">
        <f t="shared" ref="M66:M93" si="2">K66&amp;" "&amp;L66</f>
        <v xml:space="preserve">1-66 Ekki hægt að rekja framgang verka. </v>
      </c>
      <c r="N66" t="s">
        <v>319</v>
      </c>
      <c r="O66" s="44" t="s">
        <v>61</v>
      </c>
    </row>
    <row r="67" spans="6:15" ht="30" x14ac:dyDescent="0.25">
      <c r="J67" s="23"/>
      <c r="K67" s="75" t="s">
        <v>212</v>
      </c>
      <c r="L67" s="44" t="s">
        <v>376</v>
      </c>
      <c r="M67" t="str">
        <f t="shared" si="2"/>
        <v xml:space="preserve">1-67 Lítilsháttar gallar á verkskráningu áfangaúttekta og athugasemda. </v>
      </c>
      <c r="N67" t="s">
        <v>320</v>
      </c>
      <c r="O67" s="44" t="s">
        <v>376</v>
      </c>
    </row>
    <row r="68" spans="6:15" ht="30" x14ac:dyDescent="0.25">
      <c r="J68" s="23"/>
      <c r="K68" s="75" t="s">
        <v>213</v>
      </c>
      <c r="L68" s="44" t="s">
        <v>377</v>
      </c>
      <c r="M68" t="str">
        <f t="shared" si="2"/>
        <v xml:space="preserve">1-68 Verkskráning áfangaúttekta og athugasemda ófullkomin. </v>
      </c>
      <c r="N68" t="s">
        <v>321</v>
      </c>
      <c r="O68" s="44" t="s">
        <v>377</v>
      </c>
    </row>
    <row r="69" spans="6:15" ht="30" x14ac:dyDescent="0.25">
      <c r="J69" s="23"/>
      <c r="K69" s="75" t="s">
        <v>214</v>
      </c>
      <c r="L69" s="44" t="s">
        <v>378</v>
      </c>
      <c r="M69" t="str">
        <f t="shared" si="2"/>
        <v>1-69 Ekki hægt að rekja áfangaúttektir og athugasemdir</v>
      </c>
      <c r="N69" t="s">
        <v>322</v>
      </c>
      <c r="O69" s="44" t="s">
        <v>378</v>
      </c>
    </row>
    <row r="70" spans="6:15" ht="30" x14ac:dyDescent="0.25">
      <c r="J70" s="23"/>
      <c r="K70" s="75" t="s">
        <v>215</v>
      </c>
      <c r="L70" s="44" t="s">
        <v>379</v>
      </c>
      <c r="M70" t="str">
        <f t="shared" si="2"/>
        <v>1-70 Lítilsháttar gallar á verkskráningu úrbóta vegna athugasemda</v>
      </c>
      <c r="N70" t="s">
        <v>323</v>
      </c>
      <c r="O70" s="44" t="s">
        <v>379</v>
      </c>
    </row>
    <row r="71" spans="6:15" ht="30" x14ac:dyDescent="0.25">
      <c r="J71" s="23"/>
      <c r="K71" s="75" t="s">
        <v>216</v>
      </c>
      <c r="L71" s="44" t="s">
        <v>380</v>
      </c>
      <c r="M71" t="str">
        <f t="shared" si="2"/>
        <v>1-71 Skráning áfangaúttekta og athugasemda ófullkomin</v>
      </c>
      <c r="N71" t="s">
        <v>324</v>
      </c>
      <c r="O71" s="44" t="s">
        <v>380</v>
      </c>
    </row>
    <row r="72" spans="6:15" ht="45" x14ac:dyDescent="0.25">
      <c r="J72" s="23"/>
      <c r="K72" s="75" t="s">
        <v>217</v>
      </c>
      <c r="L72" s="44" t="s">
        <v>397</v>
      </c>
      <c r="M72" t="str">
        <f t="shared" si="2"/>
        <v xml:space="preserve">1-72 Engin gögn staðfesta að úrbætur vegna fram kominna athugasemdir séu lagfærðar. </v>
      </c>
      <c r="N72" t="s">
        <v>325</v>
      </c>
      <c r="O72" s="44" t="s">
        <v>397</v>
      </c>
    </row>
    <row r="73" spans="6:15" ht="30" x14ac:dyDescent="0.25">
      <c r="J73" s="23"/>
      <c r="K73" s="75" t="s">
        <v>218</v>
      </c>
      <c r="L73" s="44" t="s">
        <v>381</v>
      </c>
      <c r="M73" t="str">
        <f t="shared" si="2"/>
        <v>1-73 Lítilsháttar gallar á skráningu öryggisúttekta</v>
      </c>
      <c r="N73" t="s">
        <v>326</v>
      </c>
      <c r="O73" s="44" t="s">
        <v>381</v>
      </c>
    </row>
    <row r="74" spans="6:15" ht="30" x14ac:dyDescent="0.25">
      <c r="J74" s="23"/>
      <c r="K74" s="75" t="s">
        <v>219</v>
      </c>
      <c r="L74" s="44" t="s">
        <v>382</v>
      </c>
      <c r="M74" t="str">
        <f t="shared" si="2"/>
        <v xml:space="preserve">1-74 Skráning á öryggisúttekt ófullkomin. </v>
      </c>
      <c r="N74" t="s">
        <v>327</v>
      </c>
      <c r="O74" s="44" t="s">
        <v>382</v>
      </c>
    </row>
    <row r="75" spans="6:15" ht="45" x14ac:dyDescent="0.25">
      <c r="J75" s="23"/>
      <c r="K75" s="75" t="s">
        <v>220</v>
      </c>
      <c r="L75" s="44" t="s">
        <v>383</v>
      </c>
      <c r="M75" t="str">
        <f t="shared" si="2"/>
        <v xml:space="preserve">1-75 Engin gögn staðfesta að fram komnar athugasemdir vegna öryggisúttektar séu lagfærðar. </v>
      </c>
      <c r="N75" t="s">
        <v>328</v>
      </c>
      <c r="O75" s="44" t="s">
        <v>383</v>
      </c>
    </row>
    <row r="76" spans="6:15" ht="30" x14ac:dyDescent="0.25">
      <c r="J76" s="23"/>
      <c r="K76" s="75" t="s">
        <v>221</v>
      </c>
      <c r="L76" s="44" t="s">
        <v>384</v>
      </c>
      <c r="M76" t="str">
        <f t="shared" si="2"/>
        <v xml:space="preserve">1-76 Lítilsháttar gallar á skráningu lokaúttektar. </v>
      </c>
      <c r="N76" t="s">
        <v>329</v>
      </c>
      <c r="O76" s="44" t="s">
        <v>384</v>
      </c>
    </row>
    <row r="77" spans="6:15" x14ac:dyDescent="0.25">
      <c r="J77" s="23"/>
      <c r="K77" s="75" t="s">
        <v>222</v>
      </c>
      <c r="L77" s="44" t="s">
        <v>385</v>
      </c>
      <c r="M77" t="str">
        <f t="shared" si="2"/>
        <v xml:space="preserve">1-77 Skráning lokaúttektar ófullkomin. </v>
      </c>
      <c r="N77" t="s">
        <v>330</v>
      </c>
      <c r="O77" s="44" t="s">
        <v>385</v>
      </c>
    </row>
    <row r="78" spans="6:15" ht="45" x14ac:dyDescent="0.25">
      <c r="F78" s="22"/>
      <c r="G78" s="22"/>
      <c r="H78" s="22"/>
      <c r="I78" s="22"/>
      <c r="J78" s="23"/>
      <c r="K78" s="75" t="s">
        <v>223</v>
      </c>
      <c r="L78" s="44" t="s">
        <v>386</v>
      </c>
      <c r="M78" t="str">
        <f t="shared" si="2"/>
        <v xml:space="preserve">1-78 Engin gögn staðfesta að fram komnar athugasemdir vegna lokaúttektar séu lagfærðar. </v>
      </c>
      <c r="N78" t="s">
        <v>331</v>
      </c>
      <c r="O78" s="44" t="s">
        <v>386</v>
      </c>
    </row>
    <row r="79" spans="6:15" ht="45" x14ac:dyDescent="0.25">
      <c r="F79" s="22"/>
      <c r="G79" s="22"/>
      <c r="H79" s="22"/>
      <c r="I79" s="22"/>
      <c r="J79" s="23"/>
      <c r="K79" s="75" t="s">
        <v>224</v>
      </c>
      <c r="L79" s="44" t="s">
        <v>387</v>
      </c>
      <c r="M79" t="str">
        <f t="shared" si="2"/>
        <v>1-79 Lítilsháttar gallar á vistun vottorða/efnislýsingar byggingarvöru</v>
      </c>
      <c r="N79" t="s">
        <v>332</v>
      </c>
      <c r="O79" s="44" t="s">
        <v>387</v>
      </c>
    </row>
    <row r="80" spans="6:15" ht="45" x14ac:dyDescent="0.25">
      <c r="F80" s="22"/>
      <c r="G80" s="22"/>
      <c r="H80" s="22"/>
      <c r="I80" s="22"/>
      <c r="J80" s="23"/>
      <c r="K80" s="75" t="s">
        <v>225</v>
      </c>
      <c r="L80" s="44" t="s">
        <v>388</v>
      </c>
      <c r="M80" t="str">
        <f t="shared" si="2"/>
        <v xml:space="preserve">1-80 Skráning ófullkomin á vottorðum/efnislýsingum byggingarvöru. </v>
      </c>
      <c r="N80" t="s">
        <v>333</v>
      </c>
      <c r="O80" s="44" t="s">
        <v>388</v>
      </c>
    </row>
    <row r="81" spans="6:15" ht="45" x14ac:dyDescent="0.25">
      <c r="F81" s="22"/>
      <c r="G81" s="22"/>
      <c r="H81" s="22"/>
      <c r="I81" s="22"/>
      <c r="J81" s="23"/>
      <c r="K81" s="75" t="s">
        <v>226</v>
      </c>
      <c r="L81" s="44" t="s">
        <v>389</v>
      </c>
      <c r="M81" t="str">
        <f t="shared" si="2"/>
        <v xml:space="preserve">1-81 Ekki hægt að finna vottorð/efnislýsingar byggingarvöru </v>
      </c>
      <c r="N81" t="s">
        <v>334</v>
      </c>
      <c r="O81" s="44" t="s">
        <v>389</v>
      </c>
    </row>
    <row r="82" spans="6:15" ht="30" x14ac:dyDescent="0.25">
      <c r="F82" s="22"/>
      <c r="G82" s="22"/>
      <c r="H82" s="22"/>
      <c r="I82" s="22"/>
      <c r="J82" s="23"/>
      <c r="K82" s="75" t="s">
        <v>227</v>
      </c>
      <c r="L82" s="44" t="s">
        <v>390</v>
      </c>
      <c r="M82" t="str">
        <f t="shared" si="2"/>
        <v>1-82 Lítilsháttar gallar á handbók hússins</v>
      </c>
      <c r="N82" t="s">
        <v>335</v>
      </c>
      <c r="O82" s="44" t="s">
        <v>390</v>
      </c>
    </row>
    <row r="83" spans="6:15" x14ac:dyDescent="0.25">
      <c r="F83" s="22"/>
      <c r="G83" s="22"/>
      <c r="H83" s="22"/>
      <c r="I83" s="22"/>
      <c r="J83" s="23"/>
      <c r="K83" s="75" t="s">
        <v>228</v>
      </c>
      <c r="L83" s="44" t="s">
        <v>391</v>
      </c>
      <c r="M83" t="str">
        <f t="shared" si="2"/>
        <v xml:space="preserve">1-83 Handbók hússins ófullkomin. </v>
      </c>
      <c r="N83" t="s">
        <v>336</v>
      </c>
      <c r="O83" s="44" t="s">
        <v>391</v>
      </c>
    </row>
    <row r="84" spans="6:15" ht="30" x14ac:dyDescent="0.25">
      <c r="K84" s="75" t="s">
        <v>229</v>
      </c>
      <c r="L84" s="44" t="s">
        <v>392</v>
      </c>
      <c r="M84" t="str">
        <f t="shared" si="2"/>
        <v>1-84 Ekki hægt að finna handbók hússsins</v>
      </c>
      <c r="N84" t="s">
        <v>337</v>
      </c>
      <c r="O84" s="44" t="s">
        <v>392</v>
      </c>
    </row>
    <row r="85" spans="6:15" ht="45" x14ac:dyDescent="0.25">
      <c r="K85" s="75" t="s">
        <v>230</v>
      </c>
      <c r="L85" s="44" t="s">
        <v>63</v>
      </c>
      <c r="M85" t="str">
        <f t="shared" si="2"/>
        <v xml:space="preserve">1-85 Lítilsháttar gallar á verklagsreglum eða gögnum um yfirferð eigin verka. </v>
      </c>
      <c r="N85" t="s">
        <v>338</v>
      </c>
      <c r="O85" s="44" t="s">
        <v>63</v>
      </c>
    </row>
    <row r="86" spans="6:15" ht="45" x14ac:dyDescent="0.25">
      <c r="K86" s="75" t="s">
        <v>231</v>
      </c>
      <c r="L86" s="44" t="s">
        <v>65</v>
      </c>
      <c r="M86" t="str">
        <f t="shared" si="2"/>
        <v xml:space="preserve">1-86 Verklagsreglur um yfirferð eigin verka eru torskiljanlegar/ófullkomnar. </v>
      </c>
      <c r="N86" t="s">
        <v>339</v>
      </c>
      <c r="O86" s="44" t="s">
        <v>65</v>
      </c>
    </row>
    <row r="87" spans="6:15" ht="30" x14ac:dyDescent="0.25">
      <c r="K87" s="75" t="s">
        <v>232</v>
      </c>
      <c r="L87" s="44" t="s">
        <v>67</v>
      </c>
      <c r="M87" t="str">
        <f t="shared" si="2"/>
        <v xml:space="preserve">1-87 Verklagsreglur um yfirferð eigin verka eru ekki til. </v>
      </c>
      <c r="N87" t="s">
        <v>340</v>
      </c>
      <c r="O87" s="44" t="s">
        <v>67</v>
      </c>
    </row>
    <row r="88" spans="6:15" ht="30" x14ac:dyDescent="0.25">
      <c r="K88" s="75" t="s">
        <v>233</v>
      </c>
      <c r="L88" s="44" t="s">
        <v>133</v>
      </c>
      <c r="M88" t="str">
        <f t="shared" si="2"/>
        <v xml:space="preserve">1-88 Lítilsháttar gallar í áætlun/gátlista um yfirferð eigin verka. </v>
      </c>
      <c r="N88" t="s">
        <v>341</v>
      </c>
      <c r="O88" s="44" t="s">
        <v>133</v>
      </c>
    </row>
    <row r="89" spans="6:15" ht="30" x14ac:dyDescent="0.25">
      <c r="K89" s="75" t="s">
        <v>234</v>
      </c>
      <c r="L89" s="44" t="s">
        <v>132</v>
      </c>
      <c r="M89" t="str">
        <f t="shared" si="2"/>
        <v xml:space="preserve">1-89 Áætlun/gátlisti um yfirferð eigin verka er ófullkomin. </v>
      </c>
      <c r="N89" t="s">
        <v>342</v>
      </c>
      <c r="O89" s="44" t="s">
        <v>132</v>
      </c>
    </row>
    <row r="90" spans="6:15" ht="30" x14ac:dyDescent="0.25">
      <c r="K90" s="75" t="s">
        <v>235</v>
      </c>
      <c r="L90" s="44" t="s">
        <v>131</v>
      </c>
      <c r="M90" t="str">
        <f t="shared" si="2"/>
        <v xml:space="preserve">1-90 Engin áætlun/gátlisti er til um yfirferð eigin verka. </v>
      </c>
      <c r="N90" t="s">
        <v>343</v>
      </c>
      <c r="O90" s="44" t="s">
        <v>131</v>
      </c>
    </row>
    <row r="91" spans="6:15" ht="30" x14ac:dyDescent="0.25">
      <c r="K91" s="75" t="s">
        <v>236</v>
      </c>
      <c r="L91" s="44" t="s">
        <v>64</v>
      </c>
      <c r="M91" t="str">
        <f t="shared" si="2"/>
        <v xml:space="preserve">1-91 Lítilsháttar frávik frá skráningu athugasemda. </v>
      </c>
      <c r="N91" t="s">
        <v>344</v>
      </c>
      <c r="O91" s="44" t="s">
        <v>64</v>
      </c>
    </row>
    <row r="92" spans="6:15" ht="60" x14ac:dyDescent="0.25">
      <c r="K92" s="75" t="s">
        <v>237</v>
      </c>
      <c r="L92" s="44" t="s">
        <v>66</v>
      </c>
      <c r="M92" t="str">
        <f t="shared" si="2"/>
        <v xml:space="preserve">1-92 Færsla upplýsinga um yfirferð eigin verka er ekki til staðar eða ekki í samræmi við áætlun um úttektir. </v>
      </c>
      <c r="N92" t="s">
        <v>345</v>
      </c>
      <c r="O92" s="44" t="s">
        <v>66</v>
      </c>
    </row>
    <row r="93" spans="6:15" ht="30" x14ac:dyDescent="0.25">
      <c r="K93" s="75" t="s">
        <v>238</v>
      </c>
      <c r="L93" s="44" t="s">
        <v>129</v>
      </c>
      <c r="M93" t="str">
        <f t="shared" si="2"/>
        <v>1-93 Engin gögn staðfesta yfirferð eða úrbætur vegna eigin verka</v>
      </c>
      <c r="N93" t="s">
        <v>346</v>
      </c>
      <c r="O93" s="44" t="s">
        <v>129</v>
      </c>
    </row>
    <row r="94" spans="6:15" ht="15" customHeight="1" x14ac:dyDescent="0.25"/>
    <row r="95" spans="6:15" ht="15" customHeight="1" x14ac:dyDescent="0.25"/>
    <row r="96" spans="6:15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</sheetData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84569a-f117-49df-b665-a4e2bc386828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07AE1281C5F419A699520912A29BD" ma:contentTypeVersion="9" ma:contentTypeDescription="Create a new document." ma:contentTypeScope="" ma:versionID="308bac4a15497d859e674f7944dd6b8c">
  <xsd:schema xmlns:xsd="http://www.w3.org/2001/XMLSchema" xmlns:xs="http://www.w3.org/2001/XMLSchema" xmlns:p="http://schemas.microsoft.com/office/2006/metadata/properties" xmlns:ns2="08367568-1337-4fc5-80b5-36e7ea0212a5" xmlns:ns3="d684569a-f117-49df-b665-a4e2bc386828" targetNamespace="http://schemas.microsoft.com/office/2006/metadata/properties" ma:root="true" ma:fieldsID="ecc89c9cfff2559cf544c96f82ac9794" ns2:_="" ns3:_="">
    <xsd:import namespace="08367568-1337-4fc5-80b5-36e7ea0212a5"/>
    <xsd:import namespace="d684569a-f117-49df-b665-a4e2bc3868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67568-1337-4fc5-80b5-36e7ea021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4569a-f117-49df-b665-a4e2bc3868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AE6965-8189-472F-B861-33A428F015DD}">
  <ds:schemaRefs>
    <ds:schemaRef ds:uri="http://schemas.microsoft.com/office/2006/documentManagement/types"/>
    <ds:schemaRef ds:uri="08367568-1337-4fc5-80b5-36e7ea0212a5"/>
    <ds:schemaRef ds:uri="http://schemas.microsoft.com/office/2006/metadata/properties"/>
    <ds:schemaRef ds:uri="http://purl.org/dc/elements/1.1/"/>
    <ds:schemaRef ds:uri="http://purl.org/dc/terms/"/>
    <ds:schemaRef ds:uri="d684569a-f117-49df-b665-a4e2bc38682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98ECC3-F30A-4F74-A7B8-F4F40B6433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70286-27EC-40DC-9229-8924D1347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367568-1337-4fc5-80b5-36e7ea0212a5"/>
    <ds:schemaRef ds:uri="d684569a-f117-49df-b665-a4e2bc386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Skoðunarskýrsla</vt:lpstr>
      <vt:lpstr>Talning athugasemda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Ástgeir Rúnar Sigmarsson</dc:creator>
  <cp:lastModifiedBy>Kristján Vilhelm Rúriksson</cp:lastModifiedBy>
  <cp:lastPrinted>2021-12-14T11:37:34Z</cp:lastPrinted>
  <dcterms:created xsi:type="dcterms:W3CDTF">2020-11-05T09:46:47Z</dcterms:created>
  <dcterms:modified xsi:type="dcterms:W3CDTF">2022-02-22T12:26:56Z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0x01010082707AE1281C5F419A699520912A29BD</vt:lpwstr>
  </property>
  <property fmtid="{D5CDD505-2E9C-101B-9397-08002B2CF9AE}" pid="3" name="Order">
    <vt:r8>574500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